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220" activeTab="2"/>
  </bookViews>
  <sheets>
    <sheet name="764ICA R06发版报告" sheetId="1" r:id="rId1"/>
    <sheet name="遗留bug list（外部）" sheetId="2" r:id="rId2"/>
    <sheet name="遗留bug list（内部）" sheetId="10" r:id="rId3"/>
    <sheet name="埋点测试" sheetId="3" r:id="rId4"/>
    <sheet name="APP Source" sheetId="4" r:id="rId5"/>
    <sheet name="综合评分" sheetId="5" r:id="rId6"/>
    <sheet name="响应时间" sheetId="6" r:id="rId7"/>
    <sheet name="baidu APP" sheetId="7" r:id="rId8"/>
    <sheet name="Scenes Sources" sheetId="8" r:id="rId9"/>
    <sheet name="内存泄露走势图" sheetId="9" r:id="rId10"/>
  </sheets>
  <definedNames>
    <definedName name="_xlnm._FilterDatabase" localSheetId="2" hidden="1">'遗留bug list（内部）'!$A$1:$K$25</definedName>
    <definedName name="_xlnm._FilterDatabase" localSheetId="4" hidden="1">'APP Source'!$A$1:$AW$312</definedName>
    <definedName name="_xlnm._FilterDatabase" localSheetId="5" hidden="1">综合评分!$A$1:$AZ$200</definedName>
    <definedName name="_xlnm._FilterDatabase" localSheetId="6" hidden="1">响应时间!$A$1:$AA$263</definedName>
    <definedName name="_xlnm._FilterDatabase" localSheetId="1" hidden="1">'遗留bug list（外部）'!#REF!</definedName>
    <definedName name="_xlnm._FilterDatabase">响应时间!$A$1:$Y$263</definedName>
  </definedNames>
  <calcPr calcId="144525"/>
</workbook>
</file>

<file path=xl/sharedStrings.xml><?xml version="1.0" encoding="utf-8"?>
<sst xmlns="http://schemas.openxmlformats.org/spreadsheetml/2006/main" count="5660" uniqueCount="1681">
  <si>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</si>
  <si>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</si>
  <si>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</si>
  <si>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</si>
  <si>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</si>
  <si>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</si>
  <si>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</si>
  <si>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</si>
  <si>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</si>
  <si>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</si>
  <si>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</si>
  <si>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</si>
  <si>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</si>
  <si>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</si>
  <si>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遗留P1 bug 9 个</t>
  </si>
  <si>
    <t>有条件Pass</t>
  </si>
  <si>
    <t>2.版本稳定性及性能指标达成情况：</t>
  </si>
  <si>
    <t>稳定性及性能</t>
  </si>
  <si>
    <t>Comments</t>
  </si>
  <si>
    <t>版本稳定性</t>
  </si>
  <si>
    <t>Monkey</t>
  </si>
  <si>
    <t>7*24无crash、无ANR</t>
  </si>
  <si>
    <t>anr：地图、输入法、随心听、消息中心</t>
  </si>
  <si>
    <t>Monkey 出现一次ANR，当前随心听已完成修复，其余模块内部分析中</t>
  </si>
  <si>
    <t>内存泄露</t>
  </si>
  <si>
    <t>无内存泄漏</t>
  </si>
  <si>
    <t>随心听、地图</t>
  </si>
  <si>
    <t>地图随心听存在轻微内存泄露，内部分析中</t>
  </si>
  <si>
    <t>版本性能</t>
  </si>
  <si>
    <t>流畅度</t>
  </si>
  <si>
    <t>无明显卡顿</t>
  </si>
  <si>
    <t>PASS</t>
  </si>
  <si>
    <t>综合评分</t>
  </si>
  <si>
    <t>NA</t>
  </si>
  <si>
    <t>详见综合评分sheet</t>
  </si>
  <si>
    <t>baidu APP占ROM</t>
  </si>
  <si>
    <t>详见baidu APP sheet</t>
  </si>
  <si>
    <t>APP sources</t>
  </si>
  <si>
    <t>详见APP source sheet</t>
  </si>
  <si>
    <t>响应时间</t>
  </si>
  <si>
    <t>详见响应时间 sheet</t>
  </si>
  <si>
    <r>
      <rPr>
        <b/>
        <sz val="11"/>
        <color rgb="FF000000"/>
        <rFont val="宋体"/>
        <charset val="134"/>
      </rPr>
      <t>3.质量标准效果类指标达成情况（</t>
    </r>
    <r>
      <rPr>
        <b/>
        <sz val="11"/>
        <color rgb="FF000000"/>
        <rFont val="宋体"/>
        <charset val="134"/>
      </rPr>
      <t>左侧高配车型，右侧低配车型</t>
    </r>
    <r>
      <rPr>
        <b/>
        <sz val="11"/>
        <color rgb="FF000000"/>
        <rFont val="宋体"/>
        <charset val="134"/>
      </rPr>
      <t>）</t>
    </r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</si>
  <si>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</si>
  <si>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</si>
  <si>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</si>
  <si>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</si>
  <si>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</si>
  <si>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</si>
  <si>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</si>
  <si>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你好林肯</t>
  </si>
  <si>
    <t>0.1次/h</t>
  </si>
  <si>
    <t>0.08次/h</t>
  </si>
  <si>
    <t>二、Bug解决情况</t>
  </si>
  <si>
    <t>Jira 当前遗留：P0: 0个；P1：9个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</si>
  <si>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</si>
  <si>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</si>
  <si>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</si>
  <si>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</t>
  </si>
  <si>
    <t>语音</t>
  </si>
  <si>
    <t>暂无</t>
  </si>
  <si>
    <t>launcher</t>
  </si>
  <si>
    <t>1、部分case依赖滤芯更换，百度侧暂无权限</t>
  </si>
  <si>
    <t>EM</t>
  </si>
  <si>
    <t>1、部分case依赖OTA升级</t>
  </si>
  <si>
    <t>车家互联</t>
  </si>
  <si>
    <t>随心听</t>
  </si>
  <si>
    <t>随心看</t>
  </si>
  <si>
    <t>图像</t>
  </si>
  <si>
    <t>安全</t>
  </si>
  <si>
    <t xml:space="preserve">账号 </t>
  </si>
  <si>
    <t>激活</t>
  </si>
  <si>
    <t>消息中心</t>
  </si>
  <si>
    <t>1、基于车机端Demo APK模拟端到端进行消息下发，以及通过云端模拟下发消息到车机进行测试
2、部分case依赖OTA升级</t>
  </si>
  <si>
    <t>输入法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</si>
  <si>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</si>
  <si>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</si>
  <si>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</si>
  <si>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</si>
  <si>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</si>
  <si>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</si>
  <si>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</si>
  <si>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</si>
  <si>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</si>
  <si>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</si>
  <si>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部分case依赖滤芯更换，百度侧暂无权限</t>
  </si>
  <si>
    <t>部分case依赖OTA升级</t>
  </si>
  <si>
    <t>项目人员交接中，预计2023/9/12更新完毕</t>
  </si>
  <si>
    <t>账号</t>
  </si>
  <si>
    <t>埋点</t>
  </si>
  <si>
    <t>详见埋点报告</t>
  </si>
  <si>
    <t>地图埋点问题已在ENG2修复，依赖重新复测</t>
  </si>
  <si>
    <t>项目整体测试覆盖率</t>
  </si>
  <si>
    <t>五、测试环境及版本说明</t>
  </si>
  <si>
    <t>SOC版本</t>
  </si>
  <si>
    <t>SOC debug：20230907_0115_E2L27_R06.PRO_Debug</t>
  </si>
  <si>
    <t>MCU版本</t>
  </si>
  <si>
    <t>MCU：20230828_122_PRO</t>
  </si>
  <si>
    <t>屏幕尺寸</t>
  </si>
  <si>
    <t>27寸</t>
  </si>
  <si>
    <r>
      <rPr>
        <b/>
        <sz val="12"/>
        <color rgb="FF000000"/>
        <rFont val="Arial"/>
        <charset val="0"/>
      </rPr>
      <t>事务类型</t>
    </r>
  </si>
  <si>
    <r>
      <rPr>
        <b/>
        <sz val="12"/>
        <color rgb="FF000000"/>
        <rFont val="Arial"/>
        <charset val="0"/>
      </rPr>
      <t>密钥</t>
    </r>
  </si>
  <si>
    <r>
      <rPr>
        <b/>
        <sz val="12"/>
        <color rgb="FF000000"/>
        <rFont val="Arial"/>
        <charset val="0"/>
      </rPr>
      <t>摘要</t>
    </r>
  </si>
  <si>
    <r>
      <rPr>
        <b/>
        <sz val="12"/>
        <color rgb="FF000000"/>
        <rFont val="Arial"/>
        <charset val="0"/>
      </rPr>
      <t>优先级</t>
    </r>
  </si>
  <si>
    <r>
      <rPr>
        <b/>
        <sz val="12"/>
        <color rgb="FF000000"/>
        <rFont val="Arial"/>
        <charset val="0"/>
      </rPr>
      <t>经办人</t>
    </r>
  </si>
  <si>
    <r>
      <rPr>
        <b/>
        <sz val="12"/>
        <color rgb="FF000000"/>
        <rFont val="Arial"/>
        <charset val="0"/>
      </rPr>
      <t>状态</t>
    </r>
  </si>
  <si>
    <r>
      <rPr>
        <b/>
        <sz val="12"/>
        <color rgb="FF000000"/>
        <rFont val="Arial"/>
        <charset val="0"/>
      </rPr>
      <t>标签</t>
    </r>
  </si>
  <si>
    <r>
      <rPr>
        <b/>
        <sz val="12"/>
        <color rgb="FF000000"/>
        <rFont val="Arial"/>
        <charset val="0"/>
      </rPr>
      <t>组件</t>
    </r>
  </si>
  <si>
    <r>
      <rPr>
        <b/>
        <sz val="12"/>
        <color rgb="FF000000"/>
        <rFont val="Arial"/>
        <charset val="0"/>
      </rPr>
      <t>修复版本</t>
    </r>
  </si>
  <si>
    <r>
      <rPr>
        <sz val="12"/>
        <color rgb="FF000000"/>
        <rFont val="Arial"/>
        <charset val="0"/>
      </rPr>
      <t>缺陷</t>
    </r>
  </si>
  <si>
    <t>AW2-30440</t>
  </si>
  <si>
    <r>
      <rPr>
        <sz val="12"/>
        <color rgb="FF000000"/>
        <rFont val="Arial"/>
        <charset val="0"/>
      </rPr>
      <t>【CD764ICA_8155】【偶现】【语音】无法使用唤醒词唤醒语音</t>
    </r>
  </si>
  <si>
    <r>
      <rPr>
        <sz val="12"/>
        <color rgb="FF000000"/>
        <rFont val="Arial"/>
        <charset val="0"/>
      </rPr>
      <t>P1</t>
    </r>
  </si>
  <si>
    <r>
      <rPr>
        <sz val="12"/>
        <color rgb="FF000000"/>
        <rFont val="Arial"/>
        <charset val="0"/>
      </rPr>
      <t>LinYuzhang</t>
    </r>
  </si>
  <si>
    <r>
      <rPr>
        <sz val="12"/>
        <color rgb="FF000000"/>
        <rFont val="Arial"/>
        <charset val="0"/>
      </rPr>
      <t>Analysis</t>
    </r>
  </si>
  <si>
    <r>
      <rPr>
        <sz val="12"/>
        <color rgb="FF000000"/>
        <rFont val="Arial"/>
        <charset val="0"/>
      </rPr>
      <t>APIMCIS_WAVE2, Baidu, CD764ICA_8155, Phase4_IVITst</t>
    </r>
  </si>
  <si>
    <r>
      <rPr>
        <sz val="12"/>
        <color rgb="FF000000"/>
        <rFont val="Arial"/>
        <charset val="0"/>
      </rPr>
      <t>百度-语音</t>
    </r>
  </si>
  <si>
    <r>
      <rPr>
        <sz val="12"/>
        <color rgb="FF000000"/>
        <rFont val="Arial"/>
        <charset val="0"/>
      </rPr>
      <t>　</t>
    </r>
  </si>
  <si>
    <t>AW2-30367</t>
  </si>
  <si>
    <r>
      <rPr>
        <sz val="12"/>
        <color rgb="FF000000"/>
        <rFont val="Arial"/>
        <charset val="0"/>
      </rPr>
      <t>【764ICA】【CarPlay功能测试】【必现】导航时，仪表未显示道路名称</t>
    </r>
  </si>
  <si>
    <r>
      <rPr>
        <sz val="12"/>
        <color rgb="FF000000"/>
        <rFont val="Arial"/>
        <charset val="0"/>
      </rPr>
      <t>New</t>
    </r>
  </si>
  <si>
    <r>
      <rPr>
        <sz val="12"/>
        <color rgb="FF000000"/>
        <rFont val="Arial"/>
        <charset val="0"/>
      </rPr>
      <t>Baidu, CD764ICA, Desaytest, Wave2</t>
    </r>
  </si>
  <si>
    <r>
      <rPr>
        <sz val="12"/>
        <color rgb="FF000000"/>
        <rFont val="Arial"/>
        <charset val="0"/>
      </rPr>
      <t>Carplay</t>
    </r>
  </si>
  <si>
    <t>AW2-28523</t>
  </si>
  <si>
    <r>
      <rPr>
        <sz val="12"/>
        <color rgb="FF000000"/>
        <rFont val="Arial"/>
        <charset val="0"/>
      </rPr>
      <t>【CD764ICA】百度语音在网络良好的情况下回复“服务器开小差了”</t>
    </r>
  </si>
  <si>
    <r>
      <rPr>
        <sz val="12"/>
        <color rgb="FF000000"/>
        <rFont val="Arial"/>
        <charset val="0"/>
      </rPr>
      <t>Developing</t>
    </r>
  </si>
  <si>
    <r>
      <rPr>
        <sz val="12"/>
        <color rgb="FF000000"/>
        <rFont val="Arial"/>
        <charset val="0"/>
      </rPr>
      <t>764ICA</t>
    </r>
  </si>
  <si>
    <t>AW2-27967</t>
  </si>
  <si>
    <r>
      <rPr>
        <sz val="12"/>
        <color rgb="FF000000"/>
        <rFont val="Arial"/>
        <charset val="0"/>
      </rPr>
      <t>CD764ICA CLONE - Phase4[Map5] 地图异常占用CPU 问题</t>
    </r>
  </si>
  <si>
    <r>
      <rPr>
        <sz val="12"/>
        <color rgb="FF000000"/>
        <rFont val="Arial"/>
        <charset val="0"/>
      </rPr>
      <t>Baidu, CD764ICA_8155, NAVXCL</t>
    </r>
  </si>
  <si>
    <r>
      <rPr>
        <sz val="12"/>
        <color rgb="FF000000"/>
        <rFont val="Arial"/>
        <charset val="0"/>
      </rPr>
      <t>百度-地图</t>
    </r>
  </si>
  <si>
    <r>
      <rPr>
        <sz val="12"/>
        <color rgb="FF000000"/>
        <rFont val="Arial"/>
        <charset val="0"/>
      </rPr>
      <t>E2L27_R06.ENG1</t>
    </r>
  </si>
  <si>
    <t>AW2-27551</t>
  </si>
  <si>
    <r>
      <rPr>
        <sz val="12"/>
        <color rgb="FF000000"/>
        <rFont val="Arial"/>
        <charset val="0"/>
      </rPr>
      <t>【CD764】【CarPlay认证】【必现】laucher随心听卡片CP音乐的时间和进度条不动</t>
    </r>
  </si>
  <si>
    <r>
      <rPr>
        <sz val="12"/>
        <color rgb="FF000000"/>
        <rFont val="Arial"/>
        <charset val="0"/>
      </rPr>
      <t>E2L27_R06.ENG2</t>
    </r>
  </si>
  <si>
    <t>AW2-27334</t>
  </si>
  <si>
    <r>
      <rPr>
        <sz val="12"/>
        <color rgb="FF000000"/>
        <rFont val="Arial"/>
        <charset val="0"/>
      </rPr>
      <t>[CD764ICA][100%]The call is not made after selecting the contacts number when there are multiple contacts</t>
    </r>
  </si>
  <si>
    <r>
      <rPr>
        <sz val="12"/>
        <color rgb="FF000000"/>
        <rFont val="Arial"/>
        <charset val="0"/>
      </rPr>
      <t>APIMCIS_WAVE2, CD764ICA, Ford, Phase4_CVPPTst</t>
    </r>
  </si>
  <si>
    <r>
      <rPr>
        <sz val="12"/>
        <color rgb="FF000000"/>
        <rFont val="Arial"/>
        <charset val="0"/>
      </rPr>
      <t>Virtual Personal Assistant</t>
    </r>
  </si>
  <si>
    <r>
      <rPr>
        <sz val="12"/>
        <color rgb="FF000000"/>
        <rFont val="Arial"/>
        <charset val="0"/>
      </rPr>
      <t>任务</t>
    </r>
  </si>
  <si>
    <t>AW2-25983</t>
  </si>
  <si>
    <r>
      <rPr>
        <sz val="12"/>
        <color rgb="FF000000"/>
        <rFont val="Arial"/>
        <charset val="0"/>
      </rPr>
      <t>[CD764ICA]sync+2.0生态软件隐私条款合规满足国家法规要求整改_地图</t>
    </r>
  </si>
  <si>
    <r>
      <rPr>
        <sz val="12"/>
        <color rgb="FF000000"/>
        <rFont val="Arial"/>
        <charset val="0"/>
      </rPr>
      <t>CD764ICA_8155, CX483PT_ICA</t>
    </r>
  </si>
  <si>
    <t>AW2-21837</t>
  </si>
  <si>
    <r>
      <rPr>
        <sz val="12"/>
        <color rgb="FF000000"/>
        <rFont val="Arial"/>
        <charset val="0"/>
      </rPr>
      <t>【S650】【偶现】【Maps】 在地下停车场发起导航驶出，GPS信号恢复慢，导航算路恢复慢</t>
    </r>
  </si>
  <si>
    <r>
      <rPr>
        <sz val="12"/>
        <color rgb="FF000000"/>
        <rFont val="Arial"/>
        <charset val="0"/>
      </rPr>
      <t>liuzhao-baidu</t>
    </r>
  </si>
  <si>
    <r>
      <rPr>
        <sz val="12"/>
        <color rgb="FF000000"/>
        <rFont val="Arial"/>
        <charset val="0"/>
      </rPr>
      <t>Integrating</t>
    </r>
  </si>
  <si>
    <r>
      <rPr>
        <sz val="12"/>
        <color rgb="FF000000"/>
        <rFont val="Arial"/>
        <charset val="0"/>
      </rPr>
      <t>727_R07, APMICIS_WAV2, CD542ICA_H, CD542ICA_L, CD764ICA_8155, CDX706, CDX706L, CX483MCA, CX483PT_ICA, CX727ICA_8155, Desay, NAVXCL, Phase4_IVITest, R07mustfix, RB_LTS, S650, SCTst, baidu</t>
    </r>
  </si>
  <si>
    <r>
      <rPr>
        <sz val="12"/>
        <color rgb="FF000000"/>
        <rFont val="Arial"/>
        <charset val="0"/>
      </rPr>
      <t>HF13_R08.PRO</t>
    </r>
  </si>
  <si>
    <t>AW2-20622</t>
  </si>
  <si>
    <r>
      <rPr>
        <sz val="12"/>
        <color rgb="FF000000"/>
        <rFont val="Arial"/>
        <charset val="0"/>
      </rPr>
      <t>【用户体验】【地图】【CX483MCA】【必现】导航多次切换前后台，闪现黑屏</t>
    </r>
  </si>
  <si>
    <r>
      <rPr>
        <sz val="12"/>
        <color rgb="FF000000"/>
        <rFont val="Arial"/>
        <charset val="0"/>
      </rPr>
      <t>APIMCIS_WAVE2, Baidu, CD542ICA_H, CD542ICA_L, CD706H, CD764ICA_8155, CX483MCA, CX483MCA_R09, CX483PTICA, Phase4_IVITst, REC_SW_FLEET, U625timberline, UserExperience</t>
    </r>
  </si>
  <si>
    <t>AW2-19678</t>
  </si>
  <si>
    <r>
      <rPr>
        <sz val="12"/>
        <color rgb="FF000000"/>
        <rFont val="Arial"/>
        <charset val="0"/>
      </rPr>
      <t>[CD764ICA][必现][地图] 导航中，跟随模式比例尺缩放小于等于50m，不显示3D楼块</t>
    </r>
  </si>
  <si>
    <r>
      <rPr>
        <sz val="12"/>
        <color rgb="FF000000"/>
        <rFont val="Arial"/>
        <charset val="0"/>
      </rPr>
      <t>Blocked</t>
    </r>
  </si>
  <si>
    <r>
      <rPr>
        <sz val="12"/>
        <color rgb="FF000000"/>
        <rFont val="Arial"/>
        <charset val="0"/>
      </rPr>
      <t>APIMCIS_WAVE2, Baidu, CD764ICA_8155, NAVXCL, Phase4_IVITst</t>
    </r>
  </si>
  <si>
    <t>标题</t>
  </si>
  <si>
    <t>类型</t>
  </si>
  <si>
    <t>流程状态</t>
  </si>
  <si>
    <t>负责人</t>
  </si>
  <si>
    <t>所属模块</t>
  </si>
  <si>
    <t>优先级</t>
  </si>
  <si>
    <t>QA标注Bug分析</t>
  </si>
  <si>
    <t>Bug分析结论</t>
  </si>
  <si>
    <t>问题所属车型</t>
  </si>
  <si>
    <t>创建人</t>
  </si>
  <si>
    <t>【台架】【483PTICA 8155】【随心听DCS】【偶现】播放在线收音机重启后没恢复播放，点击随心听卡片后闪退到launcher页面</t>
  </si>
  <si>
    <t>Bug</t>
  </si>
  <si>
    <t>已分析</t>
  </si>
  <si>
    <t>黄玉玺(huangyuxi)</t>
  </si>
  <si>
    <t>P1-High</t>
  </si>
  <si>
    <t>低概率偶现bug</t>
  </si>
  <si>
    <t>需修复</t>
  </si>
  <si>
    <t>CX483PHEV(PT ICA)</t>
  </si>
  <si>
    <t>刘俊艺(v_liujunyi03)</t>
  </si>
  <si>
    <t>【台架】【CD764ICA 8155】【随心听DCS】【必现】进入QQ音乐/喜马拉雅搜索页面，热门搜索显示的词条超出限定的数量，与搜索历史重叠</t>
  </si>
  <si>
    <t>易福林(v_yifulin01)</t>
  </si>
  <si>
    <t>新改动引入</t>
  </si>
  <si>
    <t>CX483PHEV(PT ICA),CD764ICA</t>
  </si>
  <si>
    <t>【台架】【CD764ICA 8155】【随心听DCS】【必现】喜马拉雅页面1. 点击显示VIP标识的专辑进入专辑详情页面，显示付费的标识</t>
  </si>
  <si>
    <t>【台架】【CD764ICA 8155】【随心听DCS】【偶现】点击随心听搜索结果页面歌曲，偶现页面显示迟顿后卡死，返回launcher页面后点击随心听卡片无反应</t>
  </si>
  <si>
    <t>袁洪烈(yuanhonglie),刘俊艺(v_liujunyi03)</t>
  </si>
  <si>
    <t>等待第三方日志</t>
  </si>
  <si>
    <t>CD764ICA</t>
  </si>
  <si>
    <t>【台架】【CD764ICA 8155】【随心听DCS】【偶现一次】launcher页面长按home键清空后台，点击左侧随心听按钮进入时闪退回launcher页面</t>
  </si>
  <si>
    <t>后续观察</t>
  </si>
  <si>
    <t>【台架】【CD764ICA 8155】【随心听DCS】【偶现一次】进入QQ音乐搜索结果页面，点击左侧tab栏后页面卡顿，点击任意地方无反应</t>
  </si>
  <si>
    <t>【台架】【CD764ICA 8155】【随心听DCS】【偶现一次】喜马拉雅搜索页面输入内容后，长按内容后闪退到喜马拉雅首页</t>
  </si>
  <si>
    <t>新建</t>
  </si>
  <si>
    <t>【实车】【764ICA_8155】【语音DCS】【必现】VPA提示语出现『打开智慧停车』；</t>
  </si>
  <si>
    <t>马龙(malong03)</t>
  </si>
  <si>
    <t>晚发现bug</t>
  </si>
  <si>
    <t>李盛钦(v_lishengqin)</t>
  </si>
  <si>
    <t>【台架/实车】【764ICA】【语音】【必现】延长聆听所见即可说多轮滑动必现问题</t>
  </si>
  <si>
    <t>已分配</t>
  </si>
  <si>
    <t>张明哲(zhangmingzhe02),刘韧(v_liuren)</t>
  </si>
  <si>
    <t>交互体验bug</t>
  </si>
  <si>
    <t>许恩浩(v_xuenhao)</t>
  </si>
  <si>
    <t>【台架】【483PT_ICA】【语音DCS】【必现】性能场景：Power on语音可用超出预期较多；</t>
  </si>
  <si>
    <t>未复现</t>
  </si>
  <si>
    <t>【台架】【764ICA_8155】【语音】【必现】执行语料：我想看电影，TTS回复：【好的】；然后无任何操作；</t>
  </si>
  <si>
    <t>刘韧(v_liuren)</t>
  </si>
  <si>
    <t>【台架】【764ICA_8155】【语音】【高频偶现】使用蓝牙电话打断用户反馈录音，打开地图模块导航，返回launcher，点击语音软按键，VPA丢失，重启恢复；</t>
  </si>
  <si>
    <t>测试阻塞</t>
  </si>
  <si>
    <t>马龙(malong03),李盛钦(v_lishengqin)</t>
  </si>
  <si>
    <t>依赖福特</t>
  </si>
  <si>
    <t>【台架】【764ICA_8155】【语音DCS】【必现】性能场景：Power on语音可用/Power onPTT可用超出预期20%；</t>
  </si>
  <si>
    <t>【台架】【764ICA_8155】【语音DCS】【必现】语音设置页面，个性化语音播报，语音包点击无法试听；</t>
  </si>
  <si>
    <t>宋龙(songlong)</t>
  </si>
  <si>
    <t>德赛问题</t>
  </si>
  <si>
    <t>【台架】【764ICA_8155】【语音DCS】【必现】语音性能场景：Power on语音可用，超出预期20%；</t>
  </si>
  <si>
    <t>【台架】【764ICA_8155】【语音DCS】【偶现】R05.PRO.HF2刷机后首次启动语音无法通过麦克风正常唤醒；</t>
  </si>
  <si>
    <t>【重庆工厂问题】【实车】【CD764_8155】【语音】【偶现】0945  未唤醒语音，自动回复</t>
  </si>
  <si>
    <t>非Bug</t>
  </si>
  <si>
    <t>燕辉(v_yanhui02)</t>
  </si>
  <si>
    <t>【实车】【CX483PT ICA】【地图】【必现】语音退出导航不显示导航结束卡片</t>
  </si>
  <si>
    <t>胡慧新(v_huhuixin)</t>
  </si>
  <si>
    <t>新功能bug</t>
  </si>
  <si>
    <t>毛观舰(v_maoguanjian)</t>
  </si>
  <si>
    <t>【实车】【CD764ICA】【地图】【必现】导航中，点击分屏，副驾驶进入地图，关闭分屏后再打开分屏，副驾驶闪现地图后又返回launcher</t>
  </si>
  <si>
    <t>庞宏宇(panghongyu_nja)</t>
  </si>
  <si>
    <t>转产品确认</t>
  </si>
  <si>
    <t>苏杭(v_suhang01)</t>
  </si>
  <si>
    <t>【台架】【764ica】【地图】【必现】有常用地址推荐时，发起导航后提示是否设置家的地址，点击确定后，收藏夹未显示家的地址</t>
  </si>
  <si>
    <t>胡金广(hujinguang)</t>
  </si>
  <si>
    <t>胡广伟(v_huguangwei)</t>
  </si>
  <si>
    <t>【台架】【764ica】【地图】【必现】熟路模式切换导航后，续航里程不足点击沿途搜加油站，加油站类型下方显示一个透明框</t>
  </si>
  <si>
    <t>【实车】【CD764ICA】【地图】【必现】进入搜索框输入“银”，点击银杏湖乐园后点击银川市，到达距离显示银杏湖乐园的距离</t>
  </si>
  <si>
    <t>赵慧鑫(v_zhaohuixin)</t>
  </si>
  <si>
    <t>【台架】【764ica】【地图】【必现】地图存在内存泄露</t>
  </si>
  <si>
    <t>拒绝</t>
  </si>
  <si>
    <t>【实车】【CD764ICA】【LTS PL1】【地图】【必现】首页点击回家进去导航，仪表不显示全览路线</t>
  </si>
  <si>
    <t>序号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</si>
  <si>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</si>
  <si>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</si>
  <si>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</si>
  <si>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</si>
  <si>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</si>
  <si>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</si>
  <si>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</si>
  <si>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</si>
  <si>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AAR</t>
  </si>
  <si>
    <t>订单中心</t>
  </si>
  <si>
    <t>个人中心</t>
  </si>
  <si>
    <r>
      <rPr>
        <sz val="11"/>
        <color rgb="FF000000"/>
        <rFont val="宋体-简"/>
        <charset val="134"/>
      </rPr>
      <t>地图部分问题已在</t>
    </r>
    <r>
      <rPr>
        <sz val="11"/>
        <color rgb="FF000000"/>
        <rFont val="Calibri"/>
        <charset val="134"/>
      </rPr>
      <t>R06 ENG2</t>
    </r>
    <r>
      <rPr>
        <sz val="11"/>
        <color rgb="FF000000"/>
        <rFont val="宋体-简"/>
        <charset val="134"/>
      </rPr>
      <t>修复组入，需重新复测</t>
    </r>
  </si>
  <si>
    <t>/</t>
  </si>
  <si>
    <t>R07</t>
  </si>
  <si>
    <t>R06</t>
  </si>
  <si>
    <t>R05</t>
  </si>
  <si>
    <t>R04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</si>
  <si>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</si>
  <si>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</si>
  <si>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</si>
  <si>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</si>
  <si>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</si>
  <si>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</si>
  <si>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</si>
  <si>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</si>
  <si>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</si>
  <si>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</si>
  <si>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</si>
  <si>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</si>
  <si>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</si>
  <si>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</si>
  <si>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</si>
  <si>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</si>
  <si>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</si>
  <si>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</si>
  <si>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</si>
  <si>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</si>
  <si>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</si>
  <si>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</si>
  <si>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</si>
  <si>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</si>
  <si>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</si>
  <si>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</si>
  <si>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</si>
  <si>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</si>
  <si>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</si>
  <si>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</si>
  <si>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</si>
  <si>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</si>
  <si>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</si>
  <si>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</si>
  <si>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</si>
  <si>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</si>
  <si>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</si>
  <si>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</si>
  <si>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</si>
  <si>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</si>
  <si>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</si>
  <si>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</si>
  <si>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</si>
  <si>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</si>
  <si>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</si>
  <si>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</si>
  <si>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</si>
  <si>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</si>
  <si>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</si>
  <si>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</si>
  <si>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</si>
  <si>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</si>
  <si>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</si>
  <si>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</si>
  <si>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</si>
  <si>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</si>
  <si>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</si>
  <si>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</si>
  <si>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</si>
  <si>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</si>
  <si>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</si>
  <si>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</si>
  <si>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</si>
  <si>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</si>
  <si>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</si>
  <si>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</si>
  <si>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</si>
  <si>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</si>
  <si>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</si>
  <si>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</si>
  <si>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</si>
  <si>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</si>
  <si>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</si>
  <si>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语音设置未合入，阻塞测试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</si>
  <si>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</si>
  <si>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</si>
  <si>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</si>
  <si>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</si>
  <si>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</si>
  <si>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</si>
  <si>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无此功能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</si>
  <si>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</si>
  <si>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</si>
  <si>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</si>
  <si>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</si>
  <si>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</si>
  <si>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</si>
  <si>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</si>
  <si>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</si>
  <si>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</si>
  <si>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重复case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</si>
  <si>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</si>
  <si>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</si>
  <si>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</si>
  <si>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</si>
  <si>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</si>
  <si>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</si>
  <si>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</si>
  <si>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</si>
  <si>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</si>
  <si>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</si>
  <si>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</si>
  <si>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</si>
  <si>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</si>
  <si>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</si>
  <si>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</si>
  <si>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</si>
  <si>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</si>
  <si>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</si>
  <si>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</si>
  <si>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</si>
  <si>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</si>
  <si>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</si>
  <si>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</si>
  <si>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</si>
  <si>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</si>
  <si>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</si>
  <si>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</si>
  <si>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</si>
  <si>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</si>
  <si>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</si>
  <si>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</si>
  <si>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</si>
  <si>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</si>
  <si>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</si>
  <si>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</si>
  <si>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</si>
  <si>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</si>
  <si>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</si>
  <si>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</si>
  <si>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</si>
  <si>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com.baidu.dueros.enhance.memory</t>
  </si>
  <si>
    <t>电影票</t>
  </si>
  <si>
    <t>智慧停车场</t>
  </si>
  <si>
    <t>外卖</t>
  </si>
  <si>
    <t>酒店预定</t>
  </si>
  <si>
    <t>车机管家</t>
  </si>
  <si>
    <t>重复模块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</si>
  <si>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</si>
  <si>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</si>
  <si>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</si>
  <si>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</si>
  <si>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</si>
  <si>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</si>
  <si>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</si>
  <si>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</si>
  <si>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</si>
  <si>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</si>
  <si>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</si>
  <si>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</si>
  <si>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</si>
  <si>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</si>
  <si>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</si>
  <si>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</si>
  <si>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</si>
  <si>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</si>
  <si>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</si>
  <si>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</si>
  <si>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</si>
  <si>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</si>
  <si>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</si>
  <si>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</si>
  <si>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</si>
  <si>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</si>
  <si>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</si>
  <si>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</si>
  <si>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</si>
  <si>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</si>
  <si>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</si>
  <si>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</si>
  <si>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</si>
  <si>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</si>
  <si>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t>台架 or实车</t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</si>
  <si>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</si>
  <si>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</si>
  <si>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</si>
  <si>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</si>
  <si>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</si>
  <si>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</si>
  <si>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</si>
  <si>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</si>
  <si>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R04第一次</t>
  </si>
  <si>
    <t>R04第二次</t>
  </si>
  <si>
    <t>R04第三次</t>
  </si>
  <si>
    <t>R04均值</t>
  </si>
  <si>
    <t>与target偏差</t>
  </si>
  <si>
    <t>R05 第一次</t>
  </si>
  <si>
    <t>R05 第二次</t>
  </si>
  <si>
    <t>R05 第三次</t>
  </si>
  <si>
    <t>均值</t>
  </si>
  <si>
    <t>R05与target偏差</t>
  </si>
  <si>
    <t>R06第一次</t>
  </si>
  <si>
    <t>R06第二次</t>
  </si>
  <si>
    <t>R06第三次</t>
  </si>
  <si>
    <t>R06均值</t>
  </si>
  <si>
    <t>R06与target差异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</si>
  <si>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</si>
  <si>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</si>
  <si>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</si>
  <si>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</si>
  <si>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</si>
  <si>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</si>
  <si>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</si>
  <si>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</si>
  <si>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</si>
  <si>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</si>
  <si>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</si>
  <si>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</si>
  <si>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</si>
  <si>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</si>
  <si>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</si>
  <si>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</si>
  <si>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</si>
  <si>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</si>
  <si>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</si>
  <si>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</si>
  <si>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</si>
  <si>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</si>
  <si>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</si>
  <si>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</si>
  <si>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t>计算从launcher界面启动第一帧到homepage蓝牙图标展示完成</t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</si>
  <si>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</si>
  <si>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</si>
  <si>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</si>
  <si>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</si>
  <si>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</si>
  <si>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</si>
  <si>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</si>
  <si>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</si>
  <si>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</si>
  <si>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</si>
  <si>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</si>
  <si>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</si>
  <si>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</si>
  <si>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</si>
  <si>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</si>
  <si>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</si>
  <si>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</si>
  <si>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</si>
  <si>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</si>
  <si>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</si>
  <si>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</si>
  <si>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</si>
  <si>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</si>
  <si>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</si>
  <si>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</si>
  <si>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</si>
  <si>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</si>
  <si>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</si>
  <si>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</si>
  <si>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</si>
  <si>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</si>
  <si>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</si>
  <si>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</si>
  <si>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</si>
  <si>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</si>
  <si>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</si>
  <si>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</si>
  <si>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</si>
  <si>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</si>
  <si>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</si>
  <si>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</si>
  <si>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</si>
  <si>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</si>
  <si>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</si>
  <si>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</si>
  <si>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</si>
  <si>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</si>
  <si>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见地图报告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</si>
  <si>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</si>
  <si>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</si>
  <si>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</si>
  <si>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</si>
  <si>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</si>
  <si>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</si>
  <si>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</si>
  <si>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</si>
  <si>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</si>
  <si>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</si>
  <si>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</si>
  <si>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</si>
  <si>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</si>
  <si>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</si>
  <si>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</si>
  <si>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</si>
  <si>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</si>
  <si>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</si>
  <si>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</si>
  <si>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</si>
  <si>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</si>
  <si>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</si>
  <si>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</si>
  <si>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</si>
  <si>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</si>
  <si>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</si>
  <si>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</si>
  <si>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</si>
  <si>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</si>
  <si>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</si>
  <si>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</si>
  <si>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</si>
  <si>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</si>
  <si>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</si>
  <si>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</si>
  <si>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</si>
  <si>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</si>
  <si>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</si>
  <si>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</si>
  <si>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</si>
  <si>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</si>
  <si>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</si>
  <si>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</si>
  <si>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</si>
  <si>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</si>
  <si>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</si>
  <si>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</si>
  <si>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</si>
  <si>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</si>
  <si>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</si>
  <si>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</si>
  <si>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</si>
  <si>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</si>
  <si>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</si>
  <si>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</si>
  <si>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测试阻塞，暂无实车存在娱乐流量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</si>
  <si>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</si>
  <si>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</si>
  <si>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</si>
  <si>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</si>
  <si>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</si>
  <si>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</si>
  <si>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</si>
  <si>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</si>
  <si>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</si>
  <si>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</si>
  <si>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</si>
  <si>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</si>
  <si>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</si>
  <si>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</si>
  <si>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</si>
  <si>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</si>
  <si>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</si>
  <si>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</si>
  <si>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</si>
  <si>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</si>
  <si>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</si>
  <si>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</si>
  <si>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</si>
  <si>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</si>
  <si>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</si>
  <si>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</si>
  <si>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</si>
  <si>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</si>
  <si>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</si>
  <si>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</si>
  <si>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</si>
  <si>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</si>
  <si>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</si>
  <si>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</si>
  <si>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</si>
  <si>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</si>
  <si>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</si>
  <si>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</si>
  <si>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</si>
  <si>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</si>
  <si>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</si>
  <si>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</si>
  <si>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</si>
  <si>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</si>
  <si>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</si>
  <si>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</si>
  <si>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</si>
  <si>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</si>
  <si>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</si>
  <si>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</si>
  <si>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</si>
  <si>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</si>
  <si>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</si>
  <si>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</si>
  <si>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</si>
  <si>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</si>
  <si>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</si>
  <si>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</si>
  <si>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</si>
  <si>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</si>
  <si>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</si>
  <si>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</si>
  <si>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</si>
  <si>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</si>
  <si>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</si>
  <si>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</si>
  <si>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</si>
  <si>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</si>
  <si>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</si>
  <si>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</si>
  <si>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</si>
  <si>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</si>
  <si>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</si>
  <si>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</si>
  <si>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</si>
  <si>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</si>
  <si>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</si>
  <si>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</si>
  <si>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</si>
  <si>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</si>
  <si>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</si>
  <si>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</si>
  <si>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</si>
  <si>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</si>
  <si>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</si>
  <si>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</si>
  <si>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</si>
  <si>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</si>
  <si>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</si>
  <si>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</si>
  <si>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</si>
  <si>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</si>
  <si>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</si>
  <si>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</si>
  <si>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</si>
  <si>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</si>
  <si>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</si>
  <si>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</si>
  <si>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</si>
  <si>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</si>
  <si>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</si>
  <si>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</si>
  <si>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</si>
  <si>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</si>
  <si>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</si>
  <si>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</si>
  <si>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</si>
  <si>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</si>
  <si>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</si>
  <si>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</si>
  <si>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</si>
  <si>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</si>
  <si>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</si>
  <si>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</si>
  <si>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</si>
  <si>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</si>
  <si>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</si>
  <si>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</si>
  <si>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</si>
  <si>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</si>
  <si>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</si>
  <si>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</si>
  <si>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</si>
  <si>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</si>
  <si>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</si>
  <si>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</si>
  <si>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</si>
  <si>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</si>
  <si>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</si>
  <si>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</si>
  <si>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</si>
  <si>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</si>
  <si>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</si>
  <si>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</si>
  <si>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</si>
  <si>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</si>
  <si>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</si>
  <si>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</si>
  <si>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</si>
  <si>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</si>
  <si>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</si>
  <si>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</si>
  <si>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</si>
  <si>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</si>
  <si>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</si>
  <si>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</si>
  <si>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</si>
  <si>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</si>
  <si>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483.46MB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</si>
  <si>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</si>
  <si>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</si>
  <si>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</si>
  <si>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</si>
  <si>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</si>
  <si>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5383.54MB</t>
  </si>
  <si>
    <t>2709.61MB</t>
  </si>
  <si>
    <t>1586.57MB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</si>
  <si>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</si>
  <si>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</si>
  <si>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</si>
  <si>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</si>
  <si>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</si>
  <si>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</si>
  <si>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</si>
  <si>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</si>
  <si>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</si>
  <si>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</si>
  <si>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</si>
  <si>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</si>
  <si>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</si>
  <si>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</si>
  <si>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</si>
  <si>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</si>
  <si>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</si>
  <si>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</si>
  <si>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</si>
  <si>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</si>
  <si>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</si>
  <si>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</si>
  <si>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</si>
  <si>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</si>
  <si>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</si>
  <si>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</si>
  <si>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</si>
  <si>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</si>
  <si>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</si>
  <si>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</si>
  <si>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</si>
  <si>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</si>
  <si>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</si>
  <si>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</si>
  <si>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</si>
  <si>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</si>
  <si>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</si>
  <si>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</si>
  <si>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</si>
  <si>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</si>
  <si>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</si>
  <si>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</si>
  <si>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</si>
  <si>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</si>
  <si>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</si>
  <si>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</si>
  <si>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</si>
  <si>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</si>
  <si>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</si>
  <si>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</si>
  <si>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</si>
  <si>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</si>
  <si>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</si>
  <si>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</si>
  <si>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</si>
  <si>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</si>
  <si>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</si>
  <si>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</si>
  <si>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</si>
  <si>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</si>
  <si>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</si>
  <si>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</si>
  <si>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</si>
  <si>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</si>
  <si>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</si>
  <si>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</si>
  <si>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</si>
  <si>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</si>
  <si>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</si>
  <si>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</si>
  <si>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</si>
  <si>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</si>
  <si>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</si>
  <si>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</si>
  <si>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</si>
  <si>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</si>
  <si>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</si>
  <si>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</si>
  <si>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</si>
  <si>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</si>
  <si>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</si>
  <si>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</si>
  <si>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</si>
  <si>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</si>
  <si>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</si>
  <si>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</si>
  <si>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</si>
  <si>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</si>
  <si>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t>8小时Monkey测试-设置</t>
  </si>
  <si>
    <t>8小时Monkey测试-蓝牙音乐</t>
  </si>
  <si>
    <t>8小时Monkey测试-蓝牙电话</t>
  </si>
  <si>
    <t>8小时Monkey测试（其他所属应用）</t>
  </si>
  <si>
    <t>语音热启动时间</t>
  </si>
  <si>
    <t>1、已经调起语音进程
2、点击语音唤醒图标</t>
  </si>
  <si>
    <t>BUG阻塞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</si>
  <si>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</si>
  <si>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</si>
  <si>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</si>
  <si>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</si>
  <si>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</si>
  <si>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</si>
  <si>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</si>
  <si>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</si>
  <si>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</si>
  <si>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</si>
  <si>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</si>
  <si>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</si>
  <si>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</si>
  <si>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</si>
  <si>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</si>
  <si>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</si>
  <si>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</si>
  <si>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</si>
  <si>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</si>
  <si>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</si>
  <si>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</si>
  <si>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</si>
  <si>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</si>
  <si>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无此模块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</si>
  <si>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</si>
  <si>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</si>
  <si>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</si>
  <si>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</si>
  <si>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</si>
  <si>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</si>
  <si>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</si>
  <si>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</si>
  <si>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</si>
  <si>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</si>
  <si>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</si>
  <si>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</si>
  <si>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</si>
  <si>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</si>
  <si>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</si>
  <si>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</si>
  <si>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</si>
  <si>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</si>
  <si>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</si>
  <si>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</si>
  <si>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</si>
  <si>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</si>
  <si>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</si>
  <si>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</si>
  <si>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</si>
  <si>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</si>
  <si>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</si>
  <si>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</si>
  <si>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</si>
  <si>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</si>
  <si>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</si>
  <si>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</si>
  <si>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</si>
  <si>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</si>
  <si>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</si>
  <si>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</si>
  <si>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</si>
  <si>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</si>
  <si>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</si>
  <si>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</si>
  <si>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</si>
  <si>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</si>
  <si>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</si>
  <si>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</si>
  <si>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</si>
  <si>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</si>
  <si>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</si>
  <si>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</si>
  <si>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</si>
  <si>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</si>
  <si>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</si>
  <si>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整机跑测试</t>
  </si>
  <si>
    <t>整机跑monkey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</si>
  <si>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</si>
  <si>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</si>
  <si>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</si>
  <si>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</si>
  <si>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</si>
  <si>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</si>
  <si>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</si>
  <si>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</si>
  <si>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</si>
  <si>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</si>
  <si>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</si>
  <si>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</si>
  <si>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</si>
  <si>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</si>
  <si>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</si>
  <si>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</si>
  <si>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</si>
  <si>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</si>
  <si>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</si>
  <si>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</si>
  <si>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</si>
  <si>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</si>
  <si>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</si>
  <si>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</si>
  <si>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</si>
  <si>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</si>
  <si>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</si>
  <si>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</si>
  <si>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</si>
  <si>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</si>
  <si>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</si>
  <si>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</si>
  <si>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</si>
  <si>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</si>
  <si>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</si>
  <si>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</si>
  <si>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</si>
  <si>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</si>
  <si>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</si>
  <si>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</si>
  <si>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</si>
  <si>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</si>
  <si>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</si>
  <si>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</si>
  <si>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</si>
  <si>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</si>
  <si>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</si>
  <si>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</si>
  <si>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</si>
  <si>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</si>
  <si>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</si>
  <si>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R07第一次</t>
  </si>
  <si>
    <t>R07第二次</t>
  </si>
  <si>
    <t>R07第三次</t>
  </si>
  <si>
    <t>R05第一次</t>
  </si>
  <si>
    <t>R05第二次</t>
  </si>
  <si>
    <t>R05第三次</t>
  </si>
  <si>
    <t>R05均值</t>
  </si>
  <si>
    <t>R04 与R05偏差</t>
  </si>
  <si>
    <t>R05和R06差异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</si>
  <si>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</si>
  <si>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</si>
  <si>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</si>
  <si>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</si>
  <si>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</si>
  <si>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</si>
  <si>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</si>
  <si>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</si>
  <si>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</si>
  <si>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</si>
  <si>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</si>
  <si>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</si>
  <si>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</si>
  <si>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</si>
  <si>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</si>
  <si>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</si>
  <si>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</si>
  <si>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</si>
  <si>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</si>
  <si>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</si>
  <si>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</si>
  <si>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</si>
  <si>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</si>
  <si>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</si>
  <si>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</si>
  <si>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</si>
  <si>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</si>
  <si>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</si>
  <si>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</si>
  <si>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</si>
  <si>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</si>
  <si>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</si>
  <si>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</si>
  <si>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</si>
  <si>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</si>
  <si>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</si>
  <si>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</si>
  <si>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</si>
  <si>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</si>
  <si>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</si>
  <si>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</si>
  <si>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</si>
  <si>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</si>
  <si>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</si>
  <si>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</si>
  <si>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</si>
  <si>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</si>
  <si>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</si>
  <si>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</si>
  <si>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</si>
  <si>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</si>
  <si>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</si>
  <si>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功能未提测</t>
  </si>
  <si>
    <t>R04未提测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</si>
  <si>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</si>
  <si>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</si>
  <si>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</si>
  <si>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</si>
  <si>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</si>
  <si>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</si>
  <si>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</si>
  <si>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</si>
  <si>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</si>
  <si>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存在bug阻塞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</si>
  <si>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</si>
  <si>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</si>
  <si>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</si>
  <si>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</si>
  <si>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</si>
  <si>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</si>
  <si>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</si>
  <si>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</si>
  <si>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</si>
  <si>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</si>
  <si>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</si>
  <si>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</si>
  <si>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</si>
  <si>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</si>
  <si>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</si>
  <si>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</si>
  <si>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</si>
  <si>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</si>
  <si>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</si>
  <si>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</si>
  <si>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</si>
  <si>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</si>
  <si>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</si>
  <si>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</si>
  <si>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</si>
  <si>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</si>
  <si>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</si>
  <si>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</si>
  <si>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</si>
  <si>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</si>
  <si>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</si>
  <si>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</si>
  <si>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</si>
  <si>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</si>
  <si>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</si>
  <si>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</si>
  <si>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</si>
  <si>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</si>
  <si>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</si>
  <si>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</si>
  <si>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</si>
  <si>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</si>
  <si>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</si>
  <si>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</si>
  <si>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</si>
  <si>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</si>
  <si>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</si>
  <si>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</si>
  <si>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</si>
  <si>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</si>
  <si>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</si>
  <si>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</si>
  <si>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</si>
  <si>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</si>
  <si>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</si>
  <si>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</si>
  <si>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</si>
  <si>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</si>
  <si>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</si>
  <si>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</si>
  <si>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</si>
  <si>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</si>
  <si>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</si>
  <si>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</si>
  <si>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</si>
  <si>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</si>
  <si>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</si>
  <si>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</si>
  <si>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764ICA R06</t>
  </si>
  <si>
    <t>所在目录</t>
  </si>
  <si>
    <t>App</t>
  </si>
  <si>
    <t>Total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</si>
  <si>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</si>
  <si>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</si>
  <si>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</si>
  <si>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</si>
  <si>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</si>
  <si>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</si>
  <si>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</si>
  <si>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</si>
  <si>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</si>
  <si>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</si>
  <si>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</si>
  <si>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7.0M</t>
  </si>
  <si>
    <t>/BlockedNumberProvider/oat/arm64</t>
  </si>
  <si>
    <t>No such file or directory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</si>
  <si>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</si>
  <si>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</si>
  <si>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</si>
  <si>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</si>
  <si>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</si>
  <si>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</si>
  <si>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</si>
  <si>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</si>
  <si>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</si>
  <si>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</si>
  <si>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</si>
  <si>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</si>
  <si>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</si>
  <si>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</si>
  <si>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</si>
  <si>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</si>
  <si>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</si>
  <si>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</si>
  <si>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</si>
  <si>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</si>
  <si>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</si>
  <si>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</si>
  <si>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</si>
  <si>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</si>
  <si>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</si>
  <si>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</si>
  <si>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</si>
  <si>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</si>
  <si>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</si>
  <si>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</si>
  <si>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</si>
  <si>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</si>
  <si>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</si>
  <si>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</si>
  <si>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</si>
  <si>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</si>
  <si>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</si>
  <si>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</si>
  <si>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</si>
  <si>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</si>
  <si>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</si>
  <si>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</si>
  <si>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</si>
  <si>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</si>
  <si>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</si>
  <si>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</si>
  <si>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</si>
  <si>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</si>
  <si>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</si>
  <si>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</si>
  <si>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</si>
  <si>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</si>
  <si>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</si>
  <si>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</si>
  <si>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</si>
  <si>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</si>
  <si>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</si>
  <si>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</si>
  <si>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</si>
  <si>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</si>
  <si>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</si>
  <si>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</si>
  <si>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</si>
  <si>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</si>
  <si>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</si>
  <si>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</si>
  <si>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</si>
  <si>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</si>
  <si>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</si>
  <si>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</si>
  <si>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</si>
  <si>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</si>
  <si>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</si>
  <si>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</si>
  <si>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</si>
  <si>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</si>
  <si>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</si>
  <si>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</si>
  <si>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</si>
  <si>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</si>
  <si>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</si>
  <si>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</si>
  <si>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</si>
  <si>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</si>
  <si>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</si>
  <si>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</si>
  <si>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</si>
  <si>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</si>
  <si>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</si>
  <si>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</si>
  <si>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</si>
  <si>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</si>
  <si>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</si>
  <si>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</si>
  <si>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</si>
  <si>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</si>
  <si>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</si>
  <si>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</si>
  <si>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</si>
  <si>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</si>
  <si>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</si>
  <si>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</si>
  <si>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</si>
  <si>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</si>
  <si>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</si>
  <si>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</si>
  <si>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</si>
  <si>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</si>
  <si>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</si>
  <si>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</si>
  <si>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</si>
  <si>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</si>
  <si>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</si>
  <si>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</si>
  <si>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</si>
  <si>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</si>
  <si>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</si>
  <si>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</si>
  <si>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</si>
  <si>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</si>
  <si>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</si>
  <si>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</si>
  <si>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</si>
  <si>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</si>
  <si>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</si>
  <si>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</si>
  <si>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</si>
  <si>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</si>
  <si>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</si>
  <si>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</si>
  <si>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</si>
  <si>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496K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</si>
  <si>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</si>
  <si>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</si>
  <si>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</si>
  <si>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</si>
  <si>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</si>
  <si>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</si>
  <si>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</si>
  <si>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</si>
  <si>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</si>
  <si>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</si>
  <si>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</si>
  <si>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</si>
  <si>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</si>
  <si>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</si>
  <si>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</si>
  <si>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</si>
  <si>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</si>
  <si>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</si>
  <si>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</si>
  <si>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</si>
  <si>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</si>
  <si>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</si>
  <si>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</si>
  <si>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</si>
  <si>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</si>
  <si>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</si>
  <si>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</si>
  <si>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</si>
  <si>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</si>
  <si>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</si>
  <si>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</si>
  <si>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</si>
  <si>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</si>
  <si>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</si>
  <si>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</si>
  <si>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</si>
  <si>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</si>
  <si>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</si>
  <si>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</si>
  <si>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</si>
  <si>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</si>
  <si>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</si>
  <si>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</si>
  <si>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</si>
  <si>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</si>
  <si>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</si>
  <si>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</si>
  <si>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</si>
  <si>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</si>
  <si>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</si>
  <si>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</si>
  <si>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</si>
  <si>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</si>
  <si>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</si>
  <si>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</si>
  <si>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</si>
  <si>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</si>
  <si>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</si>
  <si>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</si>
  <si>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</si>
  <si>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</si>
  <si>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</si>
  <si>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</si>
  <si>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</si>
  <si>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</si>
  <si>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</si>
  <si>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</si>
  <si>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</si>
  <si>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</si>
  <si>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</si>
  <si>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</si>
  <si>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</si>
  <si>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</si>
  <si>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</si>
  <si>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</si>
  <si>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</si>
  <si>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</si>
  <si>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</si>
  <si>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</si>
  <si>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</si>
  <si>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</si>
  <si>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</si>
  <si>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</si>
  <si>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</si>
  <si>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</si>
  <si>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</si>
  <si>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</si>
  <si>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</si>
  <si>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</si>
  <si>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</si>
  <si>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</si>
  <si>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</si>
  <si>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</si>
  <si>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</si>
  <si>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</si>
  <si>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</si>
  <si>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</si>
  <si>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</si>
  <si>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</si>
  <si>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</si>
  <si>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</si>
  <si>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</si>
  <si>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</si>
  <si>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</si>
  <si>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</si>
  <si>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</si>
  <si>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</si>
  <si>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</si>
  <si>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</si>
  <si>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</si>
  <si>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</si>
  <si>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</si>
  <si>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</si>
  <si>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</si>
  <si>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</si>
  <si>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</si>
  <si>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</si>
  <si>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</si>
  <si>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</si>
  <si>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</si>
  <si>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</si>
  <si>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</si>
  <si>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</si>
  <si>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</si>
  <si>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</si>
  <si>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</si>
  <si>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</si>
  <si>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</si>
  <si>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</si>
  <si>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</si>
  <si>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</si>
  <si>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776K</t>
  </si>
  <si>
    <t>772K</t>
  </si>
  <si>
    <t>768K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</si>
  <si>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</si>
  <si>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</si>
  <si>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</si>
  <si>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</si>
  <si>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</si>
  <si>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</si>
  <si>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</si>
  <si>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</si>
  <si>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</si>
  <si>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</si>
  <si>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</si>
  <si>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</si>
  <si>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</si>
  <si>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</si>
  <si>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</si>
  <si>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</si>
  <si>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</si>
  <si>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</si>
  <si>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</si>
  <si>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</si>
  <si>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</si>
  <si>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</si>
  <si>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</si>
  <si>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</si>
  <si>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</si>
  <si>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</si>
  <si>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</si>
  <si>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</si>
  <si>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</si>
  <si>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</si>
  <si>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</si>
  <si>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</si>
  <si>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</si>
  <si>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</si>
  <si>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</si>
  <si>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</si>
  <si>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</si>
  <si>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</si>
  <si>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</si>
  <si>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</si>
  <si>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</si>
  <si>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</si>
  <si>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</si>
  <si>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</si>
  <si>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</si>
  <si>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</si>
  <si>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</si>
  <si>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</si>
  <si>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</si>
  <si>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</si>
  <si>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</si>
  <si>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</si>
  <si>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</si>
  <si>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</si>
  <si>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</si>
  <si>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</si>
  <si>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</si>
  <si>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</si>
  <si>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</si>
  <si>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</si>
  <si>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</si>
  <si>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</si>
  <si>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</si>
  <si>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</si>
  <si>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</si>
  <si>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</si>
  <si>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</si>
  <si>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</si>
  <si>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</si>
  <si>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</si>
  <si>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</si>
  <si>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</si>
  <si>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</si>
  <si>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</si>
  <si>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</si>
  <si>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</si>
  <si>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</si>
  <si>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</si>
  <si>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</si>
  <si>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</si>
  <si>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</si>
  <si>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</si>
  <si>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</si>
  <si>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</si>
  <si>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</si>
  <si>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</si>
  <si>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</si>
  <si>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</si>
  <si>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</si>
  <si>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</si>
  <si>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</si>
  <si>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</si>
  <si>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</si>
  <si>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</si>
  <si>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</si>
  <si>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</si>
  <si>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</si>
  <si>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</si>
  <si>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</si>
  <si>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</si>
  <si>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</si>
  <si>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</si>
  <si>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</si>
  <si>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</si>
  <si>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</si>
  <si>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</si>
  <si>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</si>
  <si>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</si>
  <si>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</si>
  <si>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</si>
  <si>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</si>
  <si>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</si>
  <si>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</si>
  <si>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</si>
  <si>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</si>
  <si>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</si>
  <si>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</si>
  <si>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</si>
  <si>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</si>
  <si>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</si>
  <si>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</si>
  <si>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</si>
  <si>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</si>
  <si>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</si>
  <si>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</si>
  <si>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</si>
  <si>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</si>
  <si>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</si>
  <si>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</si>
  <si>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</si>
  <si>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</si>
  <si>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</si>
  <si>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</si>
  <si>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</si>
  <si>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</si>
  <si>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</si>
  <si>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</si>
  <si>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</si>
  <si>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</si>
  <si>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</si>
  <si>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</si>
  <si>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</si>
  <si>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</si>
  <si>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</si>
  <si>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</si>
  <si>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</si>
  <si>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</si>
  <si>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</si>
  <si>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</si>
  <si>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</si>
  <si>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</si>
  <si>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</si>
  <si>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</si>
  <si>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</si>
  <si>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</si>
  <si>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</si>
  <si>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</si>
  <si>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</si>
  <si>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</si>
  <si>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</si>
  <si>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</si>
  <si>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</si>
  <si>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</si>
  <si>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</si>
  <si>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</si>
  <si>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</si>
  <si>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</si>
  <si>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</si>
  <si>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</si>
  <si>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</si>
  <si>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</si>
  <si>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</si>
  <si>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</si>
  <si>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</si>
  <si>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</si>
  <si>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</si>
  <si>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</si>
  <si>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</si>
  <si>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</si>
  <si>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</si>
  <si>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</si>
  <si>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</si>
  <si>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</si>
  <si>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</si>
  <si>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</si>
  <si>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</si>
  <si>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</si>
  <si>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</si>
  <si>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</si>
  <si>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</si>
  <si>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</si>
  <si>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</si>
  <si>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</si>
  <si>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</si>
  <si>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</si>
  <si>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</si>
  <si>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</si>
  <si>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</si>
  <si>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</si>
  <si>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</si>
  <si>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</si>
  <si>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</si>
  <si>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</si>
  <si>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</si>
  <si>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</si>
  <si>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</si>
  <si>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</si>
  <si>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</si>
  <si>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</si>
  <si>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</si>
  <si>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</si>
  <si>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</si>
  <si>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</si>
  <si>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</si>
  <si>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</si>
  <si>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</si>
  <si>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</si>
  <si>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</si>
  <si>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</si>
  <si>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</si>
  <si>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</si>
  <si>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</si>
  <si>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</si>
  <si>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</si>
  <si>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</si>
  <si>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</si>
  <si>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</si>
  <si>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</si>
  <si>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</si>
  <si>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</si>
  <si>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</si>
  <si>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</si>
  <si>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</si>
  <si>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t>/vendor/app</t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</si>
  <si>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</si>
  <si>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</si>
  <si>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</si>
  <si>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</si>
  <si>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</si>
  <si>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</si>
  <si>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</si>
  <si>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</si>
  <si>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</si>
  <si>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</si>
  <si>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</si>
  <si>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</si>
  <si>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</si>
  <si>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</si>
  <si>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</si>
  <si>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</si>
  <si>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</si>
  <si>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</si>
  <si>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</si>
  <si>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</si>
  <si>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</si>
  <si>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</si>
  <si>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</si>
  <si>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</si>
  <si>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</si>
  <si>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</si>
  <si>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R08</t>
  </si>
  <si>
    <t>R09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</si>
  <si>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</si>
  <si>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</si>
  <si>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</si>
  <si>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</si>
  <si>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</si>
  <si>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</si>
  <si>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</si>
  <si>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</si>
  <si>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</si>
  <si>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</si>
  <si>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</si>
  <si>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</si>
  <si>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</si>
  <si>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</si>
  <si>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</si>
  <si>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</si>
  <si>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</si>
  <si>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</si>
  <si>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</si>
  <si>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</si>
  <si>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</si>
  <si>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</si>
  <si>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等线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</si>
  <si>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</si>
  <si>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</si>
  <si>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</si>
  <si>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</si>
  <si>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r>
      <rPr>
        <b/>
        <sz val="10"/>
        <color rgb="FF000000"/>
        <rFont val="等线"/>
        <charset val="134"/>
        <scheme val="minor"/>
      </rPr>
      <t>注</t>
    </r>
    <r>
      <rPr>
        <sz val="10"/>
        <color rgb="FF000000"/>
        <rFont val="等线"/>
        <charset val="134"/>
        <scheme val="minor"/>
      </rPr>
      <t>：除</t>
    </r>
    <r>
      <rPr>
        <b/>
        <sz val="10"/>
        <color rgb="FF000000"/>
        <rFont val="等线"/>
        <charset val="134"/>
        <scheme val="minor"/>
      </rPr>
      <t>“ 开机3分钟后IDLE”</t>
    </r>
    <r>
      <rPr>
        <sz val="10"/>
        <color rgb="FF000000"/>
        <rFont val="等线"/>
        <charset val="134"/>
        <scheme val="minor"/>
      </rPr>
      <t>外其他用例执行前需要先执行前置条件：</t>
    </r>
    <r>
      <rPr>
        <b/>
        <sz val="10"/>
        <color rgb="FF00000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</si>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</sst>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63">
    <font>
      <sz val="12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sz val="12"/>
      <color rgb="FF000000"/>
      <name val="宋体"/>
      <charset val="134"/>
    </font>
    <font>
      <sz val="14"/>
      <color rgb="FF000000"/>
      <name val="等线"/>
      <charset val="134"/>
      <scheme val="minor"/>
    </font>
    <font>
      <sz val="12"/>
      <name val="宋体"/>
      <charset val="134"/>
    </font>
    <font>
      <b/>
      <sz val="12"/>
      <color rgb="FF606266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4"/>
      <color rgb="FF000000"/>
      <name val="等线"/>
      <charset val="134"/>
      <scheme val="minor"/>
    </font>
    <font>
      <sz val="16"/>
      <color rgb="FF00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6"/>
      <color rgb="FF006100"/>
      <name val="等线"/>
      <charset val="134"/>
      <scheme val="minor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Segoe U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rgb="FF000000"/>
      <name val="宋体-简"/>
      <charset val="134"/>
    </font>
    <font>
      <sz val="12"/>
      <color rgb="FF000000"/>
      <name val="等线"/>
      <charset val="134"/>
      <scheme val="minor"/>
    </font>
    <font>
      <u/>
      <sz val="11"/>
      <color indexed="30"/>
      <name val="Calibri"/>
      <charset val="134"/>
    </font>
    <font>
      <sz val="11"/>
      <name val="宋体"/>
      <charset val="134"/>
    </font>
    <font>
      <sz val="12"/>
      <name val="等线"/>
      <charset val="134"/>
      <scheme val="minor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u/>
      <sz val="12"/>
      <color rgb="FF0563C1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B050"/>
      <name val="宋体"/>
      <charset val="134"/>
    </font>
    <font>
      <sz val="10.5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0"/>
      <color rgb="FF000000"/>
      <name val="等线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0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9" borderId="45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46" applyNumberFormat="0" applyFill="0" applyAlignment="0" applyProtection="0">
      <alignment vertical="center"/>
    </xf>
    <xf numFmtId="0" fontId="47" fillId="0" borderId="46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0" borderId="48" applyNumberFormat="0" applyAlignment="0" applyProtection="0">
      <alignment vertical="center"/>
    </xf>
    <xf numFmtId="0" fontId="50" fillId="21" borderId="49" applyNumberFormat="0" applyAlignment="0" applyProtection="0">
      <alignment vertical="center"/>
    </xf>
    <xf numFmtId="0" fontId="51" fillId="21" borderId="48" applyNumberFormat="0" applyAlignment="0" applyProtection="0">
      <alignment vertical="center"/>
    </xf>
    <xf numFmtId="0" fontId="52" fillId="22" borderId="50" applyNumberFormat="0" applyAlignment="0" applyProtection="0">
      <alignment vertical="center"/>
    </xf>
    <xf numFmtId="0" fontId="53" fillId="0" borderId="51" applyNumberFormat="0" applyFill="0" applyAlignment="0" applyProtection="0">
      <alignment vertical="center"/>
    </xf>
    <xf numFmtId="0" fontId="54" fillId="0" borderId="52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8" fillId="44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8" fillId="48" borderId="0" applyNumberFormat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>
      <alignment vertical="center"/>
    </xf>
    <xf numFmtId="0" fontId="8" fillId="0" borderId="8" xfId="0" applyFont="1" applyBorder="1">
      <alignment vertical="center"/>
    </xf>
    <xf numFmtId="0" fontId="7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6" borderId="9" xfId="0" applyFont="1" applyFill="1" applyBorder="1" applyAlignment="1">
      <alignment horizontal="left" wrapText="1"/>
    </xf>
    <xf numFmtId="0" fontId="5" fillId="0" borderId="10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10" xfId="0" applyFont="1" applyBorder="1" applyAlignment="1">
      <alignment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wrapText="1"/>
    </xf>
    <xf numFmtId="0" fontId="10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top" wrapText="1"/>
    </xf>
    <xf numFmtId="0" fontId="5" fillId="0" borderId="11" xfId="0" applyFont="1" applyBorder="1" applyAlignment="1"/>
    <xf numFmtId="0" fontId="5" fillId="0" borderId="9" xfId="0" applyFont="1" applyBorder="1" applyAlignment="1"/>
    <xf numFmtId="0" fontId="5" fillId="0" borderId="9" xfId="0" applyFont="1" applyBorder="1" applyAlignment="1">
      <alignment wrapText="1"/>
    </xf>
    <xf numFmtId="0" fontId="5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wrapText="1"/>
    </xf>
    <xf numFmtId="0" fontId="9" fillId="6" borderId="9" xfId="0" applyFont="1" applyFill="1" applyBorder="1" applyAlignment="1">
      <alignment horizontal="left" vertical="center" wrapText="1"/>
    </xf>
    <xf numFmtId="0" fontId="9" fillId="6" borderId="13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wrapText="1"/>
    </xf>
    <xf numFmtId="0" fontId="5" fillId="0" borderId="11" xfId="0" applyFont="1" applyBorder="1" applyAlignment="1">
      <alignment vertical="center" wrapText="1"/>
    </xf>
    <xf numFmtId="0" fontId="5" fillId="0" borderId="9" xfId="0" applyFont="1" applyBorder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vertical="center" wrapText="1"/>
    </xf>
    <xf numFmtId="0" fontId="5" fillId="0" borderId="9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0" borderId="14" xfId="0" applyFont="1" applyBorder="1" applyAlignment="1">
      <alignment horizontal="left" wrapText="1"/>
    </xf>
    <xf numFmtId="0" fontId="5" fillId="3" borderId="15" xfId="0" applyFont="1" applyFill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11" fillId="0" borderId="9" xfId="0" applyFont="1" applyBorder="1" applyAlignment="1">
      <alignment horizontal="left" wrapText="1"/>
    </xf>
    <xf numFmtId="0" fontId="5" fillId="0" borderId="11" xfId="0" applyFont="1" applyBorder="1" applyAlignment="1">
      <alignment wrapText="1"/>
    </xf>
    <xf numFmtId="0" fontId="9" fillId="6" borderId="17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left" wrapText="1"/>
    </xf>
    <xf numFmtId="0" fontId="12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 wrapText="1"/>
    </xf>
    <xf numFmtId="0" fontId="11" fillId="0" borderId="14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5" fillId="0" borderId="9" xfId="0" applyFont="1" applyBorder="1" applyAlignment="1">
      <alignment vertical="top" wrapText="1"/>
    </xf>
    <xf numFmtId="0" fontId="5" fillId="3" borderId="11" xfId="0" applyFont="1" applyFill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left" vertical="center"/>
    </xf>
    <xf numFmtId="0" fontId="15" fillId="8" borderId="14" xfId="0" applyFont="1" applyFill="1" applyBorder="1" applyAlignment="1">
      <alignment horizontal="left" vertical="center"/>
    </xf>
    <xf numFmtId="0" fontId="16" fillId="8" borderId="18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left"/>
    </xf>
    <xf numFmtId="0" fontId="17" fillId="0" borderId="11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/>
    </xf>
    <xf numFmtId="0" fontId="12" fillId="0" borderId="18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9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2" fillId="0" borderId="18" xfId="0" applyFont="1" applyBorder="1" applyAlignment="1">
      <alignment horizontal="left" wrapText="1"/>
    </xf>
    <xf numFmtId="0" fontId="17" fillId="0" borderId="13" xfId="0" applyFont="1" applyBorder="1" applyAlignment="1">
      <alignment horizontal="left" wrapText="1"/>
    </xf>
    <xf numFmtId="0" fontId="17" fillId="0" borderId="10" xfId="0" applyFont="1" applyBorder="1" applyAlignment="1">
      <alignment horizontal="left" wrapText="1"/>
    </xf>
    <xf numFmtId="0" fontId="17" fillId="0" borderId="11" xfId="0" applyFont="1" applyBorder="1" applyAlignment="1">
      <alignment horizontal="left" wrapText="1"/>
    </xf>
    <xf numFmtId="0" fontId="15" fillId="9" borderId="9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 wrapText="1"/>
    </xf>
    <xf numFmtId="14" fontId="17" fillId="0" borderId="9" xfId="0" applyNumberFormat="1" applyFont="1" applyBorder="1" applyAlignment="1">
      <alignment horizontal="left" vertical="center" wrapText="1"/>
    </xf>
    <xf numFmtId="176" fontId="17" fillId="0" borderId="9" xfId="0" applyNumberFormat="1" applyFont="1" applyBorder="1" applyAlignment="1">
      <alignment horizontal="left" vertical="center" wrapText="1"/>
    </xf>
    <xf numFmtId="0" fontId="15" fillId="8" borderId="14" xfId="0" applyFont="1" applyFill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2" fillId="10" borderId="18" xfId="0" applyFont="1" applyFill="1" applyBorder="1" applyAlignment="1">
      <alignment horizontal="left"/>
    </xf>
    <xf numFmtId="0" fontId="20" fillId="11" borderId="12" xfId="0" applyFont="1" applyFill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20" fillId="11" borderId="11" xfId="0" applyFont="1" applyFill="1" applyBorder="1" applyAlignment="1">
      <alignment horizontal="left"/>
    </xf>
    <xf numFmtId="0" fontId="20" fillId="11" borderId="9" xfId="0" applyFont="1" applyFill="1" applyBorder="1" applyAlignment="1">
      <alignment horizontal="left"/>
    </xf>
    <xf numFmtId="0" fontId="12" fillId="3" borderId="18" xfId="0" applyFont="1" applyFill="1" applyBorder="1" applyAlignment="1">
      <alignment horizontal="left"/>
    </xf>
    <xf numFmtId="0" fontId="12" fillId="0" borderId="18" xfId="0" applyFont="1" applyBorder="1" applyAlignment="1">
      <alignment horizontal="left"/>
    </xf>
    <xf numFmtId="10" fontId="16" fillId="8" borderId="18" xfId="0" applyNumberFormat="1" applyFont="1" applyFill="1" applyBorder="1" applyAlignment="1">
      <alignment horizontal="left" vertical="center" wrapText="1"/>
    </xf>
    <xf numFmtId="10" fontId="12" fillId="0" borderId="18" xfId="0" applyNumberFormat="1" applyFont="1" applyBorder="1" applyAlignment="1">
      <alignment horizontal="left"/>
    </xf>
    <xf numFmtId="10" fontId="12" fillId="12" borderId="18" xfId="0" applyNumberFormat="1" applyFont="1" applyFill="1" applyBorder="1" applyAlignment="1">
      <alignment horizontal="left"/>
    </xf>
    <xf numFmtId="40" fontId="16" fillId="8" borderId="18" xfId="0" applyNumberFormat="1" applyFont="1" applyFill="1" applyBorder="1" applyAlignment="1">
      <alignment horizontal="left" vertical="center" wrapText="1"/>
    </xf>
    <xf numFmtId="40" fontId="12" fillId="0" borderId="18" xfId="0" applyNumberFormat="1" applyFont="1" applyBorder="1" applyAlignment="1">
      <alignment horizontal="left"/>
    </xf>
    <xf numFmtId="40" fontId="12" fillId="0" borderId="18" xfId="0" applyNumberFormat="1" applyFont="1" applyBorder="1" applyAlignment="1">
      <alignment horizontal="left" wrapText="1"/>
    </xf>
    <xf numFmtId="0" fontId="17" fillId="12" borderId="9" xfId="0" applyFont="1" applyFill="1" applyBorder="1" applyAlignment="1">
      <alignment horizontal="left"/>
    </xf>
    <xf numFmtId="0" fontId="17" fillId="12" borderId="14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left"/>
    </xf>
    <xf numFmtId="0" fontId="12" fillId="12" borderId="18" xfId="0" applyFont="1" applyFill="1" applyBorder="1" applyAlignment="1">
      <alignment horizontal="left"/>
    </xf>
    <xf numFmtId="0" fontId="17" fillId="12" borderId="13" xfId="0" applyFont="1" applyFill="1" applyBorder="1" applyAlignment="1">
      <alignment horizontal="left"/>
    </xf>
    <xf numFmtId="0" fontId="17" fillId="12" borderId="9" xfId="0" applyFont="1" applyFill="1" applyBorder="1" applyAlignment="1">
      <alignment horizontal="left" wrapText="1"/>
    </xf>
    <xf numFmtId="0" fontId="17" fillId="12" borderId="9" xfId="0" applyFont="1" applyFill="1" applyBorder="1" applyAlignment="1">
      <alignment horizontal="left" vertical="center"/>
    </xf>
    <xf numFmtId="0" fontId="17" fillId="12" borderId="9" xfId="0" applyFont="1" applyFill="1" applyBorder="1" applyAlignment="1">
      <alignment horizontal="left" vertical="center" wrapText="1"/>
    </xf>
    <xf numFmtId="0" fontId="18" fillId="12" borderId="9" xfId="0" applyFont="1" applyFill="1" applyBorder="1" applyAlignment="1">
      <alignment horizontal="left" vertical="center" wrapText="1"/>
    </xf>
    <xf numFmtId="176" fontId="17" fillId="0" borderId="9" xfId="0" applyNumberFormat="1" applyFont="1" applyBorder="1" applyAlignment="1">
      <alignment horizontal="left" vertical="center"/>
    </xf>
    <xf numFmtId="0" fontId="20" fillId="11" borderId="10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left" wrapText="1"/>
    </xf>
    <xf numFmtId="10" fontId="17" fillId="0" borderId="10" xfId="0" applyNumberFormat="1" applyFont="1" applyBorder="1" applyAlignment="1">
      <alignment horizontal="left"/>
    </xf>
    <xf numFmtId="10" fontId="12" fillId="3" borderId="18" xfId="0" applyNumberFormat="1" applyFont="1" applyFill="1" applyBorder="1" applyAlignment="1">
      <alignment horizontal="left"/>
    </xf>
    <xf numFmtId="40" fontId="12" fillId="12" borderId="18" xfId="0" applyNumberFormat="1" applyFont="1" applyFill="1" applyBorder="1" applyAlignment="1">
      <alignment horizontal="left"/>
    </xf>
    <xf numFmtId="0" fontId="5" fillId="0" borderId="0" xfId="0" applyFont="1" applyBorder="1">
      <alignment vertical="center"/>
    </xf>
    <xf numFmtId="10" fontId="5" fillId="0" borderId="0" xfId="0" applyNumberFormat="1" applyFont="1" applyBorder="1">
      <alignment vertical="center"/>
    </xf>
    <xf numFmtId="40" fontId="5" fillId="0" borderId="0" xfId="0" applyNumberFormat="1" applyFont="1" applyBorder="1">
      <alignment vertical="center"/>
    </xf>
    <xf numFmtId="0" fontId="1" fillId="0" borderId="18" xfId="0" applyFont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21" fillId="0" borderId="3" xfId="0" applyFont="1" applyBorder="1">
      <alignment vertical="center"/>
    </xf>
    <xf numFmtId="0" fontId="21" fillId="0" borderId="4" xfId="0" applyFont="1" applyBorder="1">
      <alignment vertical="center"/>
    </xf>
    <xf numFmtId="0" fontId="22" fillId="0" borderId="4" xfId="0" applyFont="1" applyBorder="1" applyAlignment="1"/>
    <xf numFmtId="0" fontId="1" fillId="3" borderId="4" xfId="0" applyFont="1" applyFill="1" applyBorder="1" applyAlignment="1"/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1" fillId="13" borderId="4" xfId="0" applyFont="1" applyFill="1" applyBorder="1" applyAlignment="1"/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1" fillId="0" borderId="6" xfId="0" applyFont="1" applyBorder="1" applyAlignment="1"/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14" borderId="16" xfId="0" applyFont="1" applyFill="1" applyBorder="1" applyAlignment="1">
      <alignment horizontal="left" wrapText="1"/>
    </xf>
    <xf numFmtId="0" fontId="2" fillId="14" borderId="4" xfId="0" applyFont="1" applyFill="1" applyBorder="1" applyAlignment="1">
      <alignment horizontal="left"/>
    </xf>
    <xf numFmtId="0" fontId="1" fillId="7" borderId="8" xfId="0" applyFont="1" applyFill="1" applyBorder="1" applyAlignment="1">
      <alignment horizontal="left"/>
    </xf>
    <xf numFmtId="0" fontId="2" fillId="14" borderId="16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14" borderId="1" xfId="0" applyFont="1" applyFill="1" applyBorder="1" applyAlignment="1">
      <alignment horizontal="left" wrapText="1"/>
    </xf>
    <xf numFmtId="0" fontId="2" fillId="14" borderId="3" xfId="0" applyFont="1" applyFill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1" fillId="14" borderId="2" xfId="0" applyFont="1" applyFill="1" applyBorder="1" applyAlignment="1">
      <alignment horizontal="left" wrapText="1"/>
    </xf>
    <xf numFmtId="0" fontId="1" fillId="14" borderId="18" xfId="0" applyFont="1" applyFill="1" applyBorder="1" applyAlignment="1">
      <alignment horizontal="left" wrapText="1"/>
    </xf>
    <xf numFmtId="0" fontId="2" fillId="14" borderId="18" xfId="0" applyFont="1" applyFill="1" applyBorder="1" applyAlignment="1">
      <alignment horizontal="left"/>
    </xf>
    <xf numFmtId="0" fontId="1" fillId="0" borderId="3" xfId="0" applyFont="1" applyBorder="1" applyAlignment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7" fillId="0" borderId="13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" fillId="0" borderId="1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/>
    <xf numFmtId="0" fontId="24" fillId="0" borderId="4" xfId="0" applyFont="1" applyBorder="1" applyAlignment="1"/>
    <xf numFmtId="0" fontId="7" fillId="0" borderId="0" xfId="0" applyFont="1" applyBorder="1" applyAlignment="1">
      <alignment horizontal="left" vertical="center"/>
    </xf>
    <xf numFmtId="0" fontId="25" fillId="15" borderId="27" xfId="0" applyFont="1" applyFill="1" applyBorder="1" applyAlignment="1"/>
    <xf numFmtId="0" fontId="26" fillId="16" borderId="28" xfId="0" applyFont="1" applyFill="1" applyBorder="1" applyAlignment="1"/>
    <xf numFmtId="0" fontId="26" fillId="16" borderId="29" xfId="0" applyFont="1" applyFill="1" applyBorder="1" applyAlignment="1"/>
    <xf numFmtId="0" fontId="26" fillId="17" borderId="27" xfId="0" applyFont="1" applyFill="1" applyBorder="1" applyAlignment="1"/>
    <xf numFmtId="0" fontId="26" fillId="17" borderId="29" xfId="0" applyFont="1" applyFill="1" applyBorder="1" applyAlignment="1"/>
    <xf numFmtId="0" fontId="26" fillId="16" borderId="27" xfId="0" applyFont="1" applyFill="1" applyBorder="1" applyAlignment="1"/>
    <xf numFmtId="0" fontId="26" fillId="17" borderId="30" xfId="0" applyFont="1" applyFill="1" applyBorder="1" applyAlignment="1"/>
    <xf numFmtId="10" fontId="26" fillId="16" borderId="28" xfId="0" applyNumberFormat="1" applyFont="1" applyFill="1" applyBorder="1" applyAlignment="1"/>
    <xf numFmtId="0" fontId="25" fillId="15" borderId="31" xfId="0" applyFont="1" applyFill="1" applyBorder="1" applyAlignment="1"/>
    <xf numFmtId="0" fontId="26" fillId="16" borderId="32" xfId="0" applyFont="1" applyFill="1" applyBorder="1" applyAlignment="1">
      <alignment wrapText="1"/>
    </xf>
    <xf numFmtId="0" fontId="26" fillId="17" borderId="31" xfId="0" applyFont="1" applyFill="1" applyBorder="1" applyAlignment="1">
      <alignment wrapText="1"/>
    </xf>
    <xf numFmtId="0" fontId="26" fillId="16" borderId="31" xfId="0" applyFont="1" applyFill="1" applyBorder="1" applyAlignment="1">
      <alignment wrapText="1"/>
    </xf>
    <xf numFmtId="0" fontId="27" fillId="16" borderId="31" xfId="0" applyFont="1" applyFill="1" applyBorder="1" applyAlignment="1">
      <alignment wrapText="1"/>
    </xf>
    <xf numFmtId="0" fontId="26" fillId="17" borderId="0" xfId="0" applyFont="1" applyFill="1" applyBorder="1" applyAlignment="1"/>
    <xf numFmtId="49" fontId="28" fillId="9" borderId="8" xfId="0" applyNumberFormat="1" applyFont="1" applyFill="1" applyBorder="1" applyAlignment="1"/>
    <xf numFmtId="0" fontId="29" fillId="0" borderId="8" xfId="0" applyFont="1" applyFill="1" applyBorder="1" applyAlignment="1"/>
    <xf numFmtId="49" fontId="28" fillId="0" borderId="8" xfId="0" applyNumberFormat="1" applyFont="1" applyFill="1" applyBorder="1" applyAlignment="1"/>
    <xf numFmtId="0" fontId="30" fillId="0" borderId="8" xfId="0" applyFont="1" applyFill="1" applyBorder="1" applyAlignment="1"/>
    <xf numFmtId="49" fontId="29" fillId="0" borderId="8" xfId="0" applyNumberFormat="1" applyFont="1" applyFill="1" applyBorder="1" applyAlignment="1"/>
    <xf numFmtId="0" fontId="31" fillId="0" borderId="0" xfId="0" applyFont="1" applyFill="1" applyAlignment="1">
      <alignment vertical="center"/>
    </xf>
    <xf numFmtId="0" fontId="32" fillId="0" borderId="1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49" fontId="33" fillId="0" borderId="3" xfId="0" applyNumberFormat="1" applyFont="1" applyBorder="1" applyAlignment="1">
      <alignment horizontal="left" vertical="top" wrapText="1"/>
    </xf>
    <xf numFmtId="49" fontId="34" fillId="0" borderId="4" xfId="0" applyNumberFormat="1" applyFont="1" applyBorder="1" applyAlignment="1">
      <alignment horizontal="left" vertical="top" wrapText="1"/>
    </xf>
    <xf numFmtId="0" fontId="33" fillId="0" borderId="4" xfId="0" applyFont="1" applyBorder="1" applyAlignment="1">
      <alignment vertical="top" wrapText="1"/>
    </xf>
    <xf numFmtId="49" fontId="33" fillId="0" borderId="4" xfId="0" applyNumberFormat="1" applyFont="1" applyBorder="1" applyAlignment="1">
      <alignment horizontal="left" vertical="top" wrapText="1"/>
    </xf>
    <xf numFmtId="0" fontId="35" fillId="18" borderId="33" xfId="0" applyFont="1" applyFill="1" applyBorder="1" applyAlignment="1">
      <alignment horizontal="left" vertical="center" wrapText="1"/>
    </xf>
    <xf numFmtId="0" fontId="35" fillId="0" borderId="34" xfId="0" applyFont="1" applyBorder="1" applyAlignment="1">
      <alignment horizontal="left" vertical="center" wrapText="1"/>
    </xf>
    <xf numFmtId="0" fontId="35" fillId="0" borderId="33" xfId="0" applyFont="1" applyBorder="1" applyAlignment="1">
      <alignment horizontal="left" vertical="center" wrapText="1"/>
    </xf>
    <xf numFmtId="0" fontId="35" fillId="0" borderId="35" xfId="0" applyFont="1" applyBorder="1" applyAlignment="1">
      <alignment horizontal="left" vertical="center" wrapText="1"/>
    </xf>
    <xf numFmtId="0" fontId="36" fillId="0" borderId="36" xfId="0" applyFont="1" applyBorder="1" applyAlignment="1">
      <alignment horizontal="left" vertical="center" wrapText="1"/>
    </xf>
    <xf numFmtId="0" fontId="36" fillId="0" borderId="37" xfId="0" applyFont="1" applyBorder="1" applyAlignment="1">
      <alignment horizontal="left" vertical="center" wrapText="1"/>
    </xf>
    <xf numFmtId="9" fontId="36" fillId="0" borderId="37" xfId="0" applyNumberFormat="1" applyFont="1" applyBorder="1" applyAlignment="1">
      <alignment horizontal="left" vertical="center" wrapText="1"/>
    </xf>
    <xf numFmtId="0" fontId="36" fillId="9" borderId="37" xfId="0" applyFont="1" applyFill="1" applyBorder="1" applyAlignment="1">
      <alignment horizontal="left" vertical="center" wrapText="1"/>
    </xf>
    <xf numFmtId="0" fontId="36" fillId="0" borderId="38" xfId="0" applyFont="1" applyBorder="1" applyAlignment="1">
      <alignment horizontal="left" vertical="center" wrapText="1"/>
    </xf>
    <xf numFmtId="0" fontId="35" fillId="0" borderId="38" xfId="0" applyFont="1" applyBorder="1" applyAlignment="1">
      <alignment horizontal="left" vertical="center" wrapText="1"/>
    </xf>
    <xf numFmtId="10" fontId="36" fillId="0" borderId="37" xfId="0" applyNumberFormat="1" applyFont="1" applyBorder="1" applyAlignment="1">
      <alignment horizontal="left" vertical="center" wrapText="1"/>
    </xf>
    <xf numFmtId="0" fontId="36" fillId="0" borderId="35" xfId="0" applyFont="1" applyBorder="1" applyAlignment="1">
      <alignment horizontal="left" vertical="center" wrapText="1"/>
    </xf>
    <xf numFmtId="0" fontId="36" fillId="9" borderId="33" xfId="0" applyFont="1" applyFill="1" applyBorder="1" applyAlignment="1">
      <alignment horizontal="left" vertical="center" wrapText="1"/>
    </xf>
    <xf numFmtId="0" fontId="35" fillId="18" borderId="33" xfId="0" applyFont="1" applyFill="1" applyBorder="1" applyAlignment="1">
      <alignment horizontal="left" vertical="top" wrapText="1"/>
    </xf>
    <xf numFmtId="0" fontId="36" fillId="0" borderId="39" xfId="0" applyFont="1" applyBorder="1" applyAlignment="1">
      <alignment horizontal="left" vertical="center" wrapText="1"/>
    </xf>
    <xf numFmtId="0" fontId="36" fillId="0" borderId="40" xfId="0" applyFont="1" applyBorder="1" applyAlignment="1">
      <alignment horizontal="left" vertical="top" wrapText="1"/>
    </xf>
    <xf numFmtId="0" fontId="36" fillId="3" borderId="39" xfId="0" applyFont="1" applyFill="1" applyBorder="1" applyAlignment="1">
      <alignment horizontal="left" vertical="center" wrapText="1"/>
    </xf>
    <xf numFmtId="0" fontId="36" fillId="0" borderId="33" xfId="0" applyFont="1" applyBorder="1" applyAlignment="1">
      <alignment horizontal="left" vertical="center" wrapText="1"/>
    </xf>
    <xf numFmtId="0" fontId="37" fillId="0" borderId="37" xfId="0" applyFont="1" applyFill="1" applyBorder="1" applyAlignment="1">
      <alignment horizontal="left" vertical="center" wrapText="1"/>
    </xf>
    <xf numFmtId="0" fontId="36" fillId="0" borderId="18" xfId="0" applyFont="1" applyBorder="1" applyAlignment="1">
      <alignment horizontal="left" vertical="center" wrapText="1"/>
    </xf>
    <xf numFmtId="0" fontId="36" fillId="0" borderId="41" xfId="0" applyFont="1" applyBorder="1" applyAlignment="1">
      <alignment horizontal="left" vertical="center" wrapText="1"/>
    </xf>
    <xf numFmtId="0" fontId="36" fillId="0" borderId="0" xfId="0" applyFont="1" applyBorder="1" applyAlignment="1">
      <alignment horizontal="left" vertical="center"/>
    </xf>
    <xf numFmtId="0" fontId="38" fillId="0" borderId="37" xfId="0" applyFont="1" applyBorder="1" applyAlignment="1">
      <alignment horizontal="left" vertical="center" wrapText="1"/>
    </xf>
    <xf numFmtId="0" fontId="35" fillId="0" borderId="18" xfId="0" applyFont="1" applyBorder="1" applyAlignment="1">
      <alignment horizontal="left" vertical="center" wrapText="1"/>
    </xf>
    <xf numFmtId="10" fontId="37" fillId="0" borderId="37" xfId="0" applyNumberFormat="1" applyFont="1" applyFill="1" applyBorder="1" applyAlignment="1">
      <alignment horizontal="left" vertical="center" wrapText="1"/>
    </xf>
    <xf numFmtId="10" fontId="36" fillId="0" borderId="42" xfId="0" applyNumberFormat="1" applyFont="1" applyBorder="1" applyAlignment="1">
      <alignment horizontal="left" vertical="center" wrapText="1"/>
    </xf>
    <xf numFmtId="0" fontId="36" fillId="0" borderId="42" xfId="0" applyFont="1" applyBorder="1" applyAlignment="1">
      <alignment horizontal="left" vertical="center" wrapText="1"/>
    </xf>
    <xf numFmtId="10" fontId="36" fillId="0" borderId="18" xfId="0" applyNumberFormat="1" applyFont="1" applyBorder="1" applyAlignment="1">
      <alignment horizontal="left" vertical="center" wrapText="1"/>
    </xf>
    <xf numFmtId="0" fontId="36" fillId="0" borderId="43" xfId="0" applyFont="1" applyBorder="1" applyAlignment="1">
      <alignment horizontal="left" vertical="center" wrapText="1"/>
    </xf>
    <xf numFmtId="0" fontId="36" fillId="0" borderId="42" xfId="0" applyFont="1" applyBorder="1" applyAlignment="1">
      <alignment horizontal="left" vertical="center"/>
    </xf>
    <xf numFmtId="9" fontId="39" fillId="0" borderId="44" xfId="0" applyNumberFormat="1" applyFont="1" applyBorder="1" applyAlignment="1">
      <alignment horizontal="left" vertical="center" wrapText="1"/>
    </xf>
    <xf numFmtId="0" fontId="36" fillId="0" borderId="35" xfId="0" applyFont="1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D900"/>
          <bgColor rgb="FFFFD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37</xdr:col>
      <xdr:colOff>558800</xdr:colOff>
      <xdr:row>0</xdr:row>
      <xdr:rowOff>0</xdr:rowOff>
    </xdr:from>
    <xdr:to>
      <xdr:col>44</xdr:col>
      <xdr:colOff>622300</xdr:colOff>
      <xdr:row>21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3600" y="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1</xdr:col>
      <xdr:colOff>802521</xdr:colOff>
      <xdr:row>1</xdr:row>
      <xdr:rowOff>95938</xdr:rowOff>
    </xdr:from>
    <xdr:to>
      <xdr:col>9</xdr:col>
      <xdr:colOff>38597</xdr:colOff>
      <xdr:row>22</xdr:row>
      <xdr:rowOff>201772</xdr:rowOff>
    </xdr:to>
    <xdr:pic>
      <xdr:nvPicPr>
        <xdr:cNvPr id="9" name="图片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505" y="319405"/>
          <a:ext cx="5840095" cy="4799330"/>
        </a:xfrm>
        <a:prstGeom prst="rect">
          <a:avLst/>
        </a:prstGeom>
      </xdr:spPr>
    </xdr:pic>
    <xdr:clientData/>
  </xdr:twoCellAnchor>
  <xdr:twoCellAnchor editAs="oneCell">
    <xdr:from>
      <xdr:col>36</xdr:col>
      <xdr:colOff>734696</xdr:colOff>
      <xdr:row>23</xdr:row>
      <xdr:rowOff>193600</xdr:rowOff>
    </xdr:from>
    <xdr:to>
      <xdr:col>43</xdr:col>
      <xdr:colOff>798197</xdr:colOff>
      <xdr:row>45</xdr:row>
      <xdr:rowOff>104700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81295" y="5334000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1</xdr:col>
      <xdr:colOff>767227</xdr:colOff>
      <xdr:row>24</xdr:row>
      <xdr:rowOff>106443</xdr:rowOff>
    </xdr:from>
    <xdr:to>
      <xdr:col>9</xdr:col>
      <xdr:colOff>3303</xdr:colOff>
      <xdr:row>46</xdr:row>
      <xdr:rowOff>9076</xdr:rowOff>
    </xdr:to>
    <xdr:pic>
      <xdr:nvPicPr>
        <xdr:cNvPr id="15" name="图片 14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580" y="5470525"/>
          <a:ext cx="5840095" cy="4820285"/>
        </a:xfrm>
        <a:prstGeom prst="rect">
          <a:avLst/>
        </a:prstGeom>
      </xdr:spPr>
    </xdr:pic>
    <xdr:clientData/>
  </xdr:twoCellAnchor>
  <xdr:twoCellAnchor editAs="oneCell">
    <xdr:from>
      <xdr:col>2</xdr:col>
      <xdr:colOff>147531</xdr:colOff>
      <xdr:row>50</xdr:row>
      <xdr:rowOff>72485</xdr:rowOff>
    </xdr:from>
    <xdr:to>
      <xdr:col>9</xdr:col>
      <xdr:colOff>211031</xdr:colOff>
      <xdr:row>71</xdr:row>
      <xdr:rowOff>186785</xdr:rowOff>
    </xdr:to>
    <xdr:pic>
      <xdr:nvPicPr>
        <xdr:cNvPr id="17" name="图片 1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" y="1124839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29</xdr:col>
      <xdr:colOff>259046</xdr:colOff>
      <xdr:row>49</xdr:row>
      <xdr:rowOff>30061</xdr:rowOff>
    </xdr:from>
    <xdr:to>
      <xdr:col>36</xdr:col>
      <xdr:colOff>322546</xdr:colOff>
      <xdr:row>70</xdr:row>
      <xdr:rowOff>140128</xdr:rowOff>
    </xdr:to>
    <xdr:pic>
      <xdr:nvPicPr>
        <xdr:cNvPr id="19" name="图片 18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37645" y="10982325"/>
          <a:ext cx="5930900" cy="4803775"/>
        </a:xfrm>
        <a:prstGeom prst="rect">
          <a:avLst/>
        </a:prstGeom>
      </xdr:spPr>
    </xdr:pic>
    <xdr:clientData/>
  </xdr:twoCellAnchor>
  <xdr:twoCellAnchor editAs="oneCell">
    <xdr:from>
      <xdr:col>19</xdr:col>
      <xdr:colOff>505257</xdr:colOff>
      <xdr:row>50</xdr:row>
      <xdr:rowOff>34589</xdr:rowOff>
    </xdr:from>
    <xdr:to>
      <xdr:col>26</xdr:col>
      <xdr:colOff>568758</xdr:colOff>
      <xdr:row>71</xdr:row>
      <xdr:rowOff>157356</xdr:rowOff>
    </xdr:to>
    <xdr:pic>
      <xdr:nvPicPr>
        <xdr:cNvPr id="21" name="图片 20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2025" y="11210290"/>
          <a:ext cx="5930900" cy="4816475"/>
        </a:xfrm>
        <a:prstGeom prst="rect">
          <a:avLst/>
        </a:prstGeom>
      </xdr:spPr>
    </xdr:pic>
    <xdr:clientData/>
  </xdr:twoCellAnchor>
  <xdr:twoCellAnchor editAs="oneCell">
    <xdr:from>
      <xdr:col>10</xdr:col>
      <xdr:colOff>151016</xdr:colOff>
      <xdr:row>48</xdr:row>
      <xdr:rowOff>197581</xdr:rowOff>
    </xdr:from>
    <xdr:to>
      <xdr:col>17</xdr:col>
      <xdr:colOff>216440</xdr:colOff>
      <xdr:row>70</xdr:row>
      <xdr:rowOff>100214</xdr:rowOff>
    </xdr:to>
    <xdr:pic>
      <xdr:nvPicPr>
        <xdr:cNvPr id="25" name="图片 24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5495" y="10926445"/>
          <a:ext cx="5843905" cy="4819650"/>
        </a:xfrm>
        <a:prstGeom prst="rect">
          <a:avLst/>
        </a:prstGeom>
      </xdr:spPr>
    </xdr:pic>
    <xdr:clientData/>
  </xdr:twoCellAnchor>
  <xdr:twoCellAnchor editAs="oneCell">
    <xdr:from>
      <xdr:col>11</xdr:col>
      <xdr:colOff>360666</xdr:colOff>
      <xdr:row>0</xdr:row>
      <xdr:rowOff>174399</xdr:rowOff>
    </xdr:from>
    <xdr:to>
      <xdr:col>18</xdr:col>
      <xdr:colOff>424167</xdr:colOff>
      <xdr:row>22</xdr:row>
      <xdr:rowOff>85499</xdr:rowOff>
    </xdr:to>
    <xdr:pic>
      <xdr:nvPicPr>
        <xdr:cNvPr id="27" name="图片 26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0545" y="17399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10</xdr:col>
      <xdr:colOff>252636</xdr:colOff>
      <xdr:row>25</xdr:row>
      <xdr:rowOff>149497</xdr:rowOff>
    </xdr:from>
    <xdr:to>
      <xdr:col>17</xdr:col>
      <xdr:colOff>316136</xdr:colOff>
      <xdr:row>47</xdr:row>
      <xdr:rowOff>52131</xdr:rowOff>
    </xdr:to>
    <xdr:pic>
      <xdr:nvPicPr>
        <xdr:cNvPr id="33" name="图片 32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7095" y="5737225"/>
          <a:ext cx="5842000" cy="4820285"/>
        </a:xfrm>
        <a:prstGeom prst="rect">
          <a:avLst/>
        </a:prstGeom>
      </xdr:spPr>
    </xdr:pic>
    <xdr:clientData/>
  </xdr:twoCellAnchor>
  <xdr:twoCellAnchor editAs="oneCell">
    <xdr:from>
      <xdr:col>29</xdr:col>
      <xdr:colOff>402635</xdr:colOff>
      <xdr:row>23</xdr:row>
      <xdr:rowOff>145557</xdr:rowOff>
    </xdr:from>
    <xdr:to>
      <xdr:col>36</xdr:col>
      <xdr:colOff>466135</xdr:colOff>
      <xdr:row>45</xdr:row>
      <xdr:rowOff>56657</xdr:rowOff>
    </xdr:to>
    <xdr:pic>
      <xdr:nvPicPr>
        <xdr:cNvPr id="35" name="图片 34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81790" y="528637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29</xdr:col>
      <xdr:colOff>165773</xdr:colOff>
      <xdr:row>0</xdr:row>
      <xdr:rowOff>0</xdr:rowOff>
    </xdr:from>
    <xdr:to>
      <xdr:col>36</xdr:col>
      <xdr:colOff>229272</xdr:colOff>
      <xdr:row>21</xdr:row>
      <xdr:rowOff>114300</xdr:rowOff>
    </xdr:to>
    <xdr:pic>
      <xdr:nvPicPr>
        <xdr:cNvPr id="39" name="图片 38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4935" y="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19</xdr:col>
      <xdr:colOff>542742</xdr:colOff>
      <xdr:row>23</xdr:row>
      <xdr:rowOff>193685</xdr:rowOff>
    </xdr:from>
    <xdr:to>
      <xdr:col>26</xdr:col>
      <xdr:colOff>606242</xdr:colOff>
      <xdr:row>45</xdr:row>
      <xdr:rowOff>104785</xdr:rowOff>
    </xdr:to>
    <xdr:pic>
      <xdr:nvPicPr>
        <xdr:cNvPr id="43" name="图片 4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9490" y="533463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19</xdr:col>
      <xdr:colOff>470300</xdr:colOff>
      <xdr:row>0</xdr:row>
      <xdr:rowOff>0</xdr:rowOff>
    </xdr:from>
    <xdr:to>
      <xdr:col>26</xdr:col>
      <xdr:colOff>533800</xdr:colOff>
      <xdr:row>21</xdr:row>
      <xdr:rowOff>114300</xdr:rowOff>
    </xdr:to>
    <xdr:pic>
      <xdr:nvPicPr>
        <xdr:cNvPr id="45" name="图片 44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7100" y="0"/>
          <a:ext cx="5930900" cy="4808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20622" TargetMode="External"/><Relationship Id="rId8" Type="http://schemas.openxmlformats.org/officeDocument/2006/relationships/hyperlink" Target="https://ford-jira-basic.atlassian.net/browse/AW2-21837" TargetMode="External"/><Relationship Id="rId7" Type="http://schemas.openxmlformats.org/officeDocument/2006/relationships/hyperlink" Target="https://ford-jira-basic.atlassian.net/browse/AW2-25983" TargetMode="External"/><Relationship Id="rId6" Type="http://schemas.openxmlformats.org/officeDocument/2006/relationships/hyperlink" Target="https://ford-jira-basic.atlassian.net/browse/AW2-27334" TargetMode="External"/><Relationship Id="rId5" Type="http://schemas.openxmlformats.org/officeDocument/2006/relationships/hyperlink" Target="https://ford-jira-basic.atlassian.net/browse/AW2-27551" TargetMode="External"/><Relationship Id="rId4" Type="http://schemas.openxmlformats.org/officeDocument/2006/relationships/hyperlink" Target="https://ford-jira-basic.atlassian.net/browse/AW2-27967" TargetMode="External"/><Relationship Id="rId3" Type="http://schemas.openxmlformats.org/officeDocument/2006/relationships/hyperlink" Target="https://ford-jira-basic.atlassian.net/browse/AW2-28523" TargetMode="External"/><Relationship Id="rId2" Type="http://schemas.openxmlformats.org/officeDocument/2006/relationships/hyperlink" Target="https://ford-jira-basic.atlassian.net/browse/AW2-30367" TargetMode="External"/><Relationship Id="rId10" Type="http://schemas.openxmlformats.org/officeDocument/2006/relationships/hyperlink" Target="https://ford-jira-basic.atlassian.net/browse/AW2-19678" TargetMode="External"/><Relationship Id="rId1" Type="http://schemas.openxmlformats.org/officeDocument/2006/relationships/hyperlink" Target="https://ford-jira-basic.atlassian.net/browse/AW2-3044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console.cloud.baidu-int.com/devops/icafe/issue/FordPhase4Scrum-74425/show" TargetMode="External"/><Relationship Id="rId8" Type="http://schemas.openxmlformats.org/officeDocument/2006/relationships/hyperlink" Target="https://console.cloud.baidu-int.com/devops/icafe/issue/FordPhase4Scrum-74426/show" TargetMode="External"/><Relationship Id="rId7" Type="http://schemas.openxmlformats.org/officeDocument/2006/relationships/hyperlink" Target="https://console.cloud.baidu-int.com/devops/icafe/issue/FordPhase4Scrum-74432/show" TargetMode="External"/><Relationship Id="rId6" Type="http://schemas.openxmlformats.org/officeDocument/2006/relationships/hyperlink" Target="https://console.cloud.baidu-int.com/devops/icafe/issue/FordPhase4Scrum-68879/show" TargetMode="External"/><Relationship Id="rId5" Type="http://schemas.openxmlformats.org/officeDocument/2006/relationships/hyperlink" Target="https://console.cloud.baidu-int.com/devops/icafe/issue/FordPhase4Scrum-68996/show" TargetMode="External"/><Relationship Id="rId4" Type="http://schemas.openxmlformats.org/officeDocument/2006/relationships/hyperlink" Target="https://console.cloud.baidu-int.com/devops/icafe/issue/FordPhase4Scrum-69628/show" TargetMode="External"/><Relationship Id="rId3" Type="http://schemas.openxmlformats.org/officeDocument/2006/relationships/hyperlink" Target="https://console.cloud.baidu-int.com/devops/icafe/issue/FordPhase4Scrum-69587/show" TargetMode="External"/><Relationship Id="rId24" Type="http://schemas.openxmlformats.org/officeDocument/2006/relationships/hyperlink" Target="https://console.cloud.baidu-int.com/devops/icafe/issue/FordPhase4Scrum-67929/show" TargetMode="External"/><Relationship Id="rId23" Type="http://schemas.openxmlformats.org/officeDocument/2006/relationships/hyperlink" Target="https://console.cloud.baidu-int.com/devops/icafe/issue/FordPhase4Scrum-67845/show" TargetMode="External"/><Relationship Id="rId22" Type="http://schemas.openxmlformats.org/officeDocument/2006/relationships/hyperlink" Target="https://console.cloud.baidu-int.com/devops/icafe/issue/FordPhase4Scrum-69019/show" TargetMode="External"/><Relationship Id="rId21" Type="http://schemas.openxmlformats.org/officeDocument/2006/relationships/hyperlink" Target="https://console.cloud.baidu-int.com/devops/icafe/issue/FordPhase4Scrum-63563/show" TargetMode="External"/><Relationship Id="rId20" Type="http://schemas.openxmlformats.org/officeDocument/2006/relationships/hyperlink" Target="https://console.cloud.baidu-int.com/devops/icafe/issue/FordPhase4Scrum-69960/show" TargetMode="External"/><Relationship Id="rId2" Type="http://schemas.openxmlformats.org/officeDocument/2006/relationships/hyperlink" Target="https://console.cloud.baidu-int.com/devops/icafe/issue/FordPhase4Scrum-71148/show" TargetMode="External"/><Relationship Id="rId19" Type="http://schemas.openxmlformats.org/officeDocument/2006/relationships/hyperlink" Target="https://console.cloud.baidu-int.com/devops/icafe/issue/FordPhase4Scrum-68133/show" TargetMode="External"/><Relationship Id="rId18" Type="http://schemas.openxmlformats.org/officeDocument/2006/relationships/hyperlink" Target="https://console.cloud.baidu-int.com/devops/icafe/issue/FordPhase4Scrum-71205/show" TargetMode="External"/><Relationship Id="rId17" Type="http://schemas.openxmlformats.org/officeDocument/2006/relationships/hyperlink" Target="https://console.cloud.baidu-int.com/devops/icafe/issue/FordPhase4Scrum-58632/show" TargetMode="External"/><Relationship Id="rId16" Type="http://schemas.openxmlformats.org/officeDocument/2006/relationships/hyperlink" Target="https://console.cloud.baidu-int.com/devops/icafe/issue/FordPhase4Scrum-63518/show" TargetMode="External"/><Relationship Id="rId15" Type="http://schemas.openxmlformats.org/officeDocument/2006/relationships/hyperlink" Target="https://console.cloud.baidu-int.com/devops/icafe/issue/FordPhase4Scrum-74376/show" TargetMode="External"/><Relationship Id="rId14" Type="http://schemas.openxmlformats.org/officeDocument/2006/relationships/hyperlink" Target="https://console.cloud.baidu-int.com/devops/icafe/issue/FordPhase4Scrum-74549/show" TargetMode="External"/><Relationship Id="rId13" Type="http://schemas.openxmlformats.org/officeDocument/2006/relationships/hyperlink" Target="https://console.cloud.baidu-int.com/devops/icafe/issue/FordPhase4Scrum-71896/show" TargetMode="External"/><Relationship Id="rId12" Type="http://schemas.openxmlformats.org/officeDocument/2006/relationships/hyperlink" Target="https://console.cloud.baidu-int.com/devops/icafe/issue/FordPhase4Scrum-73150/show" TargetMode="External"/><Relationship Id="rId11" Type="http://schemas.openxmlformats.org/officeDocument/2006/relationships/hyperlink" Target="https://console.cloud.baidu-int.com/devops/icafe/issue/FordPhase4Scrum-73182/show" TargetMode="External"/><Relationship Id="rId10" Type="http://schemas.openxmlformats.org/officeDocument/2006/relationships/hyperlink" Target="https://console.cloud.baidu-int.com/devops/icafe/issue/FordPhase4Scrum-74384/show" TargetMode="External"/><Relationship Id="rId1" Type="http://schemas.openxmlformats.org/officeDocument/2006/relationships/hyperlink" Target="https://console.cloud.baidu-int.com/devops/icafe/issue/FordPhase4Scrum-70840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7"/>
  <sheetViews>
    <sheetView zoomScale="80" zoomScaleNormal="80" topLeftCell="A41" workbookViewId="0">
      <selection activeCell="D64" sqref="D64:F64"/>
    </sheetView>
  </sheetViews>
  <sheetFormatPr defaultColWidth="11" defaultRowHeight="17.6"/>
  <cols>
    <col min="1" max="1" width="10.8333333333333" customWidth="1"/>
    <col min="2" max="2" width="20.6833333333333" customWidth="1"/>
    <col min="3" max="3" width="18.3333333333333" customWidth="1"/>
    <col min="4" max="4" width="42.4916666666667" customWidth="1"/>
    <col min="5" max="5" width="16.8" customWidth="1"/>
    <col min="6" max="6" width="63.8666666666667" customWidth="1"/>
    <col min="7" max="7" width="15.1666666666667" customWidth="1"/>
    <col min="8" max="8" width="22.1666666666667" customWidth="1"/>
    <col min="9" max="9" width="10.8333333333333" customWidth="1"/>
    <col min="10" max="10" width="11.3333333333333" customWidth="1"/>
    <col min="11" max="11" width="26.1666666666667" customWidth="1"/>
    <col min="12" max="12" width="32.6666666666667" customWidth="1"/>
    <col min="13" max="18" width="10.8333333333333" customWidth="1"/>
  </cols>
  <sheetData>
    <row r="1" ht="18.35" spans="1:18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07"/>
      <c r="M1" s="207"/>
      <c r="N1" s="207"/>
      <c r="O1" s="207"/>
      <c r="P1" s="207"/>
      <c r="Q1" s="207"/>
      <c r="R1" s="207"/>
    </row>
    <row r="2" ht="18.35" spans="1:18">
      <c r="A2" s="235" t="s">
        <v>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07"/>
      <c r="M2" s="207"/>
      <c r="N2" s="207"/>
      <c r="O2" s="207"/>
      <c r="P2" s="207"/>
      <c r="Q2" s="207"/>
      <c r="R2" s="207"/>
    </row>
    <row r="3" ht="18.35" spans="1:18">
      <c r="A3" s="236" t="s">
        <v>2</v>
      </c>
      <c r="B3" s="237" t="s">
        <v>3</v>
      </c>
      <c r="C3" s="237" t="s">
        <v>4</v>
      </c>
      <c r="D3" s="237" t="s">
        <v>5</v>
      </c>
      <c r="E3" s="237" t="s">
        <v>6</v>
      </c>
      <c r="F3" s="255"/>
      <c r="G3" s="255"/>
      <c r="H3" s="255"/>
      <c r="I3" s="255"/>
      <c r="J3" s="255"/>
      <c r="K3" s="263"/>
      <c r="L3" s="207"/>
      <c r="M3" s="207"/>
      <c r="N3" s="207"/>
      <c r="O3" s="207"/>
      <c r="P3" s="207"/>
      <c r="Q3" s="207"/>
      <c r="R3" s="207"/>
    </row>
    <row r="4" ht="18.35" spans="1:18">
      <c r="A4" s="238" t="s">
        <v>7</v>
      </c>
      <c r="B4" s="239" t="s">
        <v>8</v>
      </c>
      <c r="C4" s="240">
        <v>1</v>
      </c>
      <c r="D4" s="239" t="s">
        <v>9</v>
      </c>
      <c r="E4" s="256" t="s">
        <v>10</v>
      </c>
      <c r="F4" s="255"/>
      <c r="G4" s="255"/>
      <c r="H4" s="255"/>
      <c r="I4" s="255"/>
      <c r="J4" s="255"/>
      <c r="K4" s="263"/>
      <c r="L4" s="207"/>
      <c r="M4" s="207"/>
      <c r="N4" s="207"/>
      <c r="O4" s="207"/>
      <c r="P4" s="207"/>
      <c r="Q4" s="207"/>
      <c r="R4" s="207"/>
    </row>
    <row r="5" ht="18.35" spans="1:18">
      <c r="A5" s="238" t="s">
        <v>11</v>
      </c>
      <c r="B5" s="239" t="s">
        <v>12</v>
      </c>
      <c r="C5" s="241" t="s">
        <v>13</v>
      </c>
      <c r="D5" s="239" t="s">
        <v>14</v>
      </c>
      <c r="E5" s="256" t="s">
        <v>15</v>
      </c>
      <c r="F5" s="255"/>
      <c r="G5" s="255"/>
      <c r="H5" s="255"/>
      <c r="I5" s="255"/>
      <c r="J5" s="255"/>
      <c r="K5" s="263"/>
      <c r="L5" s="207"/>
      <c r="M5" s="207"/>
      <c r="N5" s="207"/>
      <c r="O5" s="207"/>
      <c r="P5" s="207"/>
      <c r="Q5" s="207"/>
      <c r="R5" s="207"/>
    </row>
    <row r="6" spans="1:18">
      <c r="A6" s="242"/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07"/>
      <c r="M6" s="207"/>
      <c r="N6" s="207"/>
      <c r="O6" s="207"/>
      <c r="P6" s="207"/>
      <c r="Q6" s="207"/>
      <c r="R6" s="207"/>
    </row>
    <row r="7" ht="18.35" spans="1:18">
      <c r="A7" s="243" t="s">
        <v>16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07"/>
      <c r="M7" s="207"/>
      <c r="N7" s="207"/>
      <c r="O7" s="207"/>
      <c r="P7" s="207"/>
      <c r="Q7" s="207"/>
      <c r="R7" s="207"/>
    </row>
    <row r="8" ht="34.75" spans="1:18">
      <c r="A8" s="236" t="s">
        <v>17</v>
      </c>
      <c r="B8" s="237" t="s">
        <v>3</v>
      </c>
      <c r="C8" s="237" t="s">
        <v>4</v>
      </c>
      <c r="D8" s="237" t="s">
        <v>5</v>
      </c>
      <c r="E8" s="237" t="s">
        <v>6</v>
      </c>
      <c r="F8" s="255" t="s">
        <v>18</v>
      </c>
      <c r="G8" s="255"/>
      <c r="H8" s="255"/>
      <c r="I8" s="255"/>
      <c r="J8" s="255"/>
      <c r="K8" s="263"/>
      <c r="L8" s="207"/>
      <c r="M8" s="207"/>
      <c r="N8" s="207"/>
      <c r="O8" s="207"/>
      <c r="P8" s="207"/>
      <c r="Q8" s="207"/>
      <c r="R8" s="207"/>
    </row>
    <row r="9" ht="37" customHeight="1" spans="1:18">
      <c r="A9" s="238" t="s">
        <v>19</v>
      </c>
      <c r="B9" s="239" t="s">
        <v>20</v>
      </c>
      <c r="C9" s="239" t="s">
        <v>21</v>
      </c>
      <c r="D9" s="239" t="s">
        <v>22</v>
      </c>
      <c r="E9" s="256" t="s">
        <v>15</v>
      </c>
      <c r="F9" s="255" t="s">
        <v>23</v>
      </c>
      <c r="G9" s="255"/>
      <c r="H9" s="255"/>
      <c r="I9" s="255"/>
      <c r="J9" s="255"/>
      <c r="K9" s="263"/>
      <c r="L9" s="207"/>
      <c r="M9" s="207"/>
      <c r="N9" s="207"/>
      <c r="O9" s="207"/>
      <c r="P9" s="207"/>
      <c r="Q9" s="207"/>
      <c r="R9" s="207"/>
    </row>
    <row r="10" ht="18.35" spans="1:18">
      <c r="A10" s="238"/>
      <c r="B10" s="239" t="s">
        <v>24</v>
      </c>
      <c r="C10" s="239" t="s">
        <v>25</v>
      </c>
      <c r="D10" s="239" t="s">
        <v>26</v>
      </c>
      <c r="E10" s="256" t="s">
        <v>15</v>
      </c>
      <c r="F10" s="255" t="s">
        <v>27</v>
      </c>
      <c r="G10" s="255"/>
      <c r="H10" s="255"/>
      <c r="I10" s="255"/>
      <c r="J10" s="255"/>
      <c r="K10" s="263"/>
      <c r="L10" s="207"/>
      <c r="M10" s="207"/>
      <c r="N10" s="207"/>
      <c r="O10" s="207"/>
      <c r="P10" s="207"/>
      <c r="Q10" s="207"/>
      <c r="R10" s="207"/>
    </row>
    <row r="11" ht="18.35" spans="1:18">
      <c r="A11" s="238" t="s">
        <v>28</v>
      </c>
      <c r="B11" s="239" t="s">
        <v>29</v>
      </c>
      <c r="C11" s="239" t="s">
        <v>30</v>
      </c>
      <c r="D11" s="239" t="s">
        <v>30</v>
      </c>
      <c r="E11" s="239" t="s">
        <v>31</v>
      </c>
      <c r="F11" s="255"/>
      <c r="G11" s="255"/>
      <c r="H11" s="255"/>
      <c r="I11" s="255"/>
      <c r="J11" s="255"/>
      <c r="K11" s="263"/>
      <c r="L11" s="207"/>
      <c r="M11" s="207"/>
      <c r="N11" s="207"/>
      <c r="O11" s="207"/>
      <c r="P11" s="207"/>
      <c r="Q11" s="207"/>
      <c r="R11" s="207"/>
    </row>
    <row r="12" ht="18.35" spans="1:18">
      <c r="A12" s="238"/>
      <c r="B12" s="239" t="s">
        <v>32</v>
      </c>
      <c r="C12" s="239" t="s">
        <v>33</v>
      </c>
      <c r="D12" s="239" t="s">
        <v>34</v>
      </c>
      <c r="E12" s="239" t="s">
        <v>33</v>
      </c>
      <c r="F12" s="255"/>
      <c r="G12" s="255"/>
      <c r="H12" s="255"/>
      <c r="I12" s="255"/>
      <c r="J12" s="255"/>
      <c r="K12" s="263"/>
      <c r="L12" s="207"/>
      <c r="M12" s="207"/>
      <c r="N12" s="207"/>
      <c r="O12" s="207"/>
      <c r="P12" s="207"/>
      <c r="Q12" s="207"/>
      <c r="R12" s="207"/>
    </row>
    <row r="13" ht="18.35" spans="1:18">
      <c r="A13" s="238"/>
      <c r="B13" s="239" t="s">
        <v>35</v>
      </c>
      <c r="C13" s="239" t="s">
        <v>33</v>
      </c>
      <c r="D13" s="239" t="s">
        <v>36</v>
      </c>
      <c r="E13" s="239" t="s">
        <v>33</v>
      </c>
      <c r="F13" s="255"/>
      <c r="G13" s="255"/>
      <c r="H13" s="255"/>
      <c r="I13" s="255"/>
      <c r="J13" s="255"/>
      <c r="K13" s="263"/>
      <c r="L13" s="207"/>
      <c r="M13" s="207"/>
      <c r="N13" s="207"/>
      <c r="O13" s="207"/>
      <c r="P13" s="207"/>
      <c r="Q13" s="207"/>
      <c r="R13" s="207"/>
    </row>
    <row r="14" ht="18.35" spans="1:18">
      <c r="A14" s="238"/>
      <c r="B14" s="239" t="s">
        <v>37</v>
      </c>
      <c r="C14" s="239" t="s">
        <v>33</v>
      </c>
      <c r="D14" s="239" t="s">
        <v>38</v>
      </c>
      <c r="E14" s="239" t="s">
        <v>33</v>
      </c>
      <c r="F14" s="255"/>
      <c r="G14" s="255"/>
      <c r="H14" s="255"/>
      <c r="I14" s="255"/>
      <c r="J14" s="255"/>
      <c r="K14" s="263"/>
      <c r="L14" s="207"/>
      <c r="M14" s="207"/>
      <c r="N14" s="207"/>
      <c r="O14" s="207"/>
      <c r="P14" s="207"/>
      <c r="Q14" s="207"/>
      <c r="R14" s="207"/>
    </row>
    <row r="15" ht="18.35" spans="1:18">
      <c r="A15" s="238"/>
      <c r="B15" s="239" t="s">
        <v>39</v>
      </c>
      <c r="C15" s="239" t="s">
        <v>33</v>
      </c>
      <c r="D15" s="239" t="s">
        <v>40</v>
      </c>
      <c r="E15" s="239" t="s">
        <v>33</v>
      </c>
      <c r="F15" s="255"/>
      <c r="G15" s="255"/>
      <c r="H15" s="255"/>
      <c r="I15" s="255"/>
      <c r="J15" s="255"/>
      <c r="K15" s="263"/>
      <c r="L15" s="207"/>
      <c r="M15" s="207"/>
      <c r="N15" s="207"/>
      <c r="O15" s="207"/>
      <c r="P15" s="207"/>
      <c r="Q15" s="207"/>
      <c r="R15" s="207"/>
    </row>
    <row r="16" spans="1:18">
      <c r="A16" s="242"/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07"/>
      <c r="M16" s="207"/>
      <c r="N16" s="207"/>
      <c r="O16" s="207"/>
      <c r="P16" s="207"/>
      <c r="Q16" s="207"/>
      <c r="R16" s="207"/>
    </row>
    <row r="17" ht="18.35" spans="1:18">
      <c r="A17" s="243" t="s">
        <v>41</v>
      </c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07"/>
      <c r="M17" s="207"/>
      <c r="N17" s="207"/>
      <c r="O17" s="207"/>
      <c r="P17" s="207"/>
      <c r="Q17" s="207"/>
      <c r="R17" s="207"/>
    </row>
    <row r="18" ht="18.35" spans="1:18">
      <c r="A18" s="236" t="s">
        <v>42</v>
      </c>
      <c r="B18" s="237" t="s">
        <v>3</v>
      </c>
      <c r="C18" s="237" t="s">
        <v>4</v>
      </c>
      <c r="D18" s="237" t="s">
        <v>5</v>
      </c>
      <c r="E18" s="237" t="s">
        <v>6</v>
      </c>
      <c r="F18" s="255"/>
      <c r="G18" s="257" t="s">
        <v>42</v>
      </c>
      <c r="H18" s="257" t="s">
        <v>3</v>
      </c>
      <c r="I18" s="257" t="s">
        <v>4</v>
      </c>
      <c r="J18" s="257" t="s">
        <v>5</v>
      </c>
      <c r="K18" s="257" t="s">
        <v>6</v>
      </c>
      <c r="L18" s="207"/>
      <c r="M18" s="207"/>
      <c r="N18" s="207"/>
      <c r="O18" s="207"/>
      <c r="P18" s="207"/>
      <c r="Q18" s="207"/>
      <c r="R18" s="207"/>
    </row>
    <row r="19" ht="18.35" spans="1:18">
      <c r="A19" s="238" t="s">
        <v>43</v>
      </c>
      <c r="B19" s="239" t="s">
        <v>44</v>
      </c>
      <c r="C19" s="240">
        <v>0.95</v>
      </c>
      <c r="D19" s="244">
        <v>0.95</v>
      </c>
      <c r="E19" s="239" t="s">
        <v>31</v>
      </c>
      <c r="F19" s="255"/>
      <c r="G19" s="253" t="s">
        <v>43</v>
      </c>
      <c r="H19" s="253" t="s">
        <v>44</v>
      </c>
      <c r="I19" s="240">
        <v>0.95</v>
      </c>
      <c r="J19" s="264">
        <v>1</v>
      </c>
      <c r="K19" s="253" t="s">
        <v>31</v>
      </c>
      <c r="L19" s="207"/>
      <c r="M19" s="207"/>
      <c r="N19" s="207"/>
      <c r="O19" s="207"/>
      <c r="P19" s="207"/>
      <c r="Q19" s="207"/>
      <c r="R19" s="207"/>
    </row>
    <row r="20" ht="18.35" spans="1:18">
      <c r="A20" s="238"/>
      <c r="B20" s="239" t="s">
        <v>45</v>
      </c>
      <c r="C20" s="240">
        <v>0.92</v>
      </c>
      <c r="D20" s="244">
        <v>0.9917</v>
      </c>
      <c r="E20" s="239" t="s">
        <v>31</v>
      </c>
      <c r="F20" s="255"/>
      <c r="G20" s="253"/>
      <c r="H20" s="253" t="s">
        <v>45</v>
      </c>
      <c r="I20" s="240">
        <v>0.92</v>
      </c>
      <c r="J20" s="264">
        <v>1</v>
      </c>
      <c r="K20" s="253" t="s">
        <v>31</v>
      </c>
      <c r="L20" s="207"/>
      <c r="M20" s="207"/>
      <c r="N20" s="207"/>
      <c r="O20" s="207"/>
      <c r="P20" s="207"/>
      <c r="Q20" s="207"/>
      <c r="R20" s="207"/>
    </row>
    <row r="21" ht="18.35" spans="1:18">
      <c r="A21" s="238"/>
      <c r="B21" s="239" t="s">
        <v>46</v>
      </c>
      <c r="C21" s="240">
        <v>0.89</v>
      </c>
      <c r="D21" s="244">
        <v>1</v>
      </c>
      <c r="E21" s="239" t="s">
        <v>31</v>
      </c>
      <c r="F21" s="255"/>
      <c r="G21" s="253"/>
      <c r="H21" s="253" t="s">
        <v>46</v>
      </c>
      <c r="I21" s="240">
        <v>0.89</v>
      </c>
      <c r="J21" s="264">
        <v>0.93</v>
      </c>
      <c r="K21" s="253" t="s">
        <v>31</v>
      </c>
      <c r="L21" s="207"/>
      <c r="M21" s="207"/>
      <c r="N21" s="207"/>
      <c r="O21" s="207"/>
      <c r="P21" s="207"/>
      <c r="Q21" s="207"/>
      <c r="R21" s="207"/>
    </row>
    <row r="22" ht="18.35" spans="1:18">
      <c r="A22" s="245" t="s">
        <v>47</v>
      </c>
      <c r="B22" s="239" t="s">
        <v>44</v>
      </c>
      <c r="C22" s="240">
        <v>0.93</v>
      </c>
      <c r="D22" s="244">
        <v>0.9778</v>
      </c>
      <c r="E22" s="239" t="s">
        <v>31</v>
      </c>
      <c r="F22" s="255"/>
      <c r="G22" s="253" t="s">
        <v>47</v>
      </c>
      <c r="H22" s="253" t="s">
        <v>44</v>
      </c>
      <c r="I22" s="240">
        <v>0.93</v>
      </c>
      <c r="J22" s="261">
        <v>0.9944</v>
      </c>
      <c r="K22" s="253" t="s">
        <v>31</v>
      </c>
      <c r="L22" s="207"/>
      <c r="M22" s="207"/>
      <c r="N22" s="207"/>
      <c r="O22" s="207"/>
      <c r="P22" s="207"/>
      <c r="Q22" s="207"/>
      <c r="R22" s="207"/>
    </row>
    <row r="23" ht="18.35" spans="1:18">
      <c r="A23" s="245"/>
      <c r="B23" s="239" t="s">
        <v>45</v>
      </c>
      <c r="C23" s="240">
        <v>0.9</v>
      </c>
      <c r="D23" s="244">
        <v>0.9843</v>
      </c>
      <c r="E23" s="239" t="s">
        <v>31</v>
      </c>
      <c r="F23" s="255"/>
      <c r="G23" s="253"/>
      <c r="H23" s="253" t="s">
        <v>45</v>
      </c>
      <c r="I23" s="240">
        <v>0.9</v>
      </c>
      <c r="J23" s="261">
        <v>0.9922</v>
      </c>
      <c r="K23" s="253" t="s">
        <v>31</v>
      </c>
      <c r="L23" s="207"/>
      <c r="M23" s="207"/>
      <c r="N23" s="207"/>
      <c r="O23" s="207"/>
      <c r="P23" s="207"/>
      <c r="Q23" s="207"/>
      <c r="R23" s="207"/>
    </row>
    <row r="24" ht="18.35" spans="1:18">
      <c r="A24" s="245"/>
      <c r="B24" s="239" t="s">
        <v>46</v>
      </c>
      <c r="C24" s="240">
        <v>0.86</v>
      </c>
      <c r="D24" s="244">
        <v>0.9741</v>
      </c>
      <c r="E24" s="239" t="s">
        <v>31</v>
      </c>
      <c r="F24" s="255"/>
      <c r="G24" s="253"/>
      <c r="H24" s="253" t="s">
        <v>46</v>
      </c>
      <c r="I24" s="240">
        <v>0.86</v>
      </c>
      <c r="J24" s="261">
        <v>0.98</v>
      </c>
      <c r="K24" s="253" t="s">
        <v>31</v>
      </c>
      <c r="L24" s="207"/>
      <c r="M24" s="207"/>
      <c r="N24" s="207"/>
      <c r="O24" s="207"/>
      <c r="P24" s="207"/>
      <c r="Q24" s="207"/>
      <c r="R24" s="207"/>
    </row>
    <row r="25" ht="18.35" spans="1:18">
      <c r="A25" s="245" t="s">
        <v>48</v>
      </c>
      <c r="B25" s="239" t="s">
        <v>49</v>
      </c>
      <c r="C25" s="239" t="s">
        <v>50</v>
      </c>
      <c r="D25" s="239" t="s">
        <v>51</v>
      </c>
      <c r="E25" s="239" t="s">
        <v>31</v>
      </c>
      <c r="F25" s="255"/>
      <c r="G25" s="253" t="s">
        <v>48</v>
      </c>
      <c r="H25" s="253" t="s">
        <v>49</v>
      </c>
      <c r="I25" s="239" t="s">
        <v>50</v>
      </c>
      <c r="J25" s="239" t="s">
        <v>51</v>
      </c>
      <c r="K25" s="253" t="s">
        <v>31</v>
      </c>
      <c r="L25" s="207"/>
      <c r="M25" s="207"/>
      <c r="N25" s="207"/>
      <c r="O25" s="207"/>
      <c r="P25" s="207"/>
      <c r="Q25" s="207"/>
      <c r="R25" s="207"/>
    </row>
    <row r="26" spans="1:18">
      <c r="A26" s="242"/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207"/>
      <c r="M26" s="207"/>
      <c r="N26" s="207"/>
      <c r="O26" s="207"/>
      <c r="P26" s="207"/>
      <c r="Q26" s="207"/>
      <c r="R26" s="207"/>
    </row>
    <row r="27" ht="18.35" spans="1:18">
      <c r="A27" s="242"/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07"/>
      <c r="M27" s="207"/>
      <c r="N27" s="207"/>
      <c r="O27" s="207"/>
      <c r="P27" s="207"/>
      <c r="Q27" s="207"/>
      <c r="R27" s="207"/>
    </row>
    <row r="28" ht="18.35" spans="1:18">
      <c r="A28" s="234" t="s">
        <v>52</v>
      </c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07"/>
      <c r="M28" s="207"/>
      <c r="N28" s="207"/>
      <c r="O28" s="207"/>
      <c r="P28" s="207"/>
      <c r="Q28" s="207"/>
      <c r="R28" s="207"/>
    </row>
    <row r="29" ht="18.35" spans="1:18">
      <c r="A29" s="246" t="s">
        <v>53</v>
      </c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07"/>
      <c r="M29" s="207"/>
      <c r="N29" s="207"/>
      <c r="O29" s="207"/>
      <c r="P29" s="207"/>
      <c r="Q29" s="207"/>
      <c r="R29" s="207"/>
    </row>
    <row r="30" ht="18.35" spans="1:18">
      <c r="A30" s="234" t="s">
        <v>54</v>
      </c>
      <c r="B30" s="234"/>
      <c r="C30" s="234"/>
      <c r="D30" s="234"/>
      <c r="E30" s="234"/>
      <c r="F30" s="234"/>
      <c r="G30" s="234"/>
      <c r="H30" s="234"/>
      <c r="I30" s="234"/>
      <c r="J30" s="234"/>
      <c r="K30" s="234"/>
      <c r="L30" s="207"/>
      <c r="M30" s="207"/>
      <c r="N30" s="207"/>
      <c r="O30" s="207"/>
      <c r="P30" s="207"/>
      <c r="Q30" s="207"/>
      <c r="R30" s="207"/>
    </row>
    <row r="31" ht="18.35" spans="1:18">
      <c r="A31" s="234" t="s">
        <v>55</v>
      </c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207"/>
      <c r="M31" s="207"/>
      <c r="N31" s="207"/>
      <c r="O31" s="207"/>
      <c r="P31" s="207"/>
      <c r="Q31" s="207"/>
      <c r="R31" s="207"/>
    </row>
    <row r="32" ht="18.35" spans="1:18">
      <c r="A32" s="247" t="s">
        <v>56</v>
      </c>
      <c r="B32" s="247"/>
      <c r="C32" s="247"/>
      <c r="D32" s="247"/>
      <c r="E32" s="247"/>
      <c r="F32" s="247"/>
      <c r="G32" s="247"/>
      <c r="H32" s="247"/>
      <c r="I32" s="247"/>
      <c r="J32" s="247"/>
      <c r="K32" s="247"/>
      <c r="L32" s="207"/>
      <c r="M32" s="207"/>
      <c r="N32" s="207"/>
      <c r="O32" s="207"/>
      <c r="P32" s="207"/>
      <c r="Q32" s="207"/>
      <c r="R32" s="207"/>
    </row>
    <row r="33" ht="18.35" spans="1:18">
      <c r="A33" s="248" t="s">
        <v>57</v>
      </c>
      <c r="B33" s="249"/>
      <c r="C33" s="249"/>
      <c r="D33" s="249"/>
      <c r="E33" s="249"/>
      <c r="F33" s="249"/>
      <c r="G33" s="249"/>
      <c r="H33" s="249"/>
      <c r="I33" s="249"/>
      <c r="J33" s="249"/>
      <c r="K33" s="265"/>
      <c r="L33" s="207"/>
      <c r="M33" s="207"/>
      <c r="N33" s="207"/>
      <c r="O33" s="207"/>
      <c r="P33" s="207"/>
      <c r="Q33" s="207"/>
      <c r="R33" s="207"/>
    </row>
    <row r="34" ht="18.35" spans="1:18">
      <c r="A34" s="248" t="s">
        <v>58</v>
      </c>
      <c r="B34" s="249" t="s">
        <v>59</v>
      </c>
      <c r="C34" s="249"/>
      <c r="D34" s="249"/>
      <c r="E34" s="249"/>
      <c r="F34" s="249"/>
      <c r="G34" s="249"/>
      <c r="H34" s="249"/>
      <c r="I34" s="249"/>
      <c r="J34" s="249"/>
      <c r="K34" s="265"/>
      <c r="L34" s="207"/>
      <c r="M34" s="207"/>
      <c r="N34" s="207"/>
      <c r="O34" s="207"/>
      <c r="P34" s="207"/>
      <c r="Q34" s="207"/>
      <c r="R34" s="207"/>
    </row>
    <row r="35" ht="18.35" spans="1:18">
      <c r="A35" s="248" t="s">
        <v>60</v>
      </c>
      <c r="B35" s="249" t="s">
        <v>61</v>
      </c>
      <c r="C35" s="249"/>
      <c r="D35" s="249"/>
      <c r="E35" s="249"/>
      <c r="F35" s="249"/>
      <c r="G35" s="249"/>
      <c r="H35" s="249"/>
      <c r="I35" s="249"/>
      <c r="J35" s="249"/>
      <c r="K35" s="265"/>
      <c r="L35" s="207"/>
      <c r="M35" s="207"/>
      <c r="N35" s="207"/>
      <c r="O35" s="207"/>
      <c r="P35" s="207"/>
      <c r="Q35" s="207"/>
      <c r="R35" s="207"/>
    </row>
    <row r="36" ht="18.35" spans="1:18">
      <c r="A36" s="248" t="s">
        <v>62</v>
      </c>
      <c r="B36" s="249" t="s">
        <v>63</v>
      </c>
      <c r="C36" s="249"/>
      <c r="D36" s="249"/>
      <c r="E36" s="249"/>
      <c r="F36" s="249"/>
      <c r="G36" s="249"/>
      <c r="H36" s="249"/>
      <c r="I36" s="249"/>
      <c r="J36" s="249"/>
      <c r="K36" s="265"/>
      <c r="L36" s="207"/>
      <c r="M36" s="207"/>
      <c r="N36" s="207"/>
      <c r="O36" s="207"/>
      <c r="P36" s="207"/>
      <c r="Q36" s="207"/>
      <c r="R36" s="207"/>
    </row>
    <row r="37" ht="18.35" spans="1:18">
      <c r="A37" s="248" t="s">
        <v>64</v>
      </c>
      <c r="B37" s="249" t="s">
        <v>59</v>
      </c>
      <c r="C37" s="249"/>
      <c r="D37" s="249"/>
      <c r="E37" s="249"/>
      <c r="F37" s="249"/>
      <c r="G37" s="249"/>
      <c r="H37" s="249"/>
      <c r="I37" s="249"/>
      <c r="J37" s="249"/>
      <c r="K37" s="265"/>
      <c r="L37" s="207"/>
      <c r="M37" s="207"/>
      <c r="N37" s="207"/>
      <c r="O37" s="207"/>
      <c r="P37" s="207"/>
      <c r="Q37" s="207"/>
      <c r="R37" s="207"/>
    </row>
    <row r="38" ht="18.35" spans="1:18">
      <c r="A38" s="248" t="s">
        <v>65</v>
      </c>
      <c r="B38" s="249" t="s">
        <v>59</v>
      </c>
      <c r="C38" s="249"/>
      <c r="D38" s="249"/>
      <c r="E38" s="249"/>
      <c r="F38" s="249"/>
      <c r="G38" s="249"/>
      <c r="H38" s="249"/>
      <c r="I38" s="249"/>
      <c r="J38" s="249"/>
      <c r="K38" s="265"/>
      <c r="L38" s="207"/>
      <c r="M38" s="207"/>
      <c r="N38" s="207"/>
      <c r="O38" s="207"/>
      <c r="P38" s="207"/>
      <c r="Q38" s="207"/>
      <c r="R38" s="207"/>
    </row>
    <row r="39" ht="18.35" spans="1:18">
      <c r="A39" s="248" t="s">
        <v>66</v>
      </c>
      <c r="B39" s="249" t="s">
        <v>59</v>
      </c>
      <c r="C39" s="249"/>
      <c r="D39" s="249"/>
      <c r="E39" s="249"/>
      <c r="F39" s="249"/>
      <c r="G39" s="249"/>
      <c r="H39" s="249"/>
      <c r="I39" s="249"/>
      <c r="J39" s="249"/>
      <c r="K39" s="265"/>
      <c r="L39" s="207"/>
      <c r="M39" s="207"/>
      <c r="N39" s="207"/>
      <c r="O39" s="207"/>
      <c r="P39" s="207"/>
      <c r="Q39" s="207"/>
      <c r="R39" s="207"/>
    </row>
    <row r="40" ht="18.35" spans="1:18">
      <c r="A40" s="248" t="s">
        <v>67</v>
      </c>
      <c r="B40" s="249" t="s">
        <v>59</v>
      </c>
      <c r="C40" s="249"/>
      <c r="D40" s="249"/>
      <c r="E40" s="249"/>
      <c r="F40" s="249"/>
      <c r="G40" s="249"/>
      <c r="H40" s="249"/>
      <c r="I40" s="249"/>
      <c r="J40" s="249"/>
      <c r="K40" s="265"/>
      <c r="L40" s="207"/>
      <c r="M40" s="207"/>
      <c r="N40" s="207"/>
      <c r="O40" s="207"/>
      <c r="P40" s="207"/>
      <c r="Q40" s="207"/>
      <c r="R40" s="207"/>
    </row>
    <row r="41" ht="18.35" spans="1:18">
      <c r="A41" s="248" t="s">
        <v>68</v>
      </c>
      <c r="B41" s="249" t="s">
        <v>59</v>
      </c>
      <c r="C41" s="249"/>
      <c r="D41" s="249"/>
      <c r="E41" s="249"/>
      <c r="F41" s="249"/>
      <c r="G41" s="249"/>
      <c r="H41" s="249"/>
      <c r="I41" s="249"/>
      <c r="J41" s="249"/>
      <c r="K41" s="265"/>
      <c r="L41" s="207"/>
      <c r="M41" s="207"/>
      <c r="N41" s="207"/>
      <c r="O41" s="207"/>
      <c r="P41" s="207"/>
      <c r="Q41" s="207"/>
      <c r="R41" s="207"/>
    </row>
    <row r="42" ht="18.35" spans="1:18">
      <c r="A42" s="250" t="s">
        <v>69</v>
      </c>
      <c r="B42" s="249" t="s">
        <v>63</v>
      </c>
      <c r="C42" s="249"/>
      <c r="D42" s="249"/>
      <c r="E42" s="249"/>
      <c r="F42" s="249"/>
      <c r="G42" s="249"/>
      <c r="H42" s="249"/>
      <c r="I42" s="249"/>
      <c r="J42" s="249"/>
      <c r="K42" s="265"/>
      <c r="L42" s="207"/>
      <c r="M42" s="207"/>
      <c r="N42" s="207"/>
      <c r="O42" s="207"/>
      <c r="P42" s="207"/>
      <c r="Q42" s="207"/>
      <c r="R42" s="207"/>
    </row>
    <row r="43" ht="18.35" spans="1:18">
      <c r="A43" s="248" t="s">
        <v>70</v>
      </c>
      <c r="B43" s="249" t="s">
        <v>63</v>
      </c>
      <c r="C43" s="249"/>
      <c r="D43" s="249"/>
      <c r="E43" s="249"/>
      <c r="F43" s="249"/>
      <c r="G43" s="249"/>
      <c r="H43" s="249"/>
      <c r="I43" s="249"/>
      <c r="J43" s="249"/>
      <c r="K43" s="265"/>
      <c r="L43" s="207"/>
      <c r="M43" s="207"/>
      <c r="N43" s="207"/>
      <c r="O43" s="207"/>
      <c r="P43" s="207"/>
      <c r="Q43" s="207"/>
      <c r="R43" s="207"/>
    </row>
    <row r="44" ht="45" customHeight="1" spans="1:18">
      <c r="A44" s="248" t="s">
        <v>71</v>
      </c>
      <c r="B44" s="249" t="s">
        <v>72</v>
      </c>
      <c r="C44" s="249"/>
      <c r="D44" s="249"/>
      <c r="E44" s="249"/>
      <c r="F44" s="249"/>
      <c r="G44" s="249"/>
      <c r="H44" s="249"/>
      <c r="I44" s="249"/>
      <c r="J44" s="249"/>
      <c r="K44" s="265"/>
      <c r="L44" s="207"/>
      <c r="M44" s="207"/>
      <c r="N44" s="207"/>
      <c r="O44" s="207"/>
      <c r="P44" s="207"/>
      <c r="Q44" s="207"/>
      <c r="R44" s="207"/>
    </row>
    <row r="45" ht="18.35" spans="1:18">
      <c r="A45" s="248" t="s">
        <v>73</v>
      </c>
      <c r="B45" s="249" t="s">
        <v>63</v>
      </c>
      <c r="C45" s="249"/>
      <c r="D45" s="249"/>
      <c r="E45" s="249"/>
      <c r="F45" s="249"/>
      <c r="G45" s="249"/>
      <c r="H45" s="249"/>
      <c r="I45" s="249"/>
      <c r="J45" s="249"/>
      <c r="K45" s="265"/>
      <c r="L45" s="207"/>
      <c r="M45" s="207"/>
      <c r="N45" s="207"/>
      <c r="O45" s="207"/>
      <c r="P45" s="207"/>
      <c r="Q45" s="207"/>
      <c r="R45" s="207"/>
    </row>
    <row r="46" ht="18.35" spans="1:18">
      <c r="A46" s="234" t="s">
        <v>74</v>
      </c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07"/>
      <c r="M46" s="207"/>
      <c r="N46" s="207"/>
      <c r="O46" s="207"/>
      <c r="P46" s="207"/>
      <c r="Q46" s="207"/>
      <c r="R46" s="207"/>
    </row>
    <row r="47" ht="34.75" spans="1:18">
      <c r="A47" s="251" t="s">
        <v>75</v>
      </c>
      <c r="B47" s="251"/>
      <c r="C47" s="251"/>
      <c r="D47" s="239" t="s">
        <v>76</v>
      </c>
      <c r="E47" s="239" t="s">
        <v>77</v>
      </c>
      <c r="F47" s="239" t="s">
        <v>78</v>
      </c>
      <c r="G47" s="239" t="s">
        <v>79</v>
      </c>
      <c r="H47" s="239" t="s">
        <v>80</v>
      </c>
      <c r="I47" s="239" t="s">
        <v>81</v>
      </c>
      <c r="J47" s="239"/>
      <c r="K47" s="239" t="s">
        <v>82</v>
      </c>
      <c r="L47" s="207"/>
      <c r="M47" s="207"/>
      <c r="N47" s="207"/>
      <c r="O47" s="207"/>
      <c r="P47" s="207"/>
      <c r="Q47" s="207"/>
      <c r="R47" s="207"/>
    </row>
    <row r="48" ht="34.75" spans="1:18">
      <c r="A48" s="251" t="s">
        <v>83</v>
      </c>
      <c r="B48" s="251"/>
      <c r="C48" s="251"/>
      <c r="D48" s="239">
        <v>292</v>
      </c>
      <c r="E48" s="239">
        <v>280</v>
      </c>
      <c r="F48" s="244">
        <f t="shared" ref="F48:F61" si="0">E48/D48</f>
        <v>0.958904109589041</v>
      </c>
      <c r="G48" s="239">
        <v>280</v>
      </c>
      <c r="H48" s="244">
        <f t="shared" ref="H48:H61" si="1">G48/E48</f>
        <v>1</v>
      </c>
      <c r="I48" s="244">
        <f t="shared" ref="I48:I61" si="2">G48/D48</f>
        <v>0.958904109589041</v>
      </c>
      <c r="J48" s="244"/>
      <c r="K48" s="239" t="s">
        <v>84</v>
      </c>
      <c r="L48" s="207"/>
      <c r="M48" s="207"/>
      <c r="N48" s="207"/>
      <c r="O48" s="207"/>
      <c r="P48" s="207"/>
      <c r="Q48" s="207"/>
      <c r="R48" s="207"/>
    </row>
    <row r="49" ht="18.35" spans="1:18">
      <c r="A49" s="251" t="s">
        <v>62</v>
      </c>
      <c r="B49" s="251"/>
      <c r="C49" s="251"/>
      <c r="D49" s="239">
        <v>100</v>
      </c>
      <c r="E49" s="239">
        <v>99</v>
      </c>
      <c r="F49" s="244">
        <f t="shared" si="0"/>
        <v>0.99</v>
      </c>
      <c r="G49" s="239">
        <v>98</v>
      </c>
      <c r="H49" s="244">
        <f t="shared" si="1"/>
        <v>0.98989898989899</v>
      </c>
      <c r="I49" s="244">
        <f t="shared" si="2"/>
        <v>0.98</v>
      </c>
      <c r="J49" s="244"/>
      <c r="K49" s="239" t="s">
        <v>85</v>
      </c>
      <c r="L49" s="207"/>
      <c r="M49" s="207"/>
      <c r="N49" s="207"/>
      <c r="O49" s="207"/>
      <c r="P49" s="207"/>
      <c r="Q49" s="207"/>
      <c r="R49" s="207"/>
    </row>
    <row r="50" ht="18.35" spans="1:18">
      <c r="A50" s="251" t="s">
        <v>57</v>
      </c>
      <c r="B50" s="251"/>
      <c r="C50" s="251"/>
      <c r="D50" s="252">
        <v>5092</v>
      </c>
      <c r="E50" s="252">
        <v>5092</v>
      </c>
      <c r="F50" s="258">
        <f t="shared" si="0"/>
        <v>1</v>
      </c>
      <c r="G50" s="252">
        <v>5077</v>
      </c>
      <c r="H50" s="258">
        <f t="shared" si="1"/>
        <v>0.997054202670856</v>
      </c>
      <c r="I50" s="258">
        <f t="shared" si="2"/>
        <v>0.997054202670856</v>
      </c>
      <c r="J50" s="258"/>
      <c r="K50" s="244"/>
      <c r="L50" s="207" t="s">
        <v>86</v>
      </c>
      <c r="M50" s="207"/>
      <c r="N50" s="207"/>
      <c r="O50" s="207"/>
      <c r="P50" s="207"/>
      <c r="Q50" s="207"/>
      <c r="R50" s="207"/>
    </row>
    <row r="51" ht="18.35" spans="1:18">
      <c r="A51" s="251" t="s">
        <v>58</v>
      </c>
      <c r="B51" s="251"/>
      <c r="C51" s="251"/>
      <c r="D51" s="239">
        <v>1701</v>
      </c>
      <c r="E51" s="239">
        <v>1701</v>
      </c>
      <c r="F51" s="244">
        <f t="shared" si="0"/>
        <v>1</v>
      </c>
      <c r="G51" s="239">
        <v>1685</v>
      </c>
      <c r="H51" s="244">
        <f t="shared" si="1"/>
        <v>0.990593768371546</v>
      </c>
      <c r="I51" s="244">
        <f t="shared" si="2"/>
        <v>0.990593768371546</v>
      </c>
      <c r="J51" s="244"/>
      <c r="K51" s="244"/>
      <c r="L51" s="207"/>
      <c r="M51" s="207"/>
      <c r="N51" s="207"/>
      <c r="O51" s="207"/>
      <c r="P51" s="207"/>
      <c r="Q51" s="207"/>
      <c r="R51" s="207"/>
    </row>
    <row r="52" ht="18.35" spans="1:18">
      <c r="A52" s="251" t="s">
        <v>64</v>
      </c>
      <c r="B52" s="251"/>
      <c r="C52" s="251"/>
      <c r="D52" s="239">
        <v>72</v>
      </c>
      <c r="E52" s="239">
        <v>72</v>
      </c>
      <c r="F52" s="244">
        <f t="shared" si="0"/>
        <v>1</v>
      </c>
      <c r="G52" s="239">
        <v>69</v>
      </c>
      <c r="H52" s="244">
        <f t="shared" si="1"/>
        <v>0.958333333333333</v>
      </c>
      <c r="I52" s="244">
        <f t="shared" si="2"/>
        <v>0.958333333333333</v>
      </c>
      <c r="J52" s="244"/>
      <c r="K52" s="244"/>
      <c r="L52" s="207"/>
      <c r="M52" s="207"/>
      <c r="N52" s="207"/>
      <c r="O52" s="207"/>
      <c r="P52" s="207"/>
      <c r="Q52" s="207"/>
      <c r="R52" s="207"/>
    </row>
    <row r="53" ht="18.35" spans="1:18">
      <c r="A53" s="251" t="s">
        <v>65</v>
      </c>
      <c r="B53" s="251"/>
      <c r="C53" s="251"/>
      <c r="D53" s="253">
        <v>1082</v>
      </c>
      <c r="E53" s="239">
        <v>1082</v>
      </c>
      <c r="F53" s="244">
        <f t="shared" si="0"/>
        <v>1</v>
      </c>
      <c r="G53" s="239">
        <v>1068</v>
      </c>
      <c r="H53" s="244">
        <f t="shared" si="1"/>
        <v>0.987060998151571</v>
      </c>
      <c r="I53" s="244">
        <f t="shared" si="2"/>
        <v>0.987060998151571</v>
      </c>
      <c r="J53" s="244"/>
      <c r="K53" s="244"/>
      <c r="L53" s="207"/>
      <c r="M53" s="207"/>
      <c r="N53" s="207"/>
      <c r="O53" s="207"/>
      <c r="P53" s="207"/>
      <c r="Q53" s="207"/>
      <c r="R53" s="207"/>
    </row>
    <row r="54" ht="32" customHeight="1" spans="1:18">
      <c r="A54" s="251" t="s">
        <v>66</v>
      </c>
      <c r="B54" s="251"/>
      <c r="C54" s="251"/>
      <c r="D54" s="253">
        <v>423</v>
      </c>
      <c r="E54" s="239">
        <v>423</v>
      </c>
      <c r="F54" s="244">
        <f t="shared" si="0"/>
        <v>1</v>
      </c>
      <c r="G54" s="239">
        <v>417</v>
      </c>
      <c r="H54" s="244">
        <f t="shared" si="1"/>
        <v>0.985815602836879</v>
      </c>
      <c r="I54" s="244">
        <f t="shared" si="2"/>
        <v>0.985815602836879</v>
      </c>
      <c r="J54" s="244"/>
      <c r="K54" s="239"/>
      <c r="L54" s="207"/>
      <c r="M54" s="207"/>
      <c r="N54" s="207"/>
      <c r="O54" s="207"/>
      <c r="P54" s="207"/>
      <c r="Q54" s="207"/>
      <c r="R54" s="207"/>
    </row>
    <row r="55" ht="18.35" spans="1:18">
      <c r="A55" s="251" t="s">
        <v>67</v>
      </c>
      <c r="B55" s="251"/>
      <c r="C55" s="251"/>
      <c r="D55" s="253">
        <v>345</v>
      </c>
      <c r="E55" s="239">
        <v>345</v>
      </c>
      <c r="F55" s="244">
        <f t="shared" si="0"/>
        <v>1</v>
      </c>
      <c r="G55" s="239">
        <v>344</v>
      </c>
      <c r="H55" s="244">
        <f t="shared" si="1"/>
        <v>0.997101449275362</v>
      </c>
      <c r="I55" s="244">
        <f t="shared" si="2"/>
        <v>0.997101449275362</v>
      </c>
      <c r="J55" s="244"/>
      <c r="K55" s="239"/>
      <c r="L55" s="207"/>
      <c r="M55" s="207"/>
      <c r="N55" s="207"/>
      <c r="O55" s="207"/>
      <c r="P55" s="207"/>
      <c r="Q55" s="207"/>
      <c r="R55" s="207"/>
    </row>
    <row r="56" ht="24" customHeight="1" spans="1:18">
      <c r="A56" s="254" t="s">
        <v>68</v>
      </c>
      <c r="B56" s="254"/>
      <c r="C56" s="254"/>
      <c r="D56" s="253">
        <v>362</v>
      </c>
      <c r="E56" s="239">
        <v>362</v>
      </c>
      <c r="F56" s="259">
        <f t="shared" si="0"/>
        <v>1</v>
      </c>
      <c r="G56" s="260">
        <v>360</v>
      </c>
      <c r="H56" s="259">
        <f t="shared" si="1"/>
        <v>0.994475138121547</v>
      </c>
      <c r="I56" s="244">
        <f t="shared" si="2"/>
        <v>0.994475138121547</v>
      </c>
      <c r="J56" s="244"/>
      <c r="K56" s="239"/>
      <c r="L56" s="207"/>
      <c r="M56" s="207"/>
      <c r="N56" s="207"/>
      <c r="O56" s="207"/>
      <c r="P56" s="207"/>
      <c r="Q56" s="207"/>
      <c r="R56" s="207"/>
    </row>
    <row r="57" ht="18.35" spans="1:18">
      <c r="A57" s="254" t="s">
        <v>87</v>
      </c>
      <c r="B57" s="254"/>
      <c r="C57" s="254"/>
      <c r="D57" s="253">
        <v>224</v>
      </c>
      <c r="E57" s="239">
        <v>220</v>
      </c>
      <c r="F57" s="261">
        <f t="shared" si="0"/>
        <v>0.982142857142857</v>
      </c>
      <c r="G57" s="253">
        <v>220</v>
      </c>
      <c r="H57" s="261">
        <f t="shared" si="1"/>
        <v>1</v>
      </c>
      <c r="I57" s="244">
        <f t="shared" si="2"/>
        <v>0.982142857142857</v>
      </c>
      <c r="J57" s="244"/>
      <c r="K57" s="239" t="s">
        <v>85</v>
      </c>
      <c r="L57" s="207"/>
      <c r="M57" s="207"/>
      <c r="N57" s="207"/>
      <c r="O57" s="207"/>
      <c r="P57" s="207"/>
      <c r="Q57" s="207"/>
      <c r="R57" s="207"/>
    </row>
    <row r="58" ht="18.35" spans="1:18">
      <c r="A58" s="254" t="s">
        <v>70</v>
      </c>
      <c r="B58" s="254"/>
      <c r="C58" s="254"/>
      <c r="D58" s="253">
        <v>77</v>
      </c>
      <c r="E58" s="239">
        <v>75</v>
      </c>
      <c r="F58" s="261">
        <f t="shared" si="0"/>
        <v>0.974025974025974</v>
      </c>
      <c r="G58" s="253">
        <v>75</v>
      </c>
      <c r="H58" s="261">
        <f t="shared" si="1"/>
        <v>1</v>
      </c>
      <c r="I58" s="244">
        <f t="shared" si="2"/>
        <v>0.974025974025974</v>
      </c>
      <c r="J58" s="244"/>
      <c r="K58" s="239" t="s">
        <v>85</v>
      </c>
      <c r="L58" s="207"/>
      <c r="M58" s="207"/>
      <c r="N58" s="207"/>
      <c r="O58" s="207"/>
      <c r="P58" s="207"/>
      <c r="Q58" s="207"/>
      <c r="R58" s="207"/>
    </row>
    <row r="59" ht="18.35" spans="1:18">
      <c r="A59" s="254" t="s">
        <v>71</v>
      </c>
      <c r="B59" s="254"/>
      <c r="C59" s="254"/>
      <c r="D59" s="253">
        <v>134</v>
      </c>
      <c r="E59" s="253">
        <v>132</v>
      </c>
      <c r="F59" s="261">
        <f t="shared" si="0"/>
        <v>0.985074626865672</v>
      </c>
      <c r="G59" s="253">
        <v>131</v>
      </c>
      <c r="H59" s="261">
        <f t="shared" si="1"/>
        <v>0.992424242424242</v>
      </c>
      <c r="I59" s="244">
        <f t="shared" si="2"/>
        <v>0.977611940298508</v>
      </c>
      <c r="J59" s="244"/>
      <c r="K59" s="239" t="s">
        <v>85</v>
      </c>
      <c r="L59" s="207"/>
      <c r="M59" s="207"/>
      <c r="N59" s="207"/>
      <c r="O59" s="207"/>
      <c r="P59" s="207"/>
      <c r="Q59" s="207"/>
      <c r="R59" s="207"/>
    </row>
    <row r="60" ht="18.35" spans="1:18">
      <c r="A60" s="254" t="s">
        <v>73</v>
      </c>
      <c r="B60" s="254"/>
      <c r="C60" s="254"/>
      <c r="D60" s="253">
        <v>75</v>
      </c>
      <c r="E60" s="253">
        <v>73</v>
      </c>
      <c r="F60" s="261">
        <f t="shared" si="0"/>
        <v>0.973333333333333</v>
      </c>
      <c r="G60" s="253">
        <v>73</v>
      </c>
      <c r="H60" s="261">
        <f t="shared" si="1"/>
        <v>1</v>
      </c>
      <c r="I60" s="244">
        <f t="shared" si="2"/>
        <v>0.973333333333333</v>
      </c>
      <c r="J60" s="244"/>
      <c r="K60" s="239" t="s">
        <v>85</v>
      </c>
      <c r="L60" s="207"/>
      <c r="M60" s="207"/>
      <c r="N60" s="207"/>
      <c r="O60" s="207"/>
      <c r="P60" s="207"/>
      <c r="Q60" s="207"/>
      <c r="R60" s="207"/>
    </row>
    <row r="61" ht="18.35" spans="1:18">
      <c r="A61" s="254" t="s">
        <v>88</v>
      </c>
      <c r="B61" s="254"/>
      <c r="C61" s="254"/>
      <c r="D61" s="253">
        <v>414</v>
      </c>
      <c r="E61" s="253">
        <v>409</v>
      </c>
      <c r="F61" s="261">
        <f t="shared" si="0"/>
        <v>0.98792270531401</v>
      </c>
      <c r="G61" s="253">
        <v>348</v>
      </c>
      <c r="H61" s="261">
        <f t="shared" si="1"/>
        <v>0.850855745721271</v>
      </c>
      <c r="I61" s="244">
        <f t="shared" si="2"/>
        <v>0.840579710144927</v>
      </c>
      <c r="J61" s="244"/>
      <c r="K61" s="239" t="s">
        <v>89</v>
      </c>
      <c r="L61" s="207" t="s">
        <v>90</v>
      </c>
      <c r="M61" s="207"/>
      <c r="N61" s="207"/>
      <c r="O61" s="207"/>
      <c r="P61" s="207"/>
      <c r="Q61" s="207"/>
      <c r="R61" s="207"/>
    </row>
    <row r="62" ht="24" customHeight="1" spans="1:18">
      <c r="A62" s="251" t="s">
        <v>91</v>
      </c>
      <c r="B62" s="251"/>
      <c r="C62" s="251"/>
      <c r="D62" s="239" t="str">
        <f>CONCATENATE("全部模块用例总执行数/全部模块用例总数=",TEXT(SUM(E48:E61)/SUM(D48:D61),"0.00%"))</f>
        <v>全部模块用例总执行数/全部模块用例总数=99.73%</v>
      </c>
      <c r="E62" s="239"/>
      <c r="F62" s="239"/>
      <c r="G62" s="248" t="str">
        <f>CONCATENATE("执行通过率(执行成功数/测试执行数）=",TEXT(SUM(G48:G61)/SUM(E48:E61),"0.00%"))</f>
        <v>执行通过率(执行成功数/测试执行数）=98.84%</v>
      </c>
      <c r="H62" s="262"/>
      <c r="I62" s="262"/>
      <c r="J62" s="239"/>
      <c r="K62" s="239"/>
      <c r="L62" s="207"/>
      <c r="M62" s="207"/>
      <c r="N62" s="207"/>
      <c r="O62" s="207"/>
      <c r="P62" s="207"/>
      <c r="Q62" s="207"/>
      <c r="R62" s="207"/>
    </row>
    <row r="63" ht="18.35" spans="1:18">
      <c r="A63" s="234" t="s">
        <v>92</v>
      </c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07"/>
      <c r="M63" s="207"/>
      <c r="N63" s="207"/>
      <c r="O63" s="207"/>
      <c r="P63" s="207"/>
      <c r="Q63" s="207"/>
      <c r="R63" s="207"/>
    </row>
    <row r="64" ht="18.35" spans="1:18">
      <c r="A64" s="251" t="s">
        <v>93</v>
      </c>
      <c r="B64" s="251"/>
      <c r="C64" s="251"/>
      <c r="D64" s="245" t="s">
        <v>94</v>
      </c>
      <c r="E64" s="245"/>
      <c r="F64" s="245"/>
      <c r="G64" s="239"/>
      <c r="H64" s="239"/>
      <c r="I64" s="239"/>
      <c r="J64" s="239"/>
      <c r="K64" s="239"/>
      <c r="L64" s="207"/>
      <c r="M64" s="207"/>
      <c r="N64" s="207"/>
      <c r="O64" s="207"/>
      <c r="P64" s="207"/>
      <c r="Q64" s="207"/>
      <c r="R64" s="207"/>
    </row>
    <row r="65" ht="18.35" spans="1:18">
      <c r="A65" s="251" t="s">
        <v>95</v>
      </c>
      <c r="B65" s="251"/>
      <c r="C65" s="251"/>
      <c r="D65" s="245" t="s">
        <v>96</v>
      </c>
      <c r="E65" s="245"/>
      <c r="F65" s="245"/>
      <c r="G65" s="239"/>
      <c r="H65" s="239"/>
      <c r="I65" s="239"/>
      <c r="J65" s="239"/>
      <c r="K65" s="239"/>
      <c r="L65" s="207"/>
      <c r="M65" s="207"/>
      <c r="N65" s="207"/>
      <c r="O65" s="207"/>
      <c r="P65" s="207"/>
      <c r="Q65" s="207"/>
      <c r="R65" s="207"/>
    </row>
    <row r="66" ht="18.35" spans="1:18">
      <c r="A66" s="251" t="s">
        <v>97</v>
      </c>
      <c r="B66" s="251"/>
      <c r="C66" s="251"/>
      <c r="D66" s="245" t="s">
        <v>98</v>
      </c>
      <c r="E66" s="245"/>
      <c r="F66" s="245"/>
      <c r="G66" s="239"/>
      <c r="H66" s="239"/>
      <c r="I66" s="239"/>
      <c r="J66" s="239"/>
      <c r="K66" s="239"/>
      <c r="L66" s="207"/>
      <c r="M66" s="207"/>
      <c r="N66" s="207"/>
      <c r="O66" s="207"/>
      <c r="P66" s="207"/>
      <c r="Q66" s="207"/>
      <c r="R66" s="207"/>
    </row>
    <row r="67" spans="1:18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</row>
    <row r="68" spans="1:18">
      <c r="A68" s="207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</row>
    <row r="69" spans="1:18">
      <c r="A69" s="207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</row>
    <row r="70" spans="1:18">
      <c r="A70" s="207"/>
      <c r="B70" s="207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</row>
    <row r="71" spans="1:18">
      <c r="A71" s="207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</row>
    <row r="72" spans="1:18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</row>
    <row r="73" spans="1:18">
      <c r="A73" s="207"/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</row>
    <row r="74" spans="1:18">
      <c r="A74" s="207"/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</row>
    <row r="75" spans="1:18">
      <c r="A75" s="207"/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</row>
    <row r="76" spans="1:18">
      <c r="A76" s="207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</row>
    <row r="77" spans="1:18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</row>
    <row r="78" spans="1:18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</row>
    <row r="79" spans="1:18">
      <c r="A79" s="207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</row>
    <row r="80" spans="1:18">
      <c r="A80" s="207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</row>
    <row r="81" spans="1:18">
      <c r="A81" s="207"/>
      <c r="B81" s="207"/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207"/>
      <c r="P81" s="207"/>
      <c r="Q81" s="207"/>
      <c r="R81" s="207"/>
    </row>
    <row r="82" spans="1:18">
      <c r="A82" s="207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</row>
    <row r="83" spans="1:18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</row>
    <row r="84" spans="1:18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</row>
    <row r="85" spans="1:18">
      <c r="A85" s="207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</row>
    <row r="86" spans="1:18">
      <c r="A86" s="207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</row>
    <row r="87" spans="1:18">
      <c r="A87" s="207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</row>
    <row r="88" spans="1:18">
      <c r="A88" s="207"/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</row>
    <row r="89" spans="1:18">
      <c r="A89" s="207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</row>
    <row r="90" spans="1:18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</row>
    <row r="91" spans="1:18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</row>
    <row r="92" spans="1:18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</row>
    <row r="93" spans="1:18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</row>
    <row r="94" spans="1:18">
      <c r="A94" s="207"/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</row>
    <row r="95" spans="1:18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</row>
    <row r="96" spans="1:18">
      <c r="A96" s="207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</row>
    <row r="97" spans="1:18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</row>
    <row r="98" spans="1:18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</row>
    <row r="99" spans="1:18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</row>
    <row r="100" spans="1:18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</row>
    <row r="101" spans="1:18">
      <c r="A101" s="207"/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</row>
    <row r="102" spans="1:18">
      <c r="A102" s="207"/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</row>
    <row r="103" spans="1:18">
      <c r="A103" s="207"/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</row>
    <row r="104" spans="1:18">
      <c r="A104" s="207"/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</row>
    <row r="105" spans="1:18">
      <c r="A105" s="207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</row>
    <row r="106" spans="1:18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</row>
    <row r="107" spans="1:18">
      <c r="A107" s="207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</row>
    <row r="108" spans="1:18">
      <c r="A108" s="207"/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</row>
    <row r="109" spans="1:18">
      <c r="A109" s="207"/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</row>
    <row r="110" spans="1:18">
      <c r="A110" s="207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</row>
    <row r="111" spans="1:18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</row>
    <row r="112" spans="1:18">
      <c r="A112" s="207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</row>
    <row r="113" spans="1:18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</row>
    <row r="114" spans="1:18">
      <c r="A114" s="207"/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</row>
    <row r="115" spans="1:18">
      <c r="A115" s="207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</row>
    <row r="116" spans="1:18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</row>
    <row r="117" spans="1:18">
      <c r="A117" s="207"/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</row>
    <row r="118" spans="1:18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</row>
    <row r="119" spans="1:18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</row>
    <row r="120" spans="1:18">
      <c r="A120" s="207"/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</row>
    <row r="121" spans="1:18">
      <c r="A121" s="207"/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</row>
    <row r="122" spans="1:18">
      <c r="A122" s="207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</row>
    <row r="123" spans="1:18">
      <c r="A123" s="207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</row>
    <row r="124" spans="1:18">
      <c r="A124" s="207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</row>
    <row r="125" spans="1:18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</row>
    <row r="126" spans="1:18">
      <c r="A126" s="207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</row>
    <row r="127" spans="1:18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</row>
    <row r="128" spans="1:18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</row>
    <row r="129" spans="1:18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</row>
    <row r="130" spans="1:18">
      <c r="A130" s="207"/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</row>
    <row r="131" spans="1:18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</row>
    <row r="132" spans="1:18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</row>
    <row r="133" spans="1:18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</row>
    <row r="134" spans="1:18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</row>
    <row r="135" spans="1:18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</row>
    <row r="136" spans="1:18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</row>
    <row r="137" spans="1:18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</row>
    <row r="138" spans="1:18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</row>
    <row r="139" spans="1:18">
      <c r="A139" s="207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</row>
    <row r="140" spans="1:18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</row>
    <row r="141" spans="1:18">
      <c r="A141" s="207"/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</row>
    <row r="142" spans="1:18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</row>
    <row r="143" spans="1:18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</row>
    <row r="144" spans="1:18">
      <c r="A144" s="207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</row>
    <row r="145" spans="1:18">
      <c r="A145" s="207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</row>
    <row r="146" spans="1:18">
      <c r="A146" s="207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</row>
    <row r="147" spans="1:18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</row>
    <row r="148" spans="1:18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</row>
    <row r="149" spans="1:18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</row>
    <row r="150" spans="1:18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</row>
    <row r="151" spans="1:18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</row>
    <row r="152" spans="1:18">
      <c r="A152" s="207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</row>
    <row r="153" spans="1:18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</row>
    <row r="154" spans="1:18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</row>
    <row r="155" spans="1:18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</row>
    <row r="156" spans="1:18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</row>
    <row r="157" spans="1:18">
      <c r="A157" s="207"/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</row>
    <row r="158" spans="1:18">
      <c r="A158" s="207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</row>
    <row r="159" spans="1:18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</row>
    <row r="160" spans="1:18">
      <c r="A160" s="207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</row>
    <row r="161" spans="1:18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</row>
    <row r="162" spans="1:18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</row>
    <row r="163" spans="1:18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</row>
    <row r="164" spans="1:18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</row>
    <row r="165" spans="1:18">
      <c r="A165" s="207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</row>
    <row r="166" spans="1:18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</row>
    <row r="167" spans="1:18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</row>
    <row r="168" spans="1:18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</row>
    <row r="169" spans="1:18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</row>
    <row r="170" spans="1:18">
      <c r="A170" s="207"/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</row>
    <row r="171" spans="1:18">
      <c r="A171" s="207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</row>
    <row r="172" spans="1:18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</row>
    <row r="173" spans="1:18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</row>
    <row r="174" spans="1:18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</row>
    <row r="175" spans="1:18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</row>
    <row r="176" spans="1:18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</row>
    <row r="177" spans="1:18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</row>
    <row r="178" spans="1:18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</row>
    <row r="179" spans="1:18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</row>
    <row r="180" spans="1:18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</row>
    <row r="181" spans="1:18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</row>
    <row r="182" spans="1:18">
      <c r="A182" s="207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</row>
    <row r="183" spans="1:18">
      <c r="A183" s="207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</row>
    <row r="184" spans="1:18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</row>
    <row r="185" spans="1:18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</sheetData>
  <mergeCells count="73">
    <mergeCell ref="A1:K1"/>
    <mergeCell ref="A2:K2"/>
    <mergeCell ref="A6:K6"/>
    <mergeCell ref="A7:K7"/>
    <mergeCell ref="A16:K16"/>
    <mergeCell ref="A17:K17"/>
    <mergeCell ref="A26:K26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A46:K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I60:J60"/>
    <mergeCell ref="A61:C61"/>
    <mergeCell ref="I61:J61"/>
    <mergeCell ref="A62:C62"/>
    <mergeCell ref="D62:F62"/>
    <mergeCell ref="G62:J62"/>
    <mergeCell ref="A63:K63"/>
    <mergeCell ref="A64:C64"/>
    <mergeCell ref="D64:F64"/>
    <mergeCell ref="A65:C65"/>
    <mergeCell ref="D65:F65"/>
    <mergeCell ref="A66:C66"/>
    <mergeCell ref="D66:F66"/>
    <mergeCell ref="A9:A10"/>
    <mergeCell ref="A11:A15"/>
    <mergeCell ref="A19:A21"/>
    <mergeCell ref="A22:A24"/>
    <mergeCell ref="G19:G21"/>
    <mergeCell ref="G22:G24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0" zoomScaleNormal="50" topLeftCell="A11" workbookViewId="0">
      <selection activeCell="P21" sqref="P21"/>
    </sheetView>
  </sheetViews>
  <sheetFormatPr defaultColWidth="11" defaultRowHeight="17.6"/>
  <cols>
    <col min="1" max="18" width="10.8333333333333" customWidth="1"/>
  </cols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70" zoomScaleNormal="70" workbookViewId="0">
      <selection activeCell="C12" sqref="C12"/>
    </sheetView>
  </sheetViews>
  <sheetFormatPr defaultColWidth="11" defaultRowHeight="17.6"/>
  <cols>
    <col min="1" max="1" width="8.83333333333333" customWidth="1"/>
    <col min="2" max="2" width="32.5416666666667" customWidth="1"/>
    <col min="3" max="3" width="51.775" customWidth="1"/>
    <col min="5" max="5" width="23.8083333333333" customWidth="1"/>
    <col min="7" max="7" width="26.3916666666667" customWidth="1"/>
    <col min="8" max="8" width="25.9833333333333" customWidth="1"/>
    <col min="9" max="9" width="24.6" customWidth="1"/>
  </cols>
  <sheetData>
    <row r="1" ht="18" spans="1:9">
      <c r="A1" s="228" t="s">
        <v>99</v>
      </c>
      <c r="B1" s="229" t="s">
        <v>100</v>
      </c>
      <c r="C1" s="229" t="s">
        <v>101</v>
      </c>
      <c r="D1" s="229" t="s">
        <v>102</v>
      </c>
      <c r="E1" s="229" t="s">
        <v>103</v>
      </c>
      <c r="F1" s="229" t="s">
        <v>104</v>
      </c>
      <c r="G1" s="229" t="s">
        <v>105</v>
      </c>
      <c r="H1" s="229" t="s">
        <v>106</v>
      </c>
      <c r="I1" s="229" t="s">
        <v>107</v>
      </c>
    </row>
    <row r="2" ht="53" spans="1:9">
      <c r="A2" s="230" t="s">
        <v>108</v>
      </c>
      <c r="B2" s="231" t="s">
        <v>109</v>
      </c>
      <c r="C2" s="232" t="s">
        <v>110</v>
      </c>
      <c r="D2" s="232" t="s">
        <v>111</v>
      </c>
      <c r="E2" s="232" t="s">
        <v>112</v>
      </c>
      <c r="F2" s="233" t="s">
        <v>113</v>
      </c>
      <c r="G2" s="232" t="s">
        <v>114</v>
      </c>
      <c r="H2" s="232" t="s">
        <v>115</v>
      </c>
      <c r="I2" s="232" t="s">
        <v>116</v>
      </c>
    </row>
    <row r="3" ht="36" hidden="1" spans="1:9">
      <c r="A3" s="230" t="s">
        <v>108</v>
      </c>
      <c r="B3" s="231" t="s">
        <v>117</v>
      </c>
      <c r="C3" s="232" t="s">
        <v>118</v>
      </c>
      <c r="D3" s="232" t="s">
        <v>111</v>
      </c>
      <c r="E3" s="232" t="s">
        <v>112</v>
      </c>
      <c r="F3" s="233" t="s">
        <v>119</v>
      </c>
      <c r="G3" s="232" t="s">
        <v>120</v>
      </c>
      <c r="H3" s="232" t="s">
        <v>121</v>
      </c>
      <c r="I3" s="232" t="s">
        <v>116</v>
      </c>
    </row>
    <row r="4" ht="36" spans="1:9">
      <c r="A4" s="230" t="s">
        <v>108</v>
      </c>
      <c r="B4" s="231" t="s">
        <v>122</v>
      </c>
      <c r="C4" s="232" t="s">
        <v>123</v>
      </c>
      <c r="D4" s="232" t="s">
        <v>111</v>
      </c>
      <c r="E4" s="232" t="s">
        <v>112</v>
      </c>
      <c r="F4" s="233" t="s">
        <v>124</v>
      </c>
      <c r="G4" s="232" t="s">
        <v>125</v>
      </c>
      <c r="H4" s="232" t="s">
        <v>115</v>
      </c>
      <c r="I4" s="232" t="s">
        <v>116</v>
      </c>
    </row>
    <row r="5" ht="36" spans="1:9">
      <c r="A5" s="230" t="s">
        <v>108</v>
      </c>
      <c r="B5" s="231" t="s">
        <v>126</v>
      </c>
      <c r="C5" s="232" t="s">
        <v>127</v>
      </c>
      <c r="D5" s="232" t="s">
        <v>111</v>
      </c>
      <c r="E5" s="232" t="s">
        <v>112</v>
      </c>
      <c r="F5" s="233" t="s">
        <v>119</v>
      </c>
      <c r="G5" s="232" t="s">
        <v>128</v>
      </c>
      <c r="H5" s="232" t="s">
        <v>129</v>
      </c>
      <c r="I5" s="232" t="s">
        <v>130</v>
      </c>
    </row>
    <row r="6" ht="36" hidden="1" spans="1:9">
      <c r="A6" s="230" t="s">
        <v>108</v>
      </c>
      <c r="B6" s="231" t="s">
        <v>131</v>
      </c>
      <c r="C6" s="232" t="s">
        <v>132</v>
      </c>
      <c r="D6" s="232" t="s">
        <v>111</v>
      </c>
      <c r="E6" s="232" t="s">
        <v>112</v>
      </c>
      <c r="F6" s="233" t="s">
        <v>119</v>
      </c>
      <c r="G6" s="232" t="s">
        <v>120</v>
      </c>
      <c r="H6" s="232" t="s">
        <v>121</v>
      </c>
      <c r="I6" s="232" t="s">
        <v>133</v>
      </c>
    </row>
    <row r="7" ht="53" spans="1:9">
      <c r="A7" s="230" t="s">
        <v>108</v>
      </c>
      <c r="B7" s="231" t="s">
        <v>134</v>
      </c>
      <c r="C7" s="232" t="s">
        <v>135</v>
      </c>
      <c r="D7" s="232" t="s">
        <v>111</v>
      </c>
      <c r="E7" s="232" t="s">
        <v>112</v>
      </c>
      <c r="F7" s="233" t="s">
        <v>113</v>
      </c>
      <c r="G7" s="232" t="s">
        <v>136</v>
      </c>
      <c r="H7" s="232" t="s">
        <v>137</v>
      </c>
      <c r="I7" s="232" t="s">
        <v>116</v>
      </c>
    </row>
    <row r="8" ht="36" hidden="1" spans="1:9">
      <c r="A8" s="230" t="s">
        <v>138</v>
      </c>
      <c r="B8" s="231" t="s">
        <v>139</v>
      </c>
      <c r="C8" s="232" t="s">
        <v>140</v>
      </c>
      <c r="D8" s="232" t="s">
        <v>111</v>
      </c>
      <c r="E8" s="232" t="s">
        <v>112</v>
      </c>
      <c r="F8" s="233" t="s">
        <v>124</v>
      </c>
      <c r="G8" s="232" t="s">
        <v>141</v>
      </c>
      <c r="H8" s="232" t="s">
        <v>129</v>
      </c>
      <c r="I8" s="232" t="s">
        <v>116</v>
      </c>
    </row>
    <row r="9" ht="176" spans="1:9">
      <c r="A9" s="230" t="s">
        <v>108</v>
      </c>
      <c r="B9" s="231" t="s">
        <v>142</v>
      </c>
      <c r="C9" s="232" t="s">
        <v>143</v>
      </c>
      <c r="D9" s="232" t="s">
        <v>111</v>
      </c>
      <c r="E9" s="232" t="s">
        <v>144</v>
      </c>
      <c r="F9" s="233" t="s">
        <v>145</v>
      </c>
      <c r="G9" s="232" t="s">
        <v>146</v>
      </c>
      <c r="H9" s="232" t="s">
        <v>129</v>
      </c>
      <c r="I9" s="232" t="s">
        <v>147</v>
      </c>
    </row>
    <row r="10" ht="194" spans="1:9">
      <c r="A10" s="230" t="s">
        <v>108</v>
      </c>
      <c r="B10" s="231" t="s">
        <v>148</v>
      </c>
      <c r="C10" s="232" t="s">
        <v>149</v>
      </c>
      <c r="D10" s="232" t="s">
        <v>111</v>
      </c>
      <c r="E10" s="232" t="s">
        <v>112</v>
      </c>
      <c r="F10" s="233" t="s">
        <v>145</v>
      </c>
      <c r="G10" s="232" t="s">
        <v>150</v>
      </c>
      <c r="H10" s="232" t="s">
        <v>129</v>
      </c>
      <c r="I10" s="232" t="s">
        <v>116</v>
      </c>
    </row>
    <row r="11" ht="53" spans="1:9">
      <c r="A11" s="230" t="s">
        <v>108</v>
      </c>
      <c r="B11" s="231" t="s">
        <v>151</v>
      </c>
      <c r="C11" s="232" t="s">
        <v>152</v>
      </c>
      <c r="D11" s="232" t="s">
        <v>111</v>
      </c>
      <c r="E11" s="232" t="s">
        <v>112</v>
      </c>
      <c r="F11" s="233" t="s">
        <v>153</v>
      </c>
      <c r="G11" s="232" t="s">
        <v>154</v>
      </c>
      <c r="H11" s="232" t="s">
        <v>129</v>
      </c>
      <c r="I11" s="232" t="s">
        <v>116</v>
      </c>
    </row>
  </sheetData>
  <hyperlinks>
    <hyperlink ref="B2" r:id="rId1" display="AW2-30440" tooltip="https://ford-jira-basic.atlassian.net/browse/AW2-30440"/>
    <hyperlink ref="B3" r:id="rId2" display="AW2-30367" tooltip="https://ford-jira-basic.atlassian.net/browse/AW2-30367"/>
    <hyperlink ref="B4" r:id="rId3" display="AW2-28523" tooltip="https://ford-jira-basic.atlassian.net/browse/AW2-28523"/>
    <hyperlink ref="B5" r:id="rId4" display="AW2-27967" tooltip="https://ford-jira-basic.atlassian.net/browse/AW2-27967"/>
    <hyperlink ref="B6" r:id="rId5" display="AW2-27551" tooltip="https://ford-jira-basic.atlassian.net/browse/AW2-27551"/>
    <hyperlink ref="B7" r:id="rId6" display="AW2-27334" tooltip="https://ford-jira-basic.atlassian.net/browse/AW2-27334"/>
    <hyperlink ref="B8" r:id="rId7" display="AW2-25983" tooltip="https://ford-jira-basic.atlassian.net/browse/AW2-25983"/>
    <hyperlink ref="B9" r:id="rId8" display="AW2-21837" tooltip="https://ford-jira-basic.atlassian.net/browse/AW2-21837"/>
    <hyperlink ref="B10" r:id="rId9" display="AW2-20622" tooltip="https://ford-jira-basic.atlassian.net/browse/AW2-20622"/>
    <hyperlink ref="B11" r:id="rId10" display="AW2-19678" tooltip="https://ford-jira-basic.atlassian.net/browse/AW2-19678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25"/>
  <sheetViews>
    <sheetView tabSelected="1" workbookViewId="0">
      <selection activeCell="A29" sqref="A29"/>
    </sheetView>
  </sheetViews>
  <sheetFormatPr defaultColWidth="9.06666666666667" defaultRowHeight="17.6"/>
  <cols>
    <col min="1" max="1" width="255.6" customWidth="1"/>
    <col min="3" max="3" width="9.46666666666667" customWidth="1"/>
    <col min="4" max="4" width="38.8" customWidth="1"/>
    <col min="5" max="5" width="13.8666666666667" customWidth="1"/>
    <col min="7" max="7" width="15.5333333333333" customWidth="1"/>
    <col min="8" max="8" width="18.2" customWidth="1"/>
    <col min="10" max="10" width="21.6" customWidth="1"/>
  </cols>
  <sheetData>
    <row r="1" spans="1:11">
      <c r="A1" s="222" t="s">
        <v>155</v>
      </c>
      <c r="B1" s="222" t="s">
        <v>156</v>
      </c>
      <c r="C1" s="222" t="s">
        <v>157</v>
      </c>
      <c r="D1" s="222" t="s">
        <v>158</v>
      </c>
      <c r="E1" s="222" t="s">
        <v>159</v>
      </c>
      <c r="F1" s="222" t="s">
        <v>160</v>
      </c>
      <c r="G1" s="222" t="s">
        <v>161</v>
      </c>
      <c r="H1" s="222" t="s">
        <v>162</v>
      </c>
      <c r="I1" s="222" t="s">
        <v>163</v>
      </c>
      <c r="J1" s="222" t="s">
        <v>164</v>
      </c>
      <c r="K1" s="227"/>
    </row>
    <row r="2" spans="1:11">
      <c r="A2" s="223" t="s">
        <v>165</v>
      </c>
      <c r="B2" s="224" t="s">
        <v>166</v>
      </c>
      <c r="C2" s="224" t="s">
        <v>167</v>
      </c>
      <c r="D2" s="224" t="s">
        <v>168</v>
      </c>
      <c r="E2" s="224" t="s">
        <v>65</v>
      </c>
      <c r="F2" s="224" t="s">
        <v>169</v>
      </c>
      <c r="G2" s="224" t="s">
        <v>170</v>
      </c>
      <c r="H2" s="224" t="s">
        <v>171</v>
      </c>
      <c r="I2" s="224" t="s">
        <v>172</v>
      </c>
      <c r="J2" s="224" t="s">
        <v>173</v>
      </c>
      <c r="K2" s="227"/>
    </row>
    <row r="3" spans="1:11">
      <c r="A3" s="223" t="s">
        <v>174</v>
      </c>
      <c r="B3" s="224" t="s">
        <v>166</v>
      </c>
      <c r="C3" s="224" t="s">
        <v>167</v>
      </c>
      <c r="D3" s="224" t="s">
        <v>175</v>
      </c>
      <c r="E3" s="224" t="s">
        <v>65</v>
      </c>
      <c r="F3" s="224" t="s">
        <v>169</v>
      </c>
      <c r="G3" s="224" t="s">
        <v>176</v>
      </c>
      <c r="H3" s="224" t="s">
        <v>171</v>
      </c>
      <c r="I3" s="224" t="s">
        <v>177</v>
      </c>
      <c r="J3" s="224" t="s">
        <v>173</v>
      </c>
      <c r="K3" s="227"/>
    </row>
    <row r="4" spans="1:11">
      <c r="A4" s="223" t="s">
        <v>178</v>
      </c>
      <c r="B4" s="224" t="s">
        <v>166</v>
      </c>
      <c r="C4" s="224" t="s">
        <v>167</v>
      </c>
      <c r="D4" s="224" t="s">
        <v>175</v>
      </c>
      <c r="E4" s="224" t="s">
        <v>65</v>
      </c>
      <c r="F4" s="224" t="s">
        <v>169</v>
      </c>
      <c r="G4" s="224" t="s">
        <v>176</v>
      </c>
      <c r="H4" s="224" t="s">
        <v>171</v>
      </c>
      <c r="I4" s="224" t="s">
        <v>177</v>
      </c>
      <c r="J4" s="224" t="s">
        <v>173</v>
      </c>
      <c r="K4" s="227"/>
    </row>
    <row r="5" spans="1:11">
      <c r="A5" s="223" t="s">
        <v>179</v>
      </c>
      <c r="B5" s="224" t="s">
        <v>166</v>
      </c>
      <c r="C5" s="224" t="s">
        <v>167</v>
      </c>
      <c r="D5" s="224" t="s">
        <v>180</v>
      </c>
      <c r="E5" s="224" t="s">
        <v>65</v>
      </c>
      <c r="F5" s="224" t="s">
        <v>169</v>
      </c>
      <c r="G5" s="224" t="s">
        <v>170</v>
      </c>
      <c r="H5" s="224" t="s">
        <v>181</v>
      </c>
      <c r="I5" s="224" t="s">
        <v>182</v>
      </c>
      <c r="J5" s="224" t="s">
        <v>173</v>
      </c>
      <c r="K5" s="227"/>
    </row>
    <row r="6" spans="1:11">
      <c r="A6" s="223" t="s">
        <v>183</v>
      </c>
      <c r="B6" s="224" t="s">
        <v>166</v>
      </c>
      <c r="C6" s="224" t="s">
        <v>167</v>
      </c>
      <c r="D6" s="224" t="s">
        <v>180</v>
      </c>
      <c r="E6" s="224" t="s">
        <v>65</v>
      </c>
      <c r="F6" s="224" t="s">
        <v>169</v>
      </c>
      <c r="G6" s="224" t="s">
        <v>170</v>
      </c>
      <c r="H6" s="224" t="s">
        <v>184</v>
      </c>
      <c r="I6" s="224" t="s">
        <v>182</v>
      </c>
      <c r="J6" s="224" t="s">
        <v>173</v>
      </c>
      <c r="K6" s="227"/>
    </row>
    <row r="7" spans="1:11">
      <c r="A7" s="223" t="s">
        <v>185</v>
      </c>
      <c r="B7" s="224" t="s">
        <v>166</v>
      </c>
      <c r="C7" s="224" t="s">
        <v>167</v>
      </c>
      <c r="D7" s="224" t="s">
        <v>180</v>
      </c>
      <c r="E7" s="224" t="s">
        <v>65</v>
      </c>
      <c r="F7" s="224" t="s">
        <v>169</v>
      </c>
      <c r="G7" s="224" t="s">
        <v>170</v>
      </c>
      <c r="H7" s="224" t="s">
        <v>181</v>
      </c>
      <c r="I7" s="224" t="s">
        <v>182</v>
      </c>
      <c r="J7" s="224" t="s">
        <v>173</v>
      </c>
      <c r="K7" s="227"/>
    </row>
    <row r="8" spans="1:11">
      <c r="A8" s="223" t="s">
        <v>186</v>
      </c>
      <c r="B8" s="224" t="s">
        <v>166</v>
      </c>
      <c r="C8" s="224" t="s">
        <v>187</v>
      </c>
      <c r="D8" s="224" t="s">
        <v>175</v>
      </c>
      <c r="E8" s="224" t="s">
        <v>65</v>
      </c>
      <c r="F8" s="224" t="s">
        <v>169</v>
      </c>
      <c r="G8" s="224" t="s">
        <v>170</v>
      </c>
      <c r="H8" s="224"/>
      <c r="I8" s="224" t="s">
        <v>182</v>
      </c>
      <c r="J8" s="224" t="s">
        <v>173</v>
      </c>
      <c r="K8" s="227"/>
    </row>
    <row r="9" spans="1:11">
      <c r="A9" s="223" t="s">
        <v>188</v>
      </c>
      <c r="B9" s="225" t="s">
        <v>166</v>
      </c>
      <c r="C9" s="225" t="s">
        <v>167</v>
      </c>
      <c r="D9" s="225" t="s">
        <v>189</v>
      </c>
      <c r="E9" s="225" t="s">
        <v>58</v>
      </c>
      <c r="F9" s="225" t="s">
        <v>169</v>
      </c>
      <c r="G9" s="225" t="s">
        <v>190</v>
      </c>
      <c r="H9" s="225" t="s">
        <v>171</v>
      </c>
      <c r="I9" s="225" t="s">
        <v>182</v>
      </c>
      <c r="J9" s="225" t="s">
        <v>191</v>
      </c>
      <c r="K9" s="227"/>
    </row>
    <row r="10" spans="1:11">
      <c r="A10" s="226" t="s">
        <v>192</v>
      </c>
      <c r="B10" s="224" t="s">
        <v>166</v>
      </c>
      <c r="C10" s="224" t="s">
        <v>193</v>
      </c>
      <c r="D10" s="224" t="s">
        <v>194</v>
      </c>
      <c r="E10" s="224" t="s">
        <v>58</v>
      </c>
      <c r="F10" s="224" t="s">
        <v>169</v>
      </c>
      <c r="G10" s="224" t="s">
        <v>195</v>
      </c>
      <c r="H10" s="224"/>
      <c r="I10" s="224" t="s">
        <v>182</v>
      </c>
      <c r="J10" s="224" t="s">
        <v>196</v>
      </c>
      <c r="K10" s="227"/>
    </row>
    <row r="11" spans="1:11">
      <c r="A11" s="226" t="s">
        <v>197</v>
      </c>
      <c r="B11" s="224" t="s">
        <v>166</v>
      </c>
      <c r="C11" s="224" t="s">
        <v>167</v>
      </c>
      <c r="D11" s="224" t="s">
        <v>189</v>
      </c>
      <c r="E11" s="224" t="s">
        <v>58</v>
      </c>
      <c r="F11" s="224" t="s">
        <v>169</v>
      </c>
      <c r="G11" s="224" t="s">
        <v>176</v>
      </c>
      <c r="H11" s="224" t="s">
        <v>198</v>
      </c>
      <c r="I11" s="224" t="s">
        <v>172</v>
      </c>
      <c r="J11" s="224" t="s">
        <v>191</v>
      </c>
      <c r="K11" s="227"/>
    </row>
    <row r="12" spans="1:11">
      <c r="A12" s="226" t="s">
        <v>199</v>
      </c>
      <c r="B12" s="224" t="s">
        <v>166</v>
      </c>
      <c r="C12" s="224" t="s">
        <v>187</v>
      </c>
      <c r="D12" s="224" t="s">
        <v>200</v>
      </c>
      <c r="E12" s="224" t="s">
        <v>58</v>
      </c>
      <c r="F12" s="224" t="s">
        <v>169</v>
      </c>
      <c r="G12" s="224" t="s">
        <v>190</v>
      </c>
      <c r="H12" s="224"/>
      <c r="I12" s="224" t="s">
        <v>182</v>
      </c>
      <c r="J12" s="224" t="s">
        <v>191</v>
      </c>
      <c r="K12" s="227"/>
    </row>
    <row r="13" hidden="1" spans="1:11">
      <c r="A13" s="223" t="s">
        <v>201</v>
      </c>
      <c r="B13" s="225" t="s">
        <v>166</v>
      </c>
      <c r="C13" s="225" t="s">
        <v>202</v>
      </c>
      <c r="D13" s="225" t="s">
        <v>203</v>
      </c>
      <c r="E13" s="225" t="s">
        <v>58</v>
      </c>
      <c r="F13" s="225" t="s">
        <v>169</v>
      </c>
      <c r="G13" s="225" t="s">
        <v>176</v>
      </c>
      <c r="H13" s="225" t="s">
        <v>204</v>
      </c>
      <c r="I13" s="225" t="s">
        <v>182</v>
      </c>
      <c r="J13" s="225" t="s">
        <v>191</v>
      </c>
      <c r="K13" s="227"/>
    </row>
    <row r="14" spans="1:11">
      <c r="A14" s="226" t="s">
        <v>205</v>
      </c>
      <c r="B14" s="224" t="s">
        <v>166</v>
      </c>
      <c r="C14" s="224" t="s">
        <v>167</v>
      </c>
      <c r="D14" s="224" t="s">
        <v>189</v>
      </c>
      <c r="E14" s="224" t="s">
        <v>58</v>
      </c>
      <c r="F14" s="224" t="s">
        <v>169</v>
      </c>
      <c r="G14" s="224" t="s">
        <v>176</v>
      </c>
      <c r="H14" s="224" t="s">
        <v>198</v>
      </c>
      <c r="I14" s="224" t="s">
        <v>182</v>
      </c>
      <c r="J14" s="224" t="s">
        <v>191</v>
      </c>
      <c r="K14" s="227"/>
    </row>
    <row r="15" spans="1:11">
      <c r="A15" s="226" t="s">
        <v>206</v>
      </c>
      <c r="B15" s="224" t="s">
        <v>166</v>
      </c>
      <c r="C15" s="224" t="s">
        <v>167</v>
      </c>
      <c r="D15" s="224" t="s">
        <v>207</v>
      </c>
      <c r="E15" s="224" t="s">
        <v>58</v>
      </c>
      <c r="F15" s="224" t="s">
        <v>169</v>
      </c>
      <c r="G15" s="224" t="s">
        <v>176</v>
      </c>
      <c r="H15" s="224" t="s">
        <v>208</v>
      </c>
      <c r="I15" s="224" t="s">
        <v>182</v>
      </c>
      <c r="J15" s="224" t="s">
        <v>191</v>
      </c>
      <c r="K15" s="227"/>
    </row>
    <row r="16" spans="1:11">
      <c r="A16" s="223" t="s">
        <v>209</v>
      </c>
      <c r="B16" s="225" t="s">
        <v>166</v>
      </c>
      <c r="C16" s="225" t="s">
        <v>187</v>
      </c>
      <c r="D16" s="225" t="s">
        <v>189</v>
      </c>
      <c r="E16" s="225" t="s">
        <v>58</v>
      </c>
      <c r="F16" s="225" t="s">
        <v>169</v>
      </c>
      <c r="G16" s="225" t="s">
        <v>190</v>
      </c>
      <c r="H16" s="225"/>
      <c r="I16" s="225" t="s">
        <v>182</v>
      </c>
      <c r="J16" s="225" t="s">
        <v>191</v>
      </c>
      <c r="K16" s="227"/>
    </row>
    <row r="17" spans="1:11">
      <c r="A17" s="226" t="s">
        <v>210</v>
      </c>
      <c r="B17" s="224" t="s">
        <v>166</v>
      </c>
      <c r="C17" s="224" t="s">
        <v>167</v>
      </c>
      <c r="D17" s="224" t="s">
        <v>207</v>
      </c>
      <c r="E17" s="224" t="s">
        <v>58</v>
      </c>
      <c r="F17" s="224" t="s">
        <v>169</v>
      </c>
      <c r="G17" s="224" t="s">
        <v>176</v>
      </c>
      <c r="H17" s="224" t="s">
        <v>198</v>
      </c>
      <c r="I17" s="224" t="s">
        <v>182</v>
      </c>
      <c r="J17" s="224" t="s">
        <v>191</v>
      </c>
      <c r="K17" s="227"/>
    </row>
    <row r="18" hidden="1" spans="1:11">
      <c r="A18" s="223" t="s">
        <v>211</v>
      </c>
      <c r="B18" s="225" t="s">
        <v>166</v>
      </c>
      <c r="C18" s="225" t="s">
        <v>202</v>
      </c>
      <c r="D18" s="225" t="s">
        <v>203</v>
      </c>
      <c r="E18" s="225" t="s">
        <v>58</v>
      </c>
      <c r="F18" s="225" t="s">
        <v>169</v>
      </c>
      <c r="G18" s="225" t="s">
        <v>176</v>
      </c>
      <c r="H18" s="225" t="s">
        <v>212</v>
      </c>
      <c r="I18" s="225" t="s">
        <v>182</v>
      </c>
      <c r="J18" s="225" t="s">
        <v>213</v>
      </c>
      <c r="K18" s="227"/>
    </row>
    <row r="19" spans="1:11">
      <c r="A19" s="226" t="s">
        <v>214</v>
      </c>
      <c r="B19" s="224" t="s">
        <v>166</v>
      </c>
      <c r="C19" s="224" t="s">
        <v>187</v>
      </c>
      <c r="D19" s="224" t="s">
        <v>215</v>
      </c>
      <c r="E19" s="224" t="s">
        <v>57</v>
      </c>
      <c r="F19" s="224" t="s">
        <v>169</v>
      </c>
      <c r="G19" s="224" t="s">
        <v>216</v>
      </c>
      <c r="H19" s="224"/>
      <c r="I19" s="224" t="s">
        <v>172</v>
      </c>
      <c r="J19" s="224" t="s">
        <v>217</v>
      </c>
      <c r="K19" s="227"/>
    </row>
    <row r="20" spans="1:11">
      <c r="A20" s="226" t="s">
        <v>218</v>
      </c>
      <c r="B20" s="224" t="s">
        <v>166</v>
      </c>
      <c r="C20" s="224" t="s">
        <v>167</v>
      </c>
      <c r="D20" s="224" t="s">
        <v>219</v>
      </c>
      <c r="E20" s="224" t="s">
        <v>57</v>
      </c>
      <c r="F20" s="224" t="s">
        <v>169</v>
      </c>
      <c r="G20" s="224" t="s">
        <v>176</v>
      </c>
      <c r="H20" s="224" t="s">
        <v>220</v>
      </c>
      <c r="I20" s="224" t="s">
        <v>182</v>
      </c>
      <c r="J20" s="224" t="s">
        <v>221</v>
      </c>
      <c r="K20" s="227"/>
    </row>
    <row r="21" spans="1:11">
      <c r="A21" s="226" t="s">
        <v>222</v>
      </c>
      <c r="B21" s="224" t="s">
        <v>166</v>
      </c>
      <c r="C21" s="224" t="s">
        <v>193</v>
      </c>
      <c r="D21" s="224" t="s">
        <v>223</v>
      </c>
      <c r="E21" s="224" t="s">
        <v>57</v>
      </c>
      <c r="F21" s="224" t="s">
        <v>169</v>
      </c>
      <c r="G21" s="224" t="s">
        <v>176</v>
      </c>
      <c r="H21" s="224"/>
      <c r="I21" s="224" t="s">
        <v>182</v>
      </c>
      <c r="J21" s="224" t="s">
        <v>224</v>
      </c>
      <c r="K21" s="227"/>
    </row>
    <row r="22" spans="1:11">
      <c r="A22" s="226" t="s">
        <v>225</v>
      </c>
      <c r="B22" s="224" t="s">
        <v>166</v>
      </c>
      <c r="C22" s="224" t="s">
        <v>167</v>
      </c>
      <c r="D22" s="224" t="s">
        <v>223</v>
      </c>
      <c r="E22" s="224" t="s">
        <v>57</v>
      </c>
      <c r="F22" s="224" t="s">
        <v>169</v>
      </c>
      <c r="G22" s="224" t="s">
        <v>176</v>
      </c>
      <c r="H22" s="224" t="s">
        <v>171</v>
      </c>
      <c r="I22" s="224" t="s">
        <v>182</v>
      </c>
      <c r="J22" s="224" t="s">
        <v>224</v>
      </c>
      <c r="K22" s="227"/>
    </row>
    <row r="23" spans="1:11">
      <c r="A23" s="226" t="s">
        <v>226</v>
      </c>
      <c r="B23" s="224" t="s">
        <v>166</v>
      </c>
      <c r="C23" s="224" t="s">
        <v>167</v>
      </c>
      <c r="D23" s="224" t="s">
        <v>227</v>
      </c>
      <c r="E23" s="224" t="s">
        <v>57</v>
      </c>
      <c r="F23" s="224" t="s">
        <v>169</v>
      </c>
      <c r="G23" s="224" t="s">
        <v>190</v>
      </c>
      <c r="H23" s="224" t="s">
        <v>171</v>
      </c>
      <c r="I23" s="224" t="s">
        <v>182</v>
      </c>
      <c r="J23" s="224" t="s">
        <v>221</v>
      </c>
      <c r="K23" s="227"/>
    </row>
    <row r="24" spans="1:11">
      <c r="A24" s="226" t="s">
        <v>228</v>
      </c>
      <c r="B24" s="224" t="s">
        <v>166</v>
      </c>
      <c r="C24" s="224" t="s">
        <v>167</v>
      </c>
      <c r="D24" s="224" t="s">
        <v>224</v>
      </c>
      <c r="E24" s="224" t="s">
        <v>57</v>
      </c>
      <c r="F24" s="224" t="s">
        <v>169</v>
      </c>
      <c r="G24" s="224" t="s">
        <v>176</v>
      </c>
      <c r="H24" s="224" t="s">
        <v>229</v>
      </c>
      <c r="I24" s="224" t="s">
        <v>182</v>
      </c>
      <c r="J24" s="224" t="s">
        <v>224</v>
      </c>
      <c r="K24" s="227"/>
    </row>
    <row r="25" spans="1:11">
      <c r="A25" s="226" t="s">
        <v>230</v>
      </c>
      <c r="B25" s="224" t="s">
        <v>166</v>
      </c>
      <c r="C25" s="224" t="s">
        <v>193</v>
      </c>
      <c r="D25" s="224" t="s">
        <v>223</v>
      </c>
      <c r="E25" s="224" t="s">
        <v>57</v>
      </c>
      <c r="F25" s="224" t="s">
        <v>169</v>
      </c>
      <c r="G25" s="224" t="s">
        <v>216</v>
      </c>
      <c r="H25" s="224"/>
      <c r="I25" s="224" t="s">
        <v>182</v>
      </c>
      <c r="J25" s="224" t="s">
        <v>217</v>
      </c>
      <c r="K25" s="227"/>
    </row>
  </sheetData>
  <autoFilter ref="A1:K25">
    <filterColumn colId="2">
      <filters>
        <filter val="已分析"/>
        <filter val="新建"/>
        <filter val="已分配"/>
      </filters>
    </filterColumn>
    <extLst/>
  </autoFilter>
  <hyperlinks>
    <hyperlink ref="A17" r:id="rId1" display="【台架】【764ICA_8155】【语音DCS】【偶现】R05.PRO.HF2刷机后首次启动语音无法通过麦克风正常唤醒；"/>
    <hyperlink ref="A12" r:id="rId2" display="【台架】【764ICA_8155】【语音】【必现】执行语料：我想看电影，TTS回复：【好的】；然后无任何操作；"/>
    <hyperlink ref="A10" r:id="rId3" display="【台架/实车】【764ICA】【语音】【必现】延长聆听所见即可说多轮滑动必现问题"/>
    <hyperlink ref="A15" r:id="rId4" display="【台架】【764ICA_8155】【语音DCS】【必现】语音设置页面，个性化语音播报，语音包点击无法试听；"/>
    <hyperlink ref="A14" r:id="rId5" display="【台架】【764ICA_8155】【语音DCS】【必现】性能场景：Power on语音可用/Power onPTT可用超出预期20%；"/>
    <hyperlink ref="A11" r:id="rId6" display="【台架】【483PT_ICA】【语音DCS】【必现】性能场景：Power on语音可用超出预期较多；"/>
    <hyperlink ref="A8" r:id="rId7" display="【台架】【CD764ICA 8155】【随心听DCS】【偶现一次】喜马拉雅搜索页面输入内容后，长按内容后闪退到喜马拉雅首页"/>
    <hyperlink ref="A4" r:id="rId8" display="【台架】【CD764ICA 8155】【随心听DCS】【必现】喜马拉雅页面1. 点击显示VIP标识的专辑进入专辑详情页面，显示付费的标识"/>
    <hyperlink ref="A3" r:id="rId9" display="【台架】【CD764ICA 8155】【随心听DCS】【必现】进入QQ音乐/喜马拉雅搜索页面，热门搜索显示的词条超出限定的数量，与搜索历史重叠"/>
    <hyperlink ref="A2" r:id="rId10" display="【台架】【483PTICA 8155】【随心听DCS】【偶现】播放在线收音机重启后没恢复播放，点击随心听卡片后闪退到launcher页面"/>
    <hyperlink ref="A5" r:id="rId11" display="【台架】【CD764ICA 8155】【随心听DCS】【偶现】点击随心听搜索结果页面歌曲，偶现页面显示迟顿后卡死，返回launcher页面后点击随心听卡片无反应"/>
    <hyperlink ref="A7" r:id="rId12" display="【台架】【CD764ICA 8155】【随心听DCS】【偶现一次】进入QQ音乐搜索结果页面，点击左侧tab栏后页面卡顿，点击任意地方无反应"/>
    <hyperlink ref="A6" r:id="rId13" display="【台架】【CD764ICA 8155】【随心听DCS】【偶现一次】launcher页面长按home键清空后台，点击左侧随心听按钮进入时闪退回launcher页面"/>
    <hyperlink ref="A16" r:id="rId14" display="【台架】【764ICA_8155】【语音DCS】【必现】语音性能场景：Power on语音可用，超出预期20%；"/>
    <hyperlink ref="A9" r:id="rId15" display="【实车】【764ICA_8155】【语音DCS】【必现】VPA提示语出现『打开智慧停车』；"/>
    <hyperlink ref="A18" r:id="rId16" display="【重庆工厂问题】【实车】【CD764_8155】【语音】【偶现】0945  未唤醒语音，自动回复"/>
    <hyperlink ref="A13" r:id="rId17" display="【台架】【764ICA_8155】【语音】【高频偶现】使用蓝牙电话打断用户反馈录音，打开地图模块导航，返回launcher，点击语音软按键，VPA丢失，重启恢复；"/>
    <hyperlink ref="A19" r:id="rId18" display="【实车】【CX483PT ICA】【地图】【必现】语音退出导航不显示导航结束卡片"/>
    <hyperlink ref="A20" r:id="rId19" display="【实车】【CD764ICA】【地图】【必现】导航中，点击分屏，副驾驶进入地图，关闭分屏后再打开分屏，副驾驶闪现地图后又返回launcher"/>
    <hyperlink ref="A21" r:id="rId20" display="【台架】【764ica】【地图】【必现】有常用地址推荐时，发起导航后提示是否设置家的地址，点击确定后，收藏夹未显示家的地址"/>
    <hyperlink ref="A22" r:id="rId21" display="【台架】【764ica】【地图】【必现】熟路模式切换导航后，续航里程不足点击沿途搜加油站，加油站类型下方显示一个透明框"/>
    <hyperlink ref="A23" r:id="rId22" display="【实车】【CD764ICA】【地图】【必现】进入搜索框输入“银”，点击银杏湖乐园后点击银川市，到达距离显示银杏湖乐园的距离"/>
    <hyperlink ref="A24" r:id="rId23" display="【台架】【764ica】【地图】【必现】地图存在内存泄露"/>
    <hyperlink ref="A25" r:id="rId24" display="【实车】【CD764ICA】【LTS PL1】【地图】【必现】首页点击回家进去导航，仪表不显示全览路线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C22" sqref="C22"/>
    </sheetView>
  </sheetViews>
  <sheetFormatPr defaultColWidth="11" defaultRowHeight="17.6"/>
  <cols>
    <col min="1" max="9" width="10.8333333333333" customWidth="1"/>
    <col min="10" max="10" width="49.1583333333333" customWidth="1"/>
    <col min="11" max="18" width="10.8333333333333" customWidth="1"/>
  </cols>
  <sheetData>
    <row r="1" spans="1:13">
      <c r="A1" s="208" t="s">
        <v>231</v>
      </c>
      <c r="B1" s="208" t="s">
        <v>159</v>
      </c>
      <c r="C1" s="208" t="s">
        <v>232</v>
      </c>
      <c r="D1" s="208" t="s">
        <v>233</v>
      </c>
      <c r="E1" s="208" t="s">
        <v>234</v>
      </c>
      <c r="F1" s="208" t="s">
        <v>235</v>
      </c>
      <c r="G1" s="208" t="s">
        <v>236</v>
      </c>
      <c r="H1" s="208" t="s">
        <v>237</v>
      </c>
      <c r="I1" s="208" t="s">
        <v>238</v>
      </c>
      <c r="J1" s="216" t="s">
        <v>239</v>
      </c>
      <c r="K1" s="28"/>
      <c r="L1" s="28"/>
      <c r="M1" s="28"/>
    </row>
    <row r="2" spans="1:13">
      <c r="A2" s="209">
        <v>1</v>
      </c>
      <c r="B2" s="209" t="s">
        <v>60</v>
      </c>
      <c r="C2" s="210">
        <v>37</v>
      </c>
      <c r="D2" s="210">
        <v>37</v>
      </c>
      <c r="E2" s="210">
        <v>37</v>
      </c>
      <c r="F2" s="215">
        <f t="shared" ref="F2:F16" si="0">E2/D2</f>
        <v>1</v>
      </c>
      <c r="G2" s="210">
        <v>37</v>
      </c>
      <c r="H2" s="215">
        <f t="shared" ref="H2:H16" si="1">G2/E2</f>
        <v>1</v>
      </c>
      <c r="I2" s="215">
        <f t="shared" ref="I2:I16" si="2">G2/D2</f>
        <v>1</v>
      </c>
      <c r="J2" s="217"/>
      <c r="K2" s="28"/>
      <c r="L2" s="28"/>
      <c r="M2" s="28"/>
    </row>
    <row r="3" spans="1:13">
      <c r="A3" s="211">
        <v>2</v>
      </c>
      <c r="B3" s="211" t="s">
        <v>240</v>
      </c>
      <c r="C3" s="212">
        <v>10</v>
      </c>
      <c r="D3" s="212">
        <v>10</v>
      </c>
      <c r="E3" s="212">
        <v>8</v>
      </c>
      <c r="F3" s="215">
        <f t="shared" si="0"/>
        <v>0.8</v>
      </c>
      <c r="G3" s="212">
        <v>8</v>
      </c>
      <c r="H3" s="215">
        <f t="shared" si="1"/>
        <v>1</v>
      </c>
      <c r="I3" s="215">
        <f t="shared" si="2"/>
        <v>0.8</v>
      </c>
      <c r="J3" s="218"/>
      <c r="K3" s="28"/>
      <c r="L3" s="28"/>
      <c r="M3" s="28"/>
    </row>
    <row r="4" spans="1:13">
      <c r="A4" s="213">
        <v>3</v>
      </c>
      <c r="B4" s="213" t="s">
        <v>87</v>
      </c>
      <c r="C4" s="213">
        <v>50</v>
      </c>
      <c r="D4" s="213">
        <v>33</v>
      </c>
      <c r="E4" s="213">
        <v>33</v>
      </c>
      <c r="F4" s="215">
        <f t="shared" si="0"/>
        <v>1</v>
      </c>
      <c r="G4" s="209">
        <v>32</v>
      </c>
      <c r="H4" s="215">
        <f t="shared" si="1"/>
        <v>0.96969696969697</v>
      </c>
      <c r="I4" s="215">
        <f t="shared" si="2"/>
        <v>0.96969696969697</v>
      </c>
      <c r="J4" s="219"/>
      <c r="K4" s="28"/>
      <c r="L4" s="28"/>
      <c r="M4" s="28"/>
    </row>
    <row r="5" spans="1:13">
      <c r="A5" s="211">
        <v>4</v>
      </c>
      <c r="B5" s="211" t="s">
        <v>241</v>
      </c>
      <c r="C5" s="211">
        <v>4</v>
      </c>
      <c r="D5" s="211">
        <v>4</v>
      </c>
      <c r="E5" s="211">
        <v>4</v>
      </c>
      <c r="F5" s="215">
        <f t="shared" si="0"/>
        <v>1</v>
      </c>
      <c r="G5" s="209">
        <v>4</v>
      </c>
      <c r="H5" s="215">
        <f t="shared" si="1"/>
        <v>1</v>
      </c>
      <c r="I5" s="215">
        <f t="shared" si="2"/>
        <v>1</v>
      </c>
      <c r="J5" s="218"/>
      <c r="K5" s="28"/>
      <c r="L5" s="28"/>
      <c r="M5" s="28"/>
    </row>
    <row r="6" spans="1:13">
      <c r="A6" s="213">
        <v>5</v>
      </c>
      <c r="B6" s="213" t="s">
        <v>242</v>
      </c>
      <c r="C6" s="213">
        <v>15</v>
      </c>
      <c r="D6" s="213">
        <v>14</v>
      </c>
      <c r="E6" s="213">
        <v>14</v>
      </c>
      <c r="F6" s="215">
        <f t="shared" si="0"/>
        <v>1</v>
      </c>
      <c r="G6" s="209">
        <v>14</v>
      </c>
      <c r="H6" s="215">
        <f t="shared" si="1"/>
        <v>1</v>
      </c>
      <c r="I6" s="215">
        <f t="shared" si="2"/>
        <v>1</v>
      </c>
      <c r="J6" s="219"/>
      <c r="K6" s="28"/>
      <c r="L6" s="28"/>
      <c r="M6" s="28"/>
    </row>
    <row r="7" spans="1:13">
      <c r="A7" s="211">
        <v>6</v>
      </c>
      <c r="B7" s="211" t="s">
        <v>70</v>
      </c>
      <c r="C7" s="211">
        <v>2</v>
      </c>
      <c r="D7" s="211">
        <v>2</v>
      </c>
      <c r="E7" s="211">
        <v>2</v>
      </c>
      <c r="F7" s="215">
        <f t="shared" si="0"/>
        <v>1</v>
      </c>
      <c r="G7" s="209">
        <v>2</v>
      </c>
      <c r="H7" s="215">
        <f t="shared" si="1"/>
        <v>1</v>
      </c>
      <c r="I7" s="215">
        <f t="shared" si="2"/>
        <v>1</v>
      </c>
      <c r="J7" s="218"/>
      <c r="K7" s="28"/>
      <c r="L7" s="28"/>
      <c r="M7" s="28"/>
    </row>
    <row r="8" spans="1:13">
      <c r="A8" s="213">
        <v>7</v>
      </c>
      <c r="B8" s="213" t="s">
        <v>71</v>
      </c>
      <c r="C8" s="213">
        <v>24</v>
      </c>
      <c r="D8" s="213">
        <v>17</v>
      </c>
      <c r="E8" s="213">
        <v>17</v>
      </c>
      <c r="F8" s="215">
        <f t="shared" si="0"/>
        <v>1</v>
      </c>
      <c r="G8" s="209">
        <v>17</v>
      </c>
      <c r="H8" s="215">
        <f t="shared" si="1"/>
        <v>1</v>
      </c>
      <c r="I8" s="215">
        <f t="shared" si="2"/>
        <v>1</v>
      </c>
      <c r="J8" s="219"/>
      <c r="K8" s="28"/>
      <c r="L8" s="28"/>
      <c r="M8" s="28"/>
    </row>
    <row r="9" spans="1:13">
      <c r="A9" s="211">
        <v>8</v>
      </c>
      <c r="B9" s="211" t="s">
        <v>58</v>
      </c>
      <c r="C9" s="211">
        <v>17</v>
      </c>
      <c r="D9" s="211">
        <v>13</v>
      </c>
      <c r="E9" s="211">
        <v>13</v>
      </c>
      <c r="F9" s="215">
        <f t="shared" si="0"/>
        <v>1</v>
      </c>
      <c r="G9" s="209">
        <v>13</v>
      </c>
      <c r="H9" s="215">
        <f t="shared" si="1"/>
        <v>1</v>
      </c>
      <c r="I9" s="215">
        <f t="shared" si="2"/>
        <v>1</v>
      </c>
      <c r="J9" s="218"/>
      <c r="K9" s="28"/>
      <c r="L9" s="28"/>
      <c r="M9" s="28"/>
    </row>
    <row r="10" spans="1:13">
      <c r="A10" s="213">
        <v>9</v>
      </c>
      <c r="B10" s="213" t="s">
        <v>64</v>
      </c>
      <c r="C10" s="213">
        <v>8</v>
      </c>
      <c r="D10" s="213">
        <v>8</v>
      </c>
      <c r="E10" s="213">
        <v>8</v>
      </c>
      <c r="F10" s="215">
        <f t="shared" si="0"/>
        <v>1</v>
      </c>
      <c r="G10" s="209">
        <v>8</v>
      </c>
      <c r="H10" s="215">
        <f t="shared" si="1"/>
        <v>1</v>
      </c>
      <c r="I10" s="215">
        <f t="shared" si="2"/>
        <v>1</v>
      </c>
      <c r="J10" s="219"/>
      <c r="K10" s="28"/>
      <c r="L10" s="28"/>
      <c r="M10" s="28"/>
    </row>
    <row r="11" spans="1:13">
      <c r="A11" s="211">
        <v>10</v>
      </c>
      <c r="B11" s="211" t="s">
        <v>65</v>
      </c>
      <c r="C11" s="211">
        <v>68</v>
      </c>
      <c r="D11" s="211">
        <v>68</v>
      </c>
      <c r="E11" s="211">
        <v>68</v>
      </c>
      <c r="F11" s="215">
        <f t="shared" si="0"/>
        <v>1</v>
      </c>
      <c r="G11" s="209">
        <v>67</v>
      </c>
      <c r="H11" s="215">
        <f t="shared" si="1"/>
        <v>0.985294117647059</v>
      </c>
      <c r="I11" s="215">
        <f t="shared" si="2"/>
        <v>0.985294117647059</v>
      </c>
      <c r="J11" s="218"/>
      <c r="K11" s="28"/>
      <c r="L11" s="28"/>
      <c r="M11" s="28"/>
    </row>
    <row r="12" spans="1:13">
      <c r="A12" s="213">
        <v>11</v>
      </c>
      <c r="B12" s="213" t="s">
        <v>66</v>
      </c>
      <c r="C12" s="213">
        <v>24</v>
      </c>
      <c r="D12" s="213">
        <v>24</v>
      </c>
      <c r="E12" s="213">
        <v>23</v>
      </c>
      <c r="F12" s="215">
        <f t="shared" si="0"/>
        <v>0.958333333333333</v>
      </c>
      <c r="G12" s="209">
        <v>21</v>
      </c>
      <c r="H12" s="215">
        <f t="shared" si="1"/>
        <v>0.91304347826087</v>
      </c>
      <c r="I12" s="215">
        <f t="shared" si="2"/>
        <v>0.875</v>
      </c>
      <c r="J12" s="219"/>
      <c r="K12" s="28"/>
      <c r="L12" s="28"/>
      <c r="M12" s="28"/>
    </row>
    <row r="13" spans="1:13">
      <c r="A13" s="211">
        <v>12</v>
      </c>
      <c r="B13" s="211" t="s">
        <v>67</v>
      </c>
      <c r="C13" s="211">
        <v>13</v>
      </c>
      <c r="D13" s="211">
        <v>13</v>
      </c>
      <c r="E13" s="211">
        <v>13</v>
      </c>
      <c r="F13" s="215">
        <f t="shared" si="0"/>
        <v>1</v>
      </c>
      <c r="G13" s="209">
        <v>13</v>
      </c>
      <c r="H13" s="215">
        <f t="shared" si="1"/>
        <v>1</v>
      </c>
      <c r="I13" s="215">
        <f t="shared" si="2"/>
        <v>1</v>
      </c>
      <c r="J13" s="218"/>
      <c r="K13" s="28"/>
      <c r="L13" s="28"/>
      <c r="M13" s="28"/>
    </row>
    <row r="14" spans="1:13">
      <c r="A14" s="213">
        <v>13</v>
      </c>
      <c r="B14" s="213" t="s">
        <v>57</v>
      </c>
      <c r="C14" s="213">
        <v>170</v>
      </c>
      <c r="D14" s="213">
        <v>158</v>
      </c>
      <c r="E14" s="213">
        <v>156</v>
      </c>
      <c r="F14" s="215">
        <f t="shared" si="0"/>
        <v>0.987341772151899</v>
      </c>
      <c r="G14" s="209">
        <v>99</v>
      </c>
      <c r="H14" s="215">
        <f t="shared" si="1"/>
        <v>0.634615384615385</v>
      </c>
      <c r="I14" s="215">
        <f t="shared" si="2"/>
        <v>0.626582278481013</v>
      </c>
      <c r="J14" s="220" t="s">
        <v>243</v>
      </c>
      <c r="K14" s="28"/>
      <c r="L14" s="28"/>
      <c r="M14" s="28"/>
    </row>
    <row r="15" spans="1:13">
      <c r="A15" s="211">
        <v>14</v>
      </c>
      <c r="B15" s="211" t="s">
        <v>68</v>
      </c>
      <c r="C15" s="211">
        <v>19</v>
      </c>
      <c r="D15" s="211">
        <v>13</v>
      </c>
      <c r="E15" s="211">
        <v>13</v>
      </c>
      <c r="F15" s="215">
        <f t="shared" si="0"/>
        <v>1</v>
      </c>
      <c r="G15" s="209">
        <v>13</v>
      </c>
      <c r="H15" s="215">
        <f t="shared" si="1"/>
        <v>1</v>
      </c>
      <c r="I15" s="215">
        <f t="shared" si="2"/>
        <v>1</v>
      </c>
      <c r="J15" s="218"/>
      <c r="K15" s="28"/>
      <c r="L15" s="28"/>
      <c r="M15" s="28"/>
    </row>
    <row r="16" spans="1:13">
      <c r="A16" s="214"/>
      <c r="B16" s="214"/>
      <c r="C16" s="214">
        <f>SUM(C2:C15)</f>
        <v>461</v>
      </c>
      <c r="D16" s="214">
        <f>SUM(D2:D15)</f>
        <v>414</v>
      </c>
      <c r="E16" s="214">
        <f>SUM(E2:E15)</f>
        <v>409</v>
      </c>
      <c r="F16" s="215">
        <f t="shared" si="0"/>
        <v>0.98792270531401</v>
      </c>
      <c r="G16" s="214">
        <f>SUM(G2:G15)</f>
        <v>348</v>
      </c>
      <c r="H16" s="215">
        <f t="shared" si="1"/>
        <v>0.850855745721271</v>
      </c>
      <c r="I16" s="215">
        <f t="shared" si="2"/>
        <v>0.840579710144927</v>
      </c>
      <c r="J16" s="221"/>
      <c r="K16" s="28"/>
      <c r="L16" s="28"/>
      <c r="M16" s="28"/>
    </row>
    <row r="17" spans="1:1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1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1:1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1:1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1:1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1:1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1:13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1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1:1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3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3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  <row r="32" spans="1:1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</row>
    <row r="33" spans="1:1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</row>
    <row r="34" spans="1:1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</row>
    <row r="35" spans="1:1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</row>
    <row r="36" spans="1:1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</row>
    <row r="37" spans="1:1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</row>
    <row r="38" spans="1:1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1:1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spans="1:1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spans="1:1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</row>
    <row r="42" spans="1:1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  <row r="43" spans="1:1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1:1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spans="1:1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spans="1:1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1:1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1:1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1:1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1:1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1:1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spans="1:1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spans="1:1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spans="1:1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spans="1:1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</row>
    <row r="57" spans="1:1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1:1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1:1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1:1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1:1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1:1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1:1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1:1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1:1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spans="1:1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1:1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1:1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1:1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1:1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spans="1:1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</row>
    <row r="73" spans="1:1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spans="1:1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</row>
    <row r="75" spans="1:1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</row>
    <row r="76" spans="1:1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</row>
    <row r="77" spans="1:1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</row>
    <row r="78" spans="1:1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</row>
    <row r="79" spans="1:1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spans="1:1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</row>
    <row r="81" spans="1:1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</row>
    <row r="82" spans="1:1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</row>
    <row r="83" spans="1:1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</row>
    <row r="84" spans="1:1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</row>
    <row r="85" spans="1:1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</row>
    <row r="86" spans="1:1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</row>
    <row r="87" spans="1:1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</row>
    <row r="88" spans="1:1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</row>
    <row r="89" spans="1:1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 spans="1:1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</row>
    <row r="91" spans="1:13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</row>
    <row r="92" spans="1:1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</row>
    <row r="93" spans="1:1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</row>
    <row r="94" spans="1:13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</row>
    <row r="95" spans="1:13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</row>
    <row r="96" spans="1:13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spans="1:13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</row>
    <row r="98" spans="1:13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</row>
    <row r="99" spans="1:13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</row>
    <row r="100" spans="1:13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</row>
    <row r="104" spans="1:13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</row>
    <row r="105" spans="1:13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</row>
    <row r="106" spans="1:13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</row>
    <row r="107" spans="1:13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1:13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1:13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</row>
    <row r="112" spans="1:13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 spans="1: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</row>
    <row r="114" spans="1:1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</row>
    <row r="115" spans="1:1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</row>
    <row r="116" spans="1: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</row>
    <row r="117" spans="1:1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</row>
    <row r="118" spans="1:1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</row>
    <row r="119" spans="1:1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</row>
    <row r="120" spans="1:1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</row>
    <row r="121" spans="1:1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spans="1:1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spans="1:1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</row>
    <row r="124" spans="1:1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</row>
    <row r="125" spans="1:1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</row>
    <row r="126" spans="1:1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</row>
    <row r="127" spans="1:1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spans="1:1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spans="1:1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</row>
    <row r="130" spans="1:1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</row>
    <row r="131" spans="1:1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</row>
    <row r="132" spans="1:1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</row>
    <row r="133" spans="1:1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</row>
    <row r="134" spans="1:1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</row>
    <row r="135" spans="1:1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</row>
    <row r="136" spans="1:1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</row>
    <row r="137" spans="1:1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</row>
    <row r="138" spans="1:1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</row>
    <row r="139" spans="1:1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</row>
    <row r="140" spans="1:1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</row>
    <row r="141" spans="1:1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</row>
    <row r="142" spans="1:1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</row>
    <row r="143" spans="1:1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</row>
    <row r="144" spans="1:1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</row>
    <row r="145" spans="1:1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</row>
    <row r="146" spans="1:1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</row>
    <row r="147" spans="1:1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</row>
    <row r="148" spans="1:1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</row>
    <row r="149" spans="1:1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</row>
    <row r="150" spans="1:1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spans="1:1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</row>
    <row r="152" spans="1:1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</row>
    <row r="154" spans="1:1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</row>
    <row r="155" spans="1:1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</row>
    <row r="156" spans="1:1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</row>
    <row r="157" spans="1:1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</row>
    <row r="158" spans="1:1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</row>
    <row r="159" spans="1:1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</row>
    <row r="160" spans="1:1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</row>
    <row r="161" spans="1:1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</row>
    <row r="162" spans="1:1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</row>
    <row r="163" spans="1:1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</row>
    <row r="164" spans="1:1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</row>
    <row r="165" spans="1:1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</row>
    <row r="166" spans="1:1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</row>
    <row r="167" spans="1:1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</row>
    <row r="168" spans="1:1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</row>
    <row r="169" spans="1:1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</row>
    <row r="170" spans="1:1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</row>
    <row r="171" spans="1:1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</row>
    <row r="172" spans="1:1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</row>
    <row r="173" spans="1:1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</row>
    <row r="174" spans="1:1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</row>
    <row r="175" spans="1:1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</row>
    <row r="176" spans="1:1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</row>
    <row r="177" spans="1:1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</row>
    <row r="178" spans="1:1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1:1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1:1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1:1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1:1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1:1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1:1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1:1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1:1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1:1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1:1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1:1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1:1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1:1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200"/>
  <sheetViews>
    <sheetView topLeftCell="A54" workbookViewId="0">
      <pane xSplit="2" topLeftCell="C1" activePane="topRight" state="frozen"/>
      <selection/>
      <selection pane="topRight" activeCell="Q74" sqref="Q74:V76"/>
    </sheetView>
  </sheetViews>
  <sheetFormatPr defaultColWidth="11" defaultRowHeight="17.6"/>
  <cols>
    <col min="1" max="1" width="10.8333333333333" customWidth="1"/>
    <col min="2" max="2" width="31.6666666666667" customWidth="1"/>
    <col min="3" max="4" width="10.8333333333333" customWidth="1"/>
    <col min="5" max="5" width="8.33333333333333" customWidth="1"/>
    <col min="6" max="16" width="11" hidden="1" customWidth="1"/>
    <col min="17" max="22" width="10.8333333333333" customWidth="1"/>
    <col min="23" max="27" width="11" hidden="1" customWidth="1"/>
    <col min="28" max="33" width="10.8333333333333" customWidth="1"/>
    <col min="34" max="38" width="11" hidden="1" customWidth="1"/>
    <col min="39" max="39" width="26" customWidth="1"/>
    <col min="40" max="40" width="27.1666666666667" customWidth="1"/>
    <col min="41" max="44" width="10.8333333333333" customWidth="1"/>
    <col min="45" max="49" width="11" hidden="1" customWidth="1"/>
  </cols>
  <sheetData>
    <row r="1" ht="18.35" spans="1:49">
      <c r="A1" s="158" t="s">
        <v>244</v>
      </c>
      <c r="B1" s="158"/>
      <c r="C1" s="158"/>
      <c r="D1" s="158"/>
      <c r="E1" s="158"/>
      <c r="F1" s="178" t="s">
        <v>245</v>
      </c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83" t="s">
        <v>246</v>
      </c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6" t="s">
        <v>247</v>
      </c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7" t="s">
        <v>248</v>
      </c>
      <c r="AN1" s="187"/>
      <c r="AO1" s="187"/>
      <c r="AP1" s="187"/>
      <c r="AQ1" s="187"/>
      <c r="AR1" s="187"/>
      <c r="AS1" s="186"/>
      <c r="AT1" s="186"/>
      <c r="AU1" s="186"/>
      <c r="AV1" s="186"/>
      <c r="AW1" s="186"/>
    </row>
    <row r="2" ht="18.35" spans="1:49">
      <c r="A2" s="159" t="s">
        <v>249</v>
      </c>
      <c r="B2" s="159" t="s">
        <v>250</v>
      </c>
      <c r="C2" s="159" t="s">
        <v>251</v>
      </c>
      <c r="D2" s="159" t="s">
        <v>252</v>
      </c>
      <c r="E2" s="159" t="s">
        <v>253</v>
      </c>
      <c r="F2" s="179" t="s">
        <v>254</v>
      </c>
      <c r="G2" s="179" t="s">
        <v>255</v>
      </c>
      <c r="H2" s="179" t="s">
        <v>256</v>
      </c>
      <c r="I2" s="179" t="s">
        <v>257</v>
      </c>
      <c r="J2" s="179" t="s">
        <v>258</v>
      </c>
      <c r="K2" s="179" t="s">
        <v>259</v>
      </c>
      <c r="L2" s="179" t="s">
        <v>260</v>
      </c>
      <c r="M2" s="179" t="s">
        <v>261</v>
      </c>
      <c r="N2" s="179" t="s">
        <v>262</v>
      </c>
      <c r="O2" s="179" t="s">
        <v>263</v>
      </c>
      <c r="P2" s="181" t="s">
        <v>264</v>
      </c>
      <c r="Q2" s="184" t="s">
        <v>254</v>
      </c>
      <c r="R2" s="179" t="s">
        <v>255</v>
      </c>
      <c r="S2" s="179" t="s">
        <v>256</v>
      </c>
      <c r="T2" s="179" t="s">
        <v>257</v>
      </c>
      <c r="U2" s="179" t="s">
        <v>258</v>
      </c>
      <c r="V2" s="179" t="s">
        <v>259</v>
      </c>
      <c r="W2" s="179" t="s">
        <v>260</v>
      </c>
      <c r="X2" s="179" t="s">
        <v>261</v>
      </c>
      <c r="Y2" s="179" t="s">
        <v>262</v>
      </c>
      <c r="Z2" s="179" t="s">
        <v>263</v>
      </c>
      <c r="AA2" s="179" t="s">
        <v>264</v>
      </c>
      <c r="AB2" s="179" t="s">
        <v>254</v>
      </c>
      <c r="AC2" s="179" t="s">
        <v>255</v>
      </c>
      <c r="AD2" s="179" t="s">
        <v>256</v>
      </c>
      <c r="AE2" s="179" t="s">
        <v>257</v>
      </c>
      <c r="AF2" s="179" t="s">
        <v>258</v>
      </c>
      <c r="AG2" s="179" t="s">
        <v>259</v>
      </c>
      <c r="AH2" s="179" t="s">
        <v>260</v>
      </c>
      <c r="AI2" s="179" t="s">
        <v>261</v>
      </c>
      <c r="AJ2" s="179" t="s">
        <v>262</v>
      </c>
      <c r="AK2" s="179" t="s">
        <v>263</v>
      </c>
      <c r="AL2" s="179" t="s">
        <v>264</v>
      </c>
      <c r="AM2" s="188" t="s">
        <v>254</v>
      </c>
      <c r="AN2" s="188" t="s">
        <v>255</v>
      </c>
      <c r="AO2" s="188" t="s">
        <v>256</v>
      </c>
      <c r="AP2" s="188" t="s">
        <v>257</v>
      </c>
      <c r="AQ2" s="188" t="s">
        <v>258</v>
      </c>
      <c r="AR2" s="188" t="s">
        <v>259</v>
      </c>
      <c r="AS2" s="179" t="s">
        <v>260</v>
      </c>
      <c r="AT2" s="179" t="s">
        <v>261</v>
      </c>
      <c r="AU2" s="179" t="s">
        <v>262</v>
      </c>
      <c r="AV2" s="179" t="s">
        <v>263</v>
      </c>
      <c r="AW2" s="179" t="s">
        <v>264</v>
      </c>
    </row>
    <row r="3" hidden="1" spans="1:49">
      <c r="A3" s="160" t="s">
        <v>265</v>
      </c>
      <c r="B3" s="5" t="s">
        <v>266</v>
      </c>
      <c r="C3" s="161" t="s">
        <v>267</v>
      </c>
      <c r="D3" s="5" t="s">
        <v>268</v>
      </c>
      <c r="E3" s="161" t="s">
        <v>269</v>
      </c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  <c r="AU3" s="161"/>
      <c r="AV3" s="161"/>
      <c r="AW3" s="161"/>
    </row>
    <row r="4" hidden="1" spans="1:49">
      <c r="A4" s="162" t="s">
        <v>270</v>
      </c>
      <c r="B4" s="163" t="s">
        <v>271</v>
      </c>
      <c r="C4" s="161" t="s">
        <v>267</v>
      </c>
      <c r="D4" s="163" t="s">
        <v>272</v>
      </c>
      <c r="E4" s="161" t="s">
        <v>269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</row>
    <row r="5" hidden="1" spans="1:49">
      <c r="A5" s="162"/>
      <c r="B5" s="163" t="s">
        <v>273</v>
      </c>
      <c r="C5" s="161" t="s">
        <v>274</v>
      </c>
      <c r="D5" s="163" t="s">
        <v>272</v>
      </c>
      <c r="E5" s="161" t="s">
        <v>269</v>
      </c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</row>
    <row r="6" hidden="1" spans="1:49">
      <c r="A6" s="164" t="s">
        <v>275</v>
      </c>
      <c r="B6" s="165" t="s">
        <v>276</v>
      </c>
      <c r="C6" s="161" t="s">
        <v>267</v>
      </c>
      <c r="D6" s="165" t="s">
        <v>277</v>
      </c>
      <c r="E6" s="161" t="s">
        <v>269</v>
      </c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</row>
    <row r="7" hidden="1" spans="1:49">
      <c r="A7" s="164"/>
      <c r="B7" s="165" t="s">
        <v>278</v>
      </c>
      <c r="C7" s="161" t="s">
        <v>274</v>
      </c>
      <c r="D7" s="165" t="s">
        <v>277</v>
      </c>
      <c r="E7" s="161" t="s">
        <v>269</v>
      </c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</row>
    <row r="8" hidden="1" spans="1:49">
      <c r="A8" s="164" t="s">
        <v>279</v>
      </c>
      <c r="B8" s="165" t="s">
        <v>276</v>
      </c>
      <c r="C8" s="161" t="s">
        <v>267</v>
      </c>
      <c r="D8" s="165" t="s">
        <v>280</v>
      </c>
      <c r="E8" s="161" t="s">
        <v>269</v>
      </c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</row>
    <row r="9" hidden="1" spans="1:49">
      <c r="A9" s="164"/>
      <c r="B9" s="165" t="s">
        <v>278</v>
      </c>
      <c r="C9" s="161" t="s">
        <v>274</v>
      </c>
      <c r="D9" s="165" t="s">
        <v>280</v>
      </c>
      <c r="E9" s="161" t="s">
        <v>269</v>
      </c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</row>
    <row r="10" hidden="1" spans="1:49">
      <c r="A10" s="166" t="s">
        <v>281</v>
      </c>
      <c r="B10" s="167" t="s">
        <v>282</v>
      </c>
      <c r="C10" s="168" t="s">
        <v>267</v>
      </c>
      <c r="D10" s="167" t="s">
        <v>283</v>
      </c>
      <c r="E10" s="168" t="s">
        <v>269</v>
      </c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  <c r="AV10" s="168"/>
      <c r="AW10" s="168"/>
    </row>
    <row r="11" hidden="1" spans="1:49">
      <c r="A11" s="166"/>
      <c r="B11" s="167" t="s">
        <v>282</v>
      </c>
      <c r="C11" s="168" t="s">
        <v>274</v>
      </c>
      <c r="D11" s="167" t="s">
        <v>283</v>
      </c>
      <c r="E11" s="168" t="s">
        <v>269</v>
      </c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</row>
    <row r="12" hidden="1" spans="1:49">
      <c r="A12" s="164" t="s">
        <v>284</v>
      </c>
      <c r="B12" s="165" t="s">
        <v>278</v>
      </c>
      <c r="C12" s="161" t="s">
        <v>274</v>
      </c>
      <c r="D12" s="165" t="s">
        <v>285</v>
      </c>
      <c r="E12" s="161" t="s">
        <v>269</v>
      </c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</row>
    <row r="13" hidden="1" spans="1:49">
      <c r="A13" s="164" t="s">
        <v>286</v>
      </c>
      <c r="B13" s="165" t="s">
        <v>276</v>
      </c>
      <c r="C13" s="161" t="s">
        <v>267</v>
      </c>
      <c r="D13" s="165" t="s">
        <v>287</v>
      </c>
      <c r="E13" s="161" t="s">
        <v>269</v>
      </c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</row>
    <row r="14" hidden="1" spans="1:49">
      <c r="A14" s="164"/>
      <c r="B14" s="165" t="s">
        <v>278</v>
      </c>
      <c r="C14" s="161" t="s">
        <v>274</v>
      </c>
      <c r="D14" s="165" t="s">
        <v>287</v>
      </c>
      <c r="E14" s="161" t="s">
        <v>269</v>
      </c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</row>
    <row r="15" hidden="1" spans="1:49">
      <c r="A15" s="164" t="s">
        <v>288</v>
      </c>
      <c r="B15" s="165" t="s">
        <v>276</v>
      </c>
      <c r="C15" s="161" t="s">
        <v>267</v>
      </c>
      <c r="D15" s="165" t="s">
        <v>289</v>
      </c>
      <c r="E15" s="161" t="s">
        <v>269</v>
      </c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</row>
    <row r="16" hidden="1" spans="1:49">
      <c r="A16" s="164" t="s">
        <v>290</v>
      </c>
      <c r="B16" s="163" t="s">
        <v>271</v>
      </c>
      <c r="C16" s="161" t="s">
        <v>267</v>
      </c>
      <c r="D16" s="165" t="s">
        <v>291</v>
      </c>
      <c r="E16" s="161" t="s">
        <v>269</v>
      </c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</row>
    <row r="17" hidden="1" spans="1:49">
      <c r="A17" s="164"/>
      <c r="B17" s="163" t="s">
        <v>273</v>
      </c>
      <c r="C17" s="161" t="s">
        <v>274</v>
      </c>
      <c r="D17" s="165" t="s">
        <v>291</v>
      </c>
      <c r="E17" s="161" t="s">
        <v>269</v>
      </c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</row>
    <row r="18" hidden="1" spans="1:49">
      <c r="A18" s="164"/>
      <c r="B18" s="165" t="s">
        <v>292</v>
      </c>
      <c r="C18" s="161" t="s">
        <v>274</v>
      </c>
      <c r="D18" s="165" t="s">
        <v>291</v>
      </c>
      <c r="E18" s="161" t="s">
        <v>269</v>
      </c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</row>
    <row r="19" hidden="1" spans="1:49">
      <c r="A19" s="164" t="s">
        <v>293</v>
      </c>
      <c r="B19" s="163" t="s">
        <v>271</v>
      </c>
      <c r="C19" s="161" t="s">
        <v>267</v>
      </c>
      <c r="D19" s="161" t="s">
        <v>294</v>
      </c>
      <c r="E19" s="161" t="s">
        <v>269</v>
      </c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</row>
    <row r="20" hidden="1" spans="1:49">
      <c r="A20" s="164"/>
      <c r="B20" s="163" t="s">
        <v>273</v>
      </c>
      <c r="C20" s="161" t="s">
        <v>274</v>
      </c>
      <c r="D20" s="161" t="s">
        <v>294</v>
      </c>
      <c r="E20" s="161" t="s">
        <v>269</v>
      </c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</row>
    <row r="21" hidden="1" spans="1:49">
      <c r="A21" s="164"/>
      <c r="B21" s="165" t="s">
        <v>292</v>
      </c>
      <c r="C21" s="161" t="s">
        <v>274</v>
      </c>
      <c r="D21" s="161" t="s">
        <v>294</v>
      </c>
      <c r="E21" s="161" t="s">
        <v>269</v>
      </c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</row>
    <row r="22" hidden="1" spans="1:49">
      <c r="A22" s="164" t="s">
        <v>295</v>
      </c>
      <c r="B22" s="165" t="s">
        <v>276</v>
      </c>
      <c r="C22" s="161" t="s">
        <v>267</v>
      </c>
      <c r="D22" s="165" t="s">
        <v>296</v>
      </c>
      <c r="E22" s="161" t="s">
        <v>269</v>
      </c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</row>
    <row r="23" hidden="1" spans="1:49">
      <c r="A23" s="164"/>
      <c r="B23" s="165" t="s">
        <v>297</v>
      </c>
      <c r="C23" s="161" t="s">
        <v>267</v>
      </c>
      <c r="D23" s="165" t="s">
        <v>296</v>
      </c>
      <c r="E23" s="161" t="s">
        <v>269</v>
      </c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</row>
    <row r="24" hidden="1" spans="1:49">
      <c r="A24" s="164"/>
      <c r="B24" s="165" t="s">
        <v>298</v>
      </c>
      <c r="C24" s="161" t="s">
        <v>267</v>
      </c>
      <c r="D24" s="165" t="s">
        <v>296</v>
      </c>
      <c r="E24" s="161" t="s">
        <v>269</v>
      </c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</row>
    <row r="25" hidden="1" spans="1:49">
      <c r="A25" s="164"/>
      <c r="B25" s="165" t="s">
        <v>278</v>
      </c>
      <c r="C25" s="161" t="s">
        <v>274</v>
      </c>
      <c r="D25" s="165" t="s">
        <v>296</v>
      </c>
      <c r="E25" s="161" t="s">
        <v>269</v>
      </c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</row>
    <row r="26" hidden="1" spans="1:49">
      <c r="A26" s="164" t="s">
        <v>299</v>
      </c>
      <c r="B26" s="165" t="s">
        <v>276</v>
      </c>
      <c r="C26" s="161" t="s">
        <v>267</v>
      </c>
      <c r="D26" s="165" t="s">
        <v>300</v>
      </c>
      <c r="E26" s="161" t="s">
        <v>269</v>
      </c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</row>
    <row r="27" hidden="1" spans="1:49">
      <c r="A27" s="164"/>
      <c r="B27" s="165" t="s">
        <v>301</v>
      </c>
      <c r="C27" s="161" t="s">
        <v>274</v>
      </c>
      <c r="D27" s="165" t="s">
        <v>300</v>
      </c>
      <c r="E27" s="161" t="s">
        <v>269</v>
      </c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</row>
    <row r="28" hidden="1" spans="1:49">
      <c r="A28" s="164"/>
      <c r="B28" s="165" t="s">
        <v>292</v>
      </c>
      <c r="C28" s="161" t="s">
        <v>274</v>
      </c>
      <c r="D28" s="165" t="s">
        <v>300</v>
      </c>
      <c r="E28" s="161" t="s">
        <v>269</v>
      </c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</row>
    <row r="29" hidden="1" spans="1:49">
      <c r="A29" s="164" t="s">
        <v>302</v>
      </c>
      <c r="B29" s="165" t="s">
        <v>278</v>
      </c>
      <c r="C29" s="161" t="s">
        <v>274</v>
      </c>
      <c r="D29" s="165" t="s">
        <v>303</v>
      </c>
      <c r="E29" s="161" t="s">
        <v>269</v>
      </c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</row>
    <row r="30" hidden="1" spans="1:49">
      <c r="A30" s="164" t="s">
        <v>304</v>
      </c>
      <c r="B30" s="165" t="s">
        <v>278</v>
      </c>
      <c r="C30" s="161" t="s">
        <v>274</v>
      </c>
      <c r="D30" s="165" t="s">
        <v>305</v>
      </c>
      <c r="E30" s="161" t="s">
        <v>269</v>
      </c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</row>
    <row r="31" hidden="1" spans="1:49">
      <c r="A31" s="162" t="s">
        <v>306</v>
      </c>
      <c r="B31" s="163" t="s">
        <v>276</v>
      </c>
      <c r="C31" s="169" t="s">
        <v>267</v>
      </c>
      <c r="D31" s="163" t="s">
        <v>307</v>
      </c>
      <c r="E31" s="169" t="s">
        <v>269</v>
      </c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</row>
    <row r="32" hidden="1" spans="1:49">
      <c r="A32" s="162"/>
      <c r="B32" s="163" t="s">
        <v>278</v>
      </c>
      <c r="C32" s="169" t="s">
        <v>274</v>
      </c>
      <c r="D32" s="163" t="s">
        <v>307</v>
      </c>
      <c r="E32" s="169" t="s">
        <v>269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</row>
    <row r="33" hidden="1" spans="1:49">
      <c r="A33" s="164" t="s">
        <v>308</v>
      </c>
      <c r="B33" s="165" t="s">
        <v>276</v>
      </c>
      <c r="C33" s="161" t="s">
        <v>267</v>
      </c>
      <c r="D33" s="165" t="s">
        <v>309</v>
      </c>
      <c r="E33" s="161" t="s">
        <v>269</v>
      </c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</row>
    <row r="34" hidden="1" spans="1:49">
      <c r="A34" s="164"/>
      <c r="B34" s="165" t="s">
        <v>278</v>
      </c>
      <c r="C34" s="161" t="s">
        <v>274</v>
      </c>
      <c r="D34" s="165" t="s">
        <v>309</v>
      </c>
      <c r="E34" s="161" t="s">
        <v>269</v>
      </c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</row>
    <row r="35" hidden="1" spans="1:49">
      <c r="A35" s="164" t="s">
        <v>310</v>
      </c>
      <c r="B35" s="165" t="s">
        <v>278</v>
      </c>
      <c r="C35" s="161" t="s">
        <v>274</v>
      </c>
      <c r="D35" s="165" t="s">
        <v>311</v>
      </c>
      <c r="E35" s="161" t="s">
        <v>269</v>
      </c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</row>
    <row r="36" hidden="1" spans="1:49">
      <c r="A36" s="164" t="s">
        <v>312</v>
      </c>
      <c r="B36" s="165" t="s">
        <v>276</v>
      </c>
      <c r="C36" s="161" t="s">
        <v>267</v>
      </c>
      <c r="D36" s="165" t="s">
        <v>313</v>
      </c>
      <c r="E36" s="161" t="s">
        <v>269</v>
      </c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</row>
    <row r="37" hidden="1" spans="1:49">
      <c r="A37" s="170" t="s">
        <v>312</v>
      </c>
      <c r="B37" s="171" t="s">
        <v>312</v>
      </c>
      <c r="C37" s="172" t="s">
        <v>274</v>
      </c>
      <c r="D37" s="171" t="s">
        <v>313</v>
      </c>
      <c r="E37" s="172" t="s">
        <v>269</v>
      </c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</row>
    <row r="38" hidden="1" spans="1:49">
      <c r="A38" s="173" t="s">
        <v>314</v>
      </c>
      <c r="B38" s="174" t="s">
        <v>278</v>
      </c>
      <c r="C38" s="175" t="s">
        <v>274</v>
      </c>
      <c r="D38" s="174" t="s">
        <v>315</v>
      </c>
      <c r="E38" s="175" t="s">
        <v>269</v>
      </c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75"/>
      <c r="R38" s="175"/>
      <c r="S38" s="175"/>
      <c r="T38" s="175"/>
      <c r="U38" s="175"/>
      <c r="V38" s="175"/>
      <c r="W38" s="161"/>
      <c r="X38" s="161"/>
      <c r="Y38" s="161"/>
      <c r="Z38" s="161"/>
      <c r="AA38" s="161"/>
      <c r="AB38" s="175"/>
      <c r="AC38" s="175"/>
      <c r="AD38" s="175"/>
      <c r="AE38" s="175"/>
      <c r="AF38" s="175"/>
      <c r="AG38" s="175"/>
      <c r="AH38" s="161"/>
      <c r="AI38" s="161"/>
      <c r="AJ38" s="161"/>
      <c r="AK38" s="161"/>
      <c r="AL38" s="161"/>
      <c r="AM38" s="175"/>
      <c r="AN38" s="175"/>
      <c r="AO38" s="175"/>
      <c r="AP38" s="175"/>
      <c r="AQ38" s="175"/>
      <c r="AR38" s="175"/>
      <c r="AS38" s="161"/>
      <c r="AT38" s="161"/>
      <c r="AU38" s="161"/>
      <c r="AV38" s="161"/>
      <c r="AW38" s="161"/>
    </row>
    <row r="39" spans="1:49">
      <c r="A39" s="176" t="s">
        <v>58</v>
      </c>
      <c r="B39" s="176" t="s">
        <v>316</v>
      </c>
      <c r="C39" s="177" t="s">
        <v>267</v>
      </c>
      <c r="D39" s="176" t="s">
        <v>317</v>
      </c>
      <c r="E39" s="180" t="s">
        <v>318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182"/>
      <c r="Q39" s="177">
        <v>57.6</v>
      </c>
      <c r="R39" s="177">
        <v>91.6</v>
      </c>
      <c r="S39" s="177">
        <v>495.54</v>
      </c>
      <c r="T39" s="177">
        <v>561.17</v>
      </c>
      <c r="U39" s="185">
        <v>8</v>
      </c>
      <c r="V39" s="185">
        <v>9</v>
      </c>
      <c r="W39" s="6"/>
      <c r="X39" s="6"/>
      <c r="Y39" s="6"/>
      <c r="Z39" s="6"/>
      <c r="AA39" s="182"/>
      <c r="AB39" s="177">
        <v>60.33</v>
      </c>
      <c r="AC39" s="177">
        <v>78.3</v>
      </c>
      <c r="AD39" s="177">
        <v>443.52</v>
      </c>
      <c r="AE39" s="177">
        <v>467.64</v>
      </c>
      <c r="AF39" s="177">
        <v>21</v>
      </c>
      <c r="AG39" s="177">
        <v>23</v>
      </c>
      <c r="AH39" s="6"/>
      <c r="AI39" s="6"/>
      <c r="AJ39" s="6"/>
      <c r="AK39" s="6"/>
      <c r="AL39" s="182"/>
      <c r="AM39" s="177">
        <v>47.5</v>
      </c>
      <c r="AN39" s="177">
        <v>83</v>
      </c>
      <c r="AO39" s="177">
        <v>473.88</v>
      </c>
      <c r="AP39" s="177">
        <v>483.23</v>
      </c>
      <c r="AQ39" s="177">
        <v>19</v>
      </c>
      <c r="AR39" s="177">
        <v>20</v>
      </c>
      <c r="AS39" s="6"/>
      <c r="AT39" s="6"/>
      <c r="AU39" s="6"/>
      <c r="AV39" s="6"/>
      <c r="AW39" s="6"/>
    </row>
    <row r="40" spans="1:49">
      <c r="A40" s="177"/>
      <c r="B40" s="176" t="s">
        <v>319</v>
      </c>
      <c r="C40" s="177" t="s">
        <v>267</v>
      </c>
      <c r="D40" s="176" t="s">
        <v>317</v>
      </c>
      <c r="E40" s="180" t="s">
        <v>318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182"/>
      <c r="Q40" s="177">
        <v>65.88</v>
      </c>
      <c r="R40" s="177">
        <v>86.3</v>
      </c>
      <c r="S40" s="177">
        <v>454.65</v>
      </c>
      <c r="T40" s="177">
        <v>545.59</v>
      </c>
      <c r="U40" s="185">
        <v>3</v>
      </c>
      <c r="V40" s="185">
        <v>4</v>
      </c>
      <c r="W40" s="6"/>
      <c r="X40" s="6"/>
      <c r="Y40" s="6"/>
      <c r="Z40" s="6"/>
      <c r="AA40" s="182"/>
      <c r="AB40" s="177">
        <v>61.44</v>
      </c>
      <c r="AC40" s="177">
        <v>75</v>
      </c>
      <c r="AD40" s="177">
        <v>419.71</v>
      </c>
      <c r="AE40" s="177">
        <v>452.06</v>
      </c>
      <c r="AF40" s="177">
        <v>5</v>
      </c>
      <c r="AG40" s="177">
        <v>5</v>
      </c>
      <c r="AH40" s="6"/>
      <c r="AI40" s="6"/>
      <c r="AJ40" s="6"/>
      <c r="AK40" s="6"/>
      <c r="AL40" s="182"/>
      <c r="AM40" s="177">
        <v>42.69</v>
      </c>
      <c r="AN40" s="177">
        <v>61.6</v>
      </c>
      <c r="AO40" s="177">
        <v>469.8</v>
      </c>
      <c r="AP40" s="177">
        <v>483.23</v>
      </c>
      <c r="AQ40" s="177">
        <v>13.33333333</v>
      </c>
      <c r="AR40" s="177">
        <v>17</v>
      </c>
      <c r="AS40" s="6"/>
      <c r="AT40" s="6"/>
      <c r="AU40" s="6"/>
      <c r="AV40" s="6"/>
      <c r="AW40" s="6"/>
    </row>
    <row r="41" spans="1:49">
      <c r="A41" s="177"/>
      <c r="B41" s="176" t="s">
        <v>320</v>
      </c>
      <c r="C41" s="177" t="s">
        <v>267</v>
      </c>
      <c r="D41" s="176" t="s">
        <v>317</v>
      </c>
      <c r="E41" s="180" t="s">
        <v>318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182"/>
      <c r="Q41" s="177">
        <v>61.32</v>
      </c>
      <c r="R41" s="177">
        <v>86.3</v>
      </c>
      <c r="S41" s="177">
        <v>342.94</v>
      </c>
      <c r="T41" s="177">
        <v>514.41</v>
      </c>
      <c r="U41" s="185">
        <v>5</v>
      </c>
      <c r="V41" s="185">
        <v>5</v>
      </c>
      <c r="W41" s="6"/>
      <c r="X41" s="6"/>
      <c r="Y41" s="6"/>
      <c r="Z41" s="6"/>
      <c r="AA41" s="182"/>
      <c r="AB41" s="177">
        <v>95.1</v>
      </c>
      <c r="AC41" s="177">
        <v>133</v>
      </c>
      <c r="AD41" s="177">
        <v>366.32</v>
      </c>
      <c r="AE41" s="177">
        <v>452.06</v>
      </c>
      <c r="AF41" s="177">
        <v>6</v>
      </c>
      <c r="AG41" s="177">
        <v>6</v>
      </c>
      <c r="AH41" s="6"/>
      <c r="AI41" s="6"/>
      <c r="AJ41" s="6"/>
      <c r="AK41" s="6"/>
      <c r="AL41" s="182"/>
      <c r="AM41" s="177">
        <v>46.3</v>
      </c>
      <c r="AN41" s="177">
        <v>79.6</v>
      </c>
      <c r="AO41" s="177">
        <v>483.23</v>
      </c>
      <c r="AP41" s="177">
        <v>483.23</v>
      </c>
      <c r="AQ41" s="177">
        <v>15</v>
      </c>
      <c r="AR41" s="177">
        <v>16</v>
      </c>
      <c r="AS41" s="6"/>
      <c r="AT41" s="6"/>
      <c r="AU41" s="6"/>
      <c r="AV41" s="6"/>
      <c r="AW41" s="6"/>
    </row>
    <row r="42" spans="1:49">
      <c r="A42" s="177"/>
      <c r="B42" s="176" t="s">
        <v>321</v>
      </c>
      <c r="C42" s="177" t="s">
        <v>267</v>
      </c>
      <c r="D42" s="176" t="s">
        <v>317</v>
      </c>
      <c r="E42" s="180" t="s">
        <v>318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182"/>
      <c r="Q42" s="177">
        <v>32.1</v>
      </c>
      <c r="R42" s="177">
        <v>43.3</v>
      </c>
      <c r="S42" s="177">
        <v>510.94</v>
      </c>
      <c r="T42" s="177">
        <v>561.17</v>
      </c>
      <c r="U42" s="185">
        <v>4</v>
      </c>
      <c r="V42" s="185">
        <v>5</v>
      </c>
      <c r="W42" s="6"/>
      <c r="X42" s="6"/>
      <c r="Y42" s="6"/>
      <c r="Z42" s="6"/>
      <c r="AA42" s="182"/>
      <c r="AB42" s="177">
        <v>32.35</v>
      </c>
      <c r="AC42" s="177">
        <v>34.3</v>
      </c>
      <c r="AD42" s="177">
        <v>400.37</v>
      </c>
      <c r="AE42" s="177">
        <v>452.06</v>
      </c>
      <c r="AF42" s="177">
        <v>3</v>
      </c>
      <c r="AG42" s="177">
        <v>4</v>
      </c>
      <c r="AH42" s="6"/>
      <c r="AI42" s="6"/>
      <c r="AJ42" s="6"/>
      <c r="AK42" s="6"/>
      <c r="AL42" s="182"/>
      <c r="AM42" s="177" t="s">
        <v>322</v>
      </c>
      <c r="AN42" s="177"/>
      <c r="AO42" s="177"/>
      <c r="AP42" s="177"/>
      <c r="AQ42" s="177"/>
      <c r="AR42" s="177"/>
      <c r="AS42" s="6"/>
      <c r="AT42" s="6"/>
      <c r="AU42" s="6"/>
      <c r="AV42" s="6"/>
      <c r="AW42" s="6"/>
    </row>
    <row r="43" spans="1:49">
      <c r="A43" s="177"/>
      <c r="B43" s="176" t="s">
        <v>323</v>
      </c>
      <c r="C43" s="177" t="s">
        <v>274</v>
      </c>
      <c r="D43" s="176" t="s">
        <v>317</v>
      </c>
      <c r="E43" s="180" t="s">
        <v>318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182"/>
      <c r="Q43" s="177">
        <v>35.3</v>
      </c>
      <c r="R43" s="177">
        <v>82.1</v>
      </c>
      <c r="S43" s="177">
        <v>529.8</v>
      </c>
      <c r="T43" s="177">
        <v>543</v>
      </c>
      <c r="U43" s="177">
        <v>3.75</v>
      </c>
      <c r="V43" s="177">
        <v>6</v>
      </c>
      <c r="W43" s="6"/>
      <c r="X43" s="6"/>
      <c r="Y43" s="6"/>
      <c r="Z43" s="6"/>
      <c r="AA43" s="182"/>
      <c r="AB43" s="177">
        <v>33.4</v>
      </c>
      <c r="AC43" s="177">
        <v>46.4</v>
      </c>
      <c r="AD43" s="177">
        <v>442.9</v>
      </c>
      <c r="AE43" s="177">
        <v>450</v>
      </c>
      <c r="AF43" s="177">
        <v>3.5</v>
      </c>
      <c r="AG43" s="177">
        <v>62</v>
      </c>
      <c r="AH43" s="6"/>
      <c r="AI43" s="6"/>
      <c r="AJ43" s="6"/>
      <c r="AK43" s="6"/>
      <c r="AL43" s="182"/>
      <c r="AM43" s="177">
        <v>29.8</v>
      </c>
      <c r="AN43" s="177">
        <v>35.7</v>
      </c>
      <c r="AO43" s="177">
        <v>446.3</v>
      </c>
      <c r="AP43" s="177">
        <v>451</v>
      </c>
      <c r="AQ43" s="177">
        <v>7.5625</v>
      </c>
      <c r="AR43" s="177">
        <v>9</v>
      </c>
      <c r="AS43" s="6"/>
      <c r="AT43" s="6"/>
      <c r="AU43" s="6"/>
      <c r="AV43" s="6"/>
      <c r="AW43" s="6"/>
    </row>
    <row r="44" spans="1:49">
      <c r="A44" s="177" t="s">
        <v>68</v>
      </c>
      <c r="B44" s="177" t="s">
        <v>324</v>
      </c>
      <c r="C44" s="177" t="s">
        <v>267</v>
      </c>
      <c r="D44" s="177" t="s">
        <v>325</v>
      </c>
      <c r="E44" s="180" t="s">
        <v>318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182"/>
      <c r="Q44" s="177">
        <v>0.1</v>
      </c>
      <c r="R44" s="177">
        <v>3.1</v>
      </c>
      <c r="S44" s="177">
        <v>183</v>
      </c>
      <c r="T44" s="177">
        <v>183</v>
      </c>
      <c r="U44" s="177">
        <v>2</v>
      </c>
      <c r="V44" s="177">
        <v>2</v>
      </c>
      <c r="W44" s="6"/>
      <c r="X44" s="6"/>
      <c r="Y44" s="6"/>
      <c r="Z44" s="6"/>
      <c r="AA44" s="182"/>
      <c r="AB44" s="177">
        <v>0.1</v>
      </c>
      <c r="AC44" s="177">
        <v>3.1</v>
      </c>
      <c r="AD44" s="177">
        <v>180</v>
      </c>
      <c r="AE44" s="177">
        <v>180</v>
      </c>
      <c r="AF44" s="177">
        <v>1.866666667</v>
      </c>
      <c r="AG44" s="177">
        <v>2</v>
      </c>
      <c r="AH44" s="6"/>
      <c r="AI44" s="6"/>
      <c r="AJ44" s="6"/>
      <c r="AK44" s="6"/>
      <c r="AL44" s="182"/>
      <c r="AM44" s="177">
        <v>0.01</v>
      </c>
      <c r="AN44" s="177">
        <v>1</v>
      </c>
      <c r="AO44" s="177">
        <v>155.88</v>
      </c>
      <c r="AP44" s="177">
        <v>155.88</v>
      </c>
      <c r="AQ44" s="177">
        <v>5</v>
      </c>
      <c r="AR44" s="177">
        <v>5</v>
      </c>
      <c r="AS44" s="6"/>
      <c r="AT44" s="6"/>
      <c r="AU44" s="6"/>
      <c r="AV44" s="6"/>
      <c r="AW44" s="6"/>
    </row>
    <row r="45" spans="1:49">
      <c r="A45" s="177"/>
      <c r="B45" s="177" t="s">
        <v>326</v>
      </c>
      <c r="C45" s="177" t="s">
        <v>267</v>
      </c>
      <c r="D45" s="177" t="s">
        <v>325</v>
      </c>
      <c r="E45" s="180" t="s">
        <v>318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182"/>
      <c r="Q45" s="177">
        <v>0.1</v>
      </c>
      <c r="R45" s="177">
        <v>5.1</v>
      </c>
      <c r="S45" s="177">
        <v>158</v>
      </c>
      <c r="T45" s="177">
        <v>158</v>
      </c>
      <c r="U45" s="177">
        <v>2</v>
      </c>
      <c r="V45" s="177">
        <v>2</v>
      </c>
      <c r="W45" s="6"/>
      <c r="X45" s="6"/>
      <c r="Y45" s="6"/>
      <c r="Z45" s="6"/>
      <c r="AA45" s="182"/>
      <c r="AB45" s="177">
        <v>0.1</v>
      </c>
      <c r="AC45" s="177">
        <v>7.1</v>
      </c>
      <c r="AD45" s="177">
        <v>170</v>
      </c>
      <c r="AE45" s="177">
        <v>170</v>
      </c>
      <c r="AF45" s="177">
        <v>2</v>
      </c>
      <c r="AG45" s="177">
        <v>2</v>
      </c>
      <c r="AH45" s="6"/>
      <c r="AI45" s="6"/>
      <c r="AJ45" s="6"/>
      <c r="AK45" s="6"/>
      <c r="AL45" s="182"/>
      <c r="AM45" s="177">
        <v>0.1</v>
      </c>
      <c r="AN45" s="177">
        <v>3.1</v>
      </c>
      <c r="AO45" s="177">
        <v>186.1</v>
      </c>
      <c r="AP45" s="177">
        <v>187</v>
      </c>
      <c r="AQ45" s="177">
        <v>5.104166667</v>
      </c>
      <c r="AR45" s="177">
        <v>6</v>
      </c>
      <c r="AS45" s="6"/>
      <c r="AT45" s="6"/>
      <c r="AU45" s="6"/>
      <c r="AV45" s="6"/>
      <c r="AW45" s="6"/>
    </row>
    <row r="46" spans="1:49">
      <c r="A46" s="177"/>
      <c r="B46" s="177" t="s">
        <v>327</v>
      </c>
      <c r="C46" s="177" t="s">
        <v>267</v>
      </c>
      <c r="D46" s="177" t="s">
        <v>325</v>
      </c>
      <c r="E46" s="180" t="s">
        <v>318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182"/>
      <c r="Q46" s="177">
        <v>3.3</v>
      </c>
      <c r="R46" s="177">
        <v>28.5</v>
      </c>
      <c r="S46" s="177">
        <v>204.2</v>
      </c>
      <c r="T46" s="177">
        <v>227</v>
      </c>
      <c r="U46" s="177">
        <v>3.854166667</v>
      </c>
      <c r="V46" s="177">
        <v>17</v>
      </c>
      <c r="W46" s="6"/>
      <c r="X46" s="6"/>
      <c r="Y46" s="6"/>
      <c r="Z46" s="6"/>
      <c r="AA46" s="182"/>
      <c r="AB46" s="177">
        <v>0.6</v>
      </c>
      <c r="AC46" s="177">
        <v>3.7</v>
      </c>
      <c r="AD46" s="177">
        <v>170.6</v>
      </c>
      <c r="AE46" s="177">
        <v>173</v>
      </c>
      <c r="AF46" s="177">
        <v>1.516666667</v>
      </c>
      <c r="AG46" s="177">
        <v>2</v>
      </c>
      <c r="AH46" s="6"/>
      <c r="AI46" s="6"/>
      <c r="AJ46" s="6"/>
      <c r="AK46" s="6"/>
      <c r="AL46" s="182"/>
      <c r="AM46" s="177">
        <v>4.3</v>
      </c>
      <c r="AN46" s="177">
        <v>25</v>
      </c>
      <c r="AO46" s="177">
        <v>197.2</v>
      </c>
      <c r="AP46" s="177">
        <v>219</v>
      </c>
      <c r="AQ46" s="177">
        <v>7.708333333</v>
      </c>
      <c r="AR46" s="177">
        <v>18</v>
      </c>
      <c r="AS46" s="6"/>
      <c r="AT46" s="6"/>
      <c r="AU46" s="6"/>
      <c r="AV46" s="6"/>
      <c r="AW46" s="6"/>
    </row>
    <row r="47" spans="1:49">
      <c r="A47" s="177"/>
      <c r="B47" s="177" t="s">
        <v>323</v>
      </c>
      <c r="C47" s="177" t="s">
        <v>274</v>
      </c>
      <c r="D47" s="177" t="s">
        <v>325</v>
      </c>
      <c r="E47" s="180" t="s">
        <v>318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82"/>
      <c r="Q47" s="177">
        <v>0.2</v>
      </c>
      <c r="R47" s="177">
        <v>3.7</v>
      </c>
      <c r="S47" s="177">
        <v>170</v>
      </c>
      <c r="T47" s="177">
        <v>170</v>
      </c>
      <c r="U47" s="177">
        <v>3.333333333</v>
      </c>
      <c r="V47" s="177">
        <v>4</v>
      </c>
      <c r="W47" s="6"/>
      <c r="X47" s="6"/>
      <c r="Y47" s="6"/>
      <c r="Z47" s="6"/>
      <c r="AA47" s="182"/>
      <c r="AB47" s="177">
        <v>0.1</v>
      </c>
      <c r="AC47" s="177">
        <v>3.1</v>
      </c>
      <c r="AD47" s="177">
        <v>170</v>
      </c>
      <c r="AE47" s="177">
        <v>170</v>
      </c>
      <c r="AF47" s="177">
        <v>2.683333333</v>
      </c>
      <c r="AG47" s="177">
        <v>3</v>
      </c>
      <c r="AH47" s="6"/>
      <c r="AI47" s="6"/>
      <c r="AJ47" s="6"/>
      <c r="AK47" s="6"/>
      <c r="AL47" s="182"/>
      <c r="AM47" s="177">
        <v>0.1</v>
      </c>
      <c r="AN47" s="177">
        <v>3.1</v>
      </c>
      <c r="AO47" s="177">
        <v>169.9</v>
      </c>
      <c r="AP47" s="177">
        <v>170</v>
      </c>
      <c r="AQ47" s="177">
        <v>7.583333333</v>
      </c>
      <c r="AR47" s="177">
        <v>9</v>
      </c>
      <c r="AS47" s="6"/>
      <c r="AT47" s="6"/>
      <c r="AU47" s="6"/>
      <c r="AV47" s="6"/>
      <c r="AW47" s="6"/>
    </row>
    <row r="48" spans="1:49">
      <c r="A48" s="177" t="s">
        <v>328</v>
      </c>
      <c r="B48" s="177" t="s">
        <v>327</v>
      </c>
      <c r="C48" s="177" t="s">
        <v>267</v>
      </c>
      <c r="D48" s="177"/>
      <c r="E48" s="180" t="s">
        <v>318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182"/>
      <c r="Q48" s="177" t="s">
        <v>329</v>
      </c>
      <c r="R48" s="177"/>
      <c r="S48" s="177"/>
      <c r="T48" s="177"/>
      <c r="U48" s="177"/>
      <c r="V48" s="177"/>
      <c r="W48" s="6"/>
      <c r="X48" s="6"/>
      <c r="Y48" s="6"/>
      <c r="Z48" s="6"/>
      <c r="AA48" s="182"/>
      <c r="AB48" s="177" t="s">
        <v>329</v>
      </c>
      <c r="AC48" s="177"/>
      <c r="AD48" s="177"/>
      <c r="AE48" s="177"/>
      <c r="AF48" s="177"/>
      <c r="AG48" s="177"/>
      <c r="AH48" s="6"/>
      <c r="AI48" s="6"/>
      <c r="AJ48" s="6"/>
      <c r="AK48" s="6"/>
      <c r="AL48" s="182"/>
      <c r="AM48" s="177" t="s">
        <v>329</v>
      </c>
      <c r="AN48" s="177"/>
      <c r="AO48" s="177"/>
      <c r="AP48" s="177"/>
      <c r="AQ48" s="177"/>
      <c r="AR48" s="177"/>
      <c r="AS48" s="6"/>
      <c r="AT48" s="6"/>
      <c r="AU48" s="6"/>
      <c r="AV48" s="6"/>
      <c r="AW48" s="6"/>
    </row>
    <row r="49" spans="1:49">
      <c r="A49" s="177"/>
      <c r="B49" s="177" t="s">
        <v>323</v>
      </c>
      <c r="C49" s="177" t="s">
        <v>274</v>
      </c>
      <c r="D49" s="177"/>
      <c r="E49" s="180" t="s">
        <v>318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182"/>
      <c r="Q49" s="177"/>
      <c r="R49" s="177"/>
      <c r="S49" s="177"/>
      <c r="T49" s="177"/>
      <c r="U49" s="177"/>
      <c r="V49" s="177"/>
      <c r="W49" s="6"/>
      <c r="X49" s="6"/>
      <c r="Y49" s="6"/>
      <c r="Z49" s="6"/>
      <c r="AA49" s="182"/>
      <c r="AB49" s="177"/>
      <c r="AC49" s="177"/>
      <c r="AD49" s="177"/>
      <c r="AE49" s="177"/>
      <c r="AF49" s="177"/>
      <c r="AG49" s="177"/>
      <c r="AH49" s="6"/>
      <c r="AI49" s="6"/>
      <c r="AJ49" s="6"/>
      <c r="AK49" s="6"/>
      <c r="AL49" s="182"/>
      <c r="AM49" s="177"/>
      <c r="AN49" s="177"/>
      <c r="AO49" s="177"/>
      <c r="AP49" s="177"/>
      <c r="AQ49" s="177"/>
      <c r="AR49" s="177"/>
      <c r="AS49" s="6"/>
      <c r="AT49" s="6"/>
      <c r="AU49" s="6"/>
      <c r="AV49" s="6"/>
      <c r="AW49" s="6"/>
    </row>
    <row r="50" spans="1:49">
      <c r="A50" s="177" t="s">
        <v>71</v>
      </c>
      <c r="B50" s="177" t="s">
        <v>327</v>
      </c>
      <c r="C50" s="177" t="s">
        <v>267</v>
      </c>
      <c r="D50" s="177" t="s">
        <v>330</v>
      </c>
      <c r="E50" s="180" t="s">
        <v>318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182"/>
      <c r="Q50" s="177">
        <v>10.8</v>
      </c>
      <c r="R50" s="177">
        <v>46.4</v>
      </c>
      <c r="S50" s="177">
        <v>230.2</v>
      </c>
      <c r="T50" s="177">
        <v>251</v>
      </c>
      <c r="U50" s="177">
        <v>3.104166667</v>
      </c>
      <c r="V50" s="177">
        <v>8</v>
      </c>
      <c r="W50" s="6"/>
      <c r="X50" s="6"/>
      <c r="Y50" s="6"/>
      <c r="Z50" s="6"/>
      <c r="AA50" s="182"/>
      <c r="AB50" s="177">
        <v>9.3</v>
      </c>
      <c r="AC50" s="177">
        <v>46.4</v>
      </c>
      <c r="AD50" s="177">
        <v>235.9</v>
      </c>
      <c r="AE50" s="177">
        <v>266</v>
      </c>
      <c r="AF50" s="177">
        <v>2.7</v>
      </c>
      <c r="AG50" s="177">
        <v>6</v>
      </c>
      <c r="AH50" s="6"/>
      <c r="AI50" s="6"/>
      <c r="AJ50" s="6"/>
      <c r="AK50" s="6"/>
      <c r="AL50" s="182"/>
      <c r="AM50" s="177">
        <v>7.4</v>
      </c>
      <c r="AN50" s="177">
        <v>39.2</v>
      </c>
      <c r="AO50" s="177">
        <v>222.1</v>
      </c>
      <c r="AP50" s="177">
        <v>241</v>
      </c>
      <c r="AQ50" s="177">
        <v>9.51</v>
      </c>
      <c r="AR50" s="177">
        <v>17</v>
      </c>
      <c r="AS50" s="6"/>
      <c r="AT50" s="6"/>
      <c r="AU50" s="6"/>
      <c r="AV50" s="6"/>
      <c r="AW50" s="6"/>
    </row>
    <row r="51" spans="1:49">
      <c r="A51" s="177"/>
      <c r="B51" s="177" t="s">
        <v>323</v>
      </c>
      <c r="C51" s="177" t="s">
        <v>274</v>
      </c>
      <c r="D51" s="177" t="s">
        <v>330</v>
      </c>
      <c r="E51" s="180" t="s">
        <v>318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182"/>
      <c r="Q51" s="177">
        <v>0.9</v>
      </c>
      <c r="R51" s="177">
        <v>3.7</v>
      </c>
      <c r="S51" s="177">
        <v>177</v>
      </c>
      <c r="T51" s="177">
        <v>179</v>
      </c>
      <c r="U51" s="177">
        <v>3.666666667</v>
      </c>
      <c r="V51" s="177">
        <v>4</v>
      </c>
      <c r="W51" s="6"/>
      <c r="X51" s="6"/>
      <c r="Y51" s="6"/>
      <c r="Z51" s="6"/>
      <c r="AA51" s="182"/>
      <c r="AB51" s="177">
        <v>0.1</v>
      </c>
      <c r="AC51" s="177">
        <v>3.5</v>
      </c>
      <c r="AD51" s="177">
        <v>191.9</v>
      </c>
      <c r="AE51" s="177">
        <v>192</v>
      </c>
      <c r="AF51" s="177">
        <v>2.083333333</v>
      </c>
      <c r="AG51" s="177">
        <v>3</v>
      </c>
      <c r="AH51" s="6"/>
      <c r="AI51" s="6"/>
      <c r="AJ51" s="6"/>
      <c r="AK51" s="6"/>
      <c r="AL51" s="182"/>
      <c r="AM51" s="177">
        <v>0.4</v>
      </c>
      <c r="AN51" s="177">
        <v>7.4</v>
      </c>
      <c r="AO51" s="177">
        <v>187.8</v>
      </c>
      <c r="AP51" s="177">
        <v>188</v>
      </c>
      <c r="AQ51" s="177">
        <v>7.916666667</v>
      </c>
      <c r="AR51" s="177">
        <v>9</v>
      </c>
      <c r="AS51" s="6"/>
      <c r="AT51" s="6"/>
      <c r="AU51" s="6"/>
      <c r="AV51" s="6"/>
      <c r="AW51" s="6"/>
    </row>
    <row r="52" spans="1:49">
      <c r="A52" s="177" t="s">
        <v>66</v>
      </c>
      <c r="B52" s="177" t="s">
        <v>331</v>
      </c>
      <c r="C52" s="177" t="s">
        <v>267</v>
      </c>
      <c r="D52" s="177" t="s">
        <v>332</v>
      </c>
      <c r="E52" s="180" t="s">
        <v>318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182"/>
      <c r="Q52" s="177">
        <v>12.48</v>
      </c>
      <c r="R52" s="177">
        <v>94.3</v>
      </c>
      <c r="S52" s="177">
        <v>262.7</v>
      </c>
      <c r="T52" s="177">
        <v>283</v>
      </c>
      <c r="U52" s="177">
        <v>3.6</v>
      </c>
      <c r="V52" s="177">
        <v>6</v>
      </c>
      <c r="W52" s="6"/>
      <c r="X52" s="6"/>
      <c r="Y52" s="6"/>
      <c r="Z52" s="6"/>
      <c r="AA52" s="182"/>
      <c r="AB52" s="177">
        <v>41.9</v>
      </c>
      <c r="AC52" s="177">
        <v>335</v>
      </c>
      <c r="AD52" s="177">
        <v>189.2</v>
      </c>
      <c r="AE52" s="177">
        <v>208</v>
      </c>
      <c r="AF52" s="177">
        <v>3.85</v>
      </c>
      <c r="AG52" s="177">
        <v>13</v>
      </c>
      <c r="AH52" s="6"/>
      <c r="AI52" s="6"/>
      <c r="AJ52" s="6"/>
      <c r="AK52" s="6"/>
      <c r="AL52" s="182"/>
      <c r="AM52" s="177">
        <v>31.1</v>
      </c>
      <c r="AN52" s="177">
        <v>121</v>
      </c>
      <c r="AO52" s="177">
        <v>189.8</v>
      </c>
      <c r="AP52" s="177">
        <v>209</v>
      </c>
      <c r="AQ52" s="177">
        <v>9</v>
      </c>
      <c r="AR52" s="177">
        <v>9</v>
      </c>
      <c r="AS52" s="6"/>
      <c r="AT52" s="6"/>
      <c r="AU52" s="6"/>
      <c r="AV52" s="6"/>
      <c r="AW52" s="6"/>
    </row>
    <row r="53" spans="1:49">
      <c r="A53" s="177"/>
      <c r="B53" s="177" t="s">
        <v>333</v>
      </c>
      <c r="C53" s="177"/>
      <c r="D53" s="177" t="s">
        <v>332</v>
      </c>
      <c r="E53" s="180" t="s">
        <v>318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182"/>
      <c r="Q53" s="177">
        <v>9.76</v>
      </c>
      <c r="R53" s="177">
        <v>13.3</v>
      </c>
      <c r="S53" s="177">
        <v>271.4</v>
      </c>
      <c r="T53" s="177">
        <v>280</v>
      </c>
      <c r="U53" s="177">
        <v>4</v>
      </c>
      <c r="V53" s="177">
        <v>4</v>
      </c>
      <c r="W53" s="6"/>
      <c r="X53" s="6"/>
      <c r="Y53" s="6"/>
      <c r="Z53" s="6"/>
      <c r="AA53" s="182"/>
      <c r="AB53" s="177">
        <v>10.2</v>
      </c>
      <c r="AC53" s="177">
        <v>14.8</v>
      </c>
      <c r="AD53" s="177">
        <v>251.7</v>
      </c>
      <c r="AE53" s="177">
        <v>264</v>
      </c>
      <c r="AF53" s="177">
        <v>1</v>
      </c>
      <c r="AG53" s="177">
        <v>1</v>
      </c>
      <c r="AH53" s="6"/>
      <c r="AI53" s="6"/>
      <c r="AJ53" s="6"/>
      <c r="AK53" s="6"/>
      <c r="AL53" s="182"/>
      <c r="AM53" s="177">
        <v>9.4</v>
      </c>
      <c r="AN53" s="177">
        <v>14.2</v>
      </c>
      <c r="AO53" s="177">
        <v>258.4</v>
      </c>
      <c r="AP53" s="177">
        <v>270</v>
      </c>
      <c r="AQ53" s="177">
        <v>5</v>
      </c>
      <c r="AR53" s="177">
        <v>5</v>
      </c>
      <c r="AS53" s="6"/>
      <c r="AT53" s="6"/>
      <c r="AU53" s="6"/>
      <c r="AV53" s="6"/>
      <c r="AW53" s="6"/>
    </row>
    <row r="54" spans="1:49">
      <c r="A54" s="177"/>
      <c r="B54" s="177" t="s">
        <v>334</v>
      </c>
      <c r="C54" s="177" t="s">
        <v>267</v>
      </c>
      <c r="D54" s="177" t="s">
        <v>332</v>
      </c>
      <c r="E54" s="180" t="s">
        <v>318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182"/>
      <c r="Q54" s="177">
        <v>40.14</v>
      </c>
      <c r="R54" s="177">
        <v>112</v>
      </c>
      <c r="S54" s="177">
        <v>421.1</v>
      </c>
      <c r="T54" s="177">
        <v>444</v>
      </c>
      <c r="U54" s="177">
        <v>2.3</v>
      </c>
      <c r="V54" s="177">
        <v>3</v>
      </c>
      <c r="W54" s="6"/>
      <c r="X54" s="6"/>
      <c r="Y54" s="6"/>
      <c r="Z54" s="6"/>
      <c r="AA54" s="182"/>
      <c r="AB54" s="177">
        <v>59.2</v>
      </c>
      <c r="AC54" s="177">
        <v>59.2</v>
      </c>
      <c r="AD54" s="177">
        <v>237</v>
      </c>
      <c r="AE54" s="177">
        <v>237</v>
      </c>
      <c r="AF54" s="177">
        <v>4.1</v>
      </c>
      <c r="AG54" s="177">
        <v>10</v>
      </c>
      <c r="AH54" s="6"/>
      <c r="AI54" s="6"/>
      <c r="AJ54" s="6"/>
      <c r="AK54" s="6"/>
      <c r="AL54" s="182"/>
      <c r="AM54" s="177">
        <v>16.9</v>
      </c>
      <c r="AN54" s="177">
        <v>25</v>
      </c>
      <c r="AO54" s="177">
        <v>247.6</v>
      </c>
      <c r="AP54" s="177">
        <v>259</v>
      </c>
      <c r="AQ54" s="177">
        <v>10.47916667</v>
      </c>
      <c r="AR54" s="177">
        <v>12</v>
      </c>
      <c r="AS54" s="6"/>
      <c r="AT54" s="6"/>
      <c r="AU54" s="6"/>
      <c r="AV54" s="6"/>
      <c r="AW54" s="6"/>
    </row>
    <row r="55" spans="1:49">
      <c r="A55" s="177"/>
      <c r="B55" s="177" t="s">
        <v>335</v>
      </c>
      <c r="C55" s="177" t="s">
        <v>267</v>
      </c>
      <c r="D55" s="177" t="s">
        <v>332</v>
      </c>
      <c r="E55" s="180" t="s">
        <v>318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182"/>
      <c r="Q55" s="177">
        <v>37.3</v>
      </c>
      <c r="R55" s="177">
        <v>153</v>
      </c>
      <c r="S55" s="177">
        <v>367.12</v>
      </c>
      <c r="T55" s="177">
        <v>454</v>
      </c>
      <c r="U55" s="177">
        <v>2</v>
      </c>
      <c r="V55" s="177">
        <v>3</v>
      </c>
      <c r="W55" s="6"/>
      <c r="X55" s="6"/>
      <c r="Y55" s="6"/>
      <c r="Z55" s="6"/>
      <c r="AA55" s="182"/>
      <c r="AB55" s="177">
        <v>4.6</v>
      </c>
      <c r="AC55" s="177">
        <v>100</v>
      </c>
      <c r="AD55" s="177">
        <v>219.2</v>
      </c>
      <c r="AE55" s="177">
        <v>224</v>
      </c>
      <c r="AF55" s="177">
        <v>1.666666667</v>
      </c>
      <c r="AG55" s="177">
        <v>15</v>
      </c>
      <c r="AH55" s="6"/>
      <c r="AI55" s="6"/>
      <c r="AJ55" s="6"/>
      <c r="AK55" s="6"/>
      <c r="AL55" s="182"/>
      <c r="AM55" s="177">
        <v>14.2</v>
      </c>
      <c r="AN55" s="177">
        <v>14.2</v>
      </c>
      <c r="AO55" s="177">
        <v>225</v>
      </c>
      <c r="AP55" s="177">
        <v>225</v>
      </c>
      <c r="AQ55" s="177">
        <v>5.958333333</v>
      </c>
      <c r="AR55" s="177">
        <v>21</v>
      </c>
      <c r="AS55" s="6"/>
      <c r="AT55" s="6"/>
      <c r="AU55" s="6"/>
      <c r="AV55" s="6"/>
      <c r="AW55" s="6"/>
    </row>
    <row r="56" spans="1:49">
      <c r="A56" s="177"/>
      <c r="B56" s="177" t="s">
        <v>336</v>
      </c>
      <c r="C56" s="177" t="s">
        <v>267</v>
      </c>
      <c r="D56" s="177" t="s">
        <v>332</v>
      </c>
      <c r="E56" s="180" t="s">
        <v>318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182"/>
      <c r="Q56" s="177">
        <v>27</v>
      </c>
      <c r="R56" s="177">
        <v>60.7</v>
      </c>
      <c r="S56" s="177">
        <v>401.15</v>
      </c>
      <c r="T56" s="177">
        <v>420</v>
      </c>
      <c r="U56" s="177">
        <v>1</v>
      </c>
      <c r="V56" s="177">
        <v>1</v>
      </c>
      <c r="W56" s="6"/>
      <c r="X56" s="6"/>
      <c r="Y56" s="6"/>
      <c r="Z56" s="6"/>
      <c r="AA56" s="182"/>
      <c r="AB56" s="177">
        <v>16.5</v>
      </c>
      <c r="AC56" s="177">
        <v>35.7</v>
      </c>
      <c r="AD56" s="177">
        <v>246.4</v>
      </c>
      <c r="AE56" s="177">
        <v>258</v>
      </c>
      <c r="AF56" s="177">
        <v>4.1</v>
      </c>
      <c r="AG56" s="177">
        <v>10</v>
      </c>
      <c r="AH56" s="6"/>
      <c r="AI56" s="6"/>
      <c r="AJ56" s="6"/>
      <c r="AK56" s="6"/>
      <c r="AL56" s="182"/>
      <c r="AM56" s="177">
        <v>17.3</v>
      </c>
      <c r="AN56" s="177">
        <v>28.5</v>
      </c>
      <c r="AO56" s="177">
        <v>243.6</v>
      </c>
      <c r="AP56" s="177">
        <v>256</v>
      </c>
      <c r="AQ56" s="177">
        <v>10.72916667</v>
      </c>
      <c r="AR56" s="177">
        <v>22</v>
      </c>
      <c r="AS56" s="6"/>
      <c r="AT56" s="6"/>
      <c r="AU56" s="6"/>
      <c r="AV56" s="6"/>
      <c r="AW56" s="6"/>
    </row>
    <row r="57" spans="1:49">
      <c r="A57" s="177"/>
      <c r="B57" s="177" t="s">
        <v>323</v>
      </c>
      <c r="C57" s="177" t="s">
        <v>274</v>
      </c>
      <c r="D57" s="177" t="s">
        <v>332</v>
      </c>
      <c r="E57" s="180" t="s">
        <v>318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182"/>
      <c r="Q57" s="177">
        <v>5.63</v>
      </c>
      <c r="R57" s="177">
        <v>23.6</v>
      </c>
      <c r="S57" s="177">
        <v>388.33</v>
      </c>
      <c r="T57" s="177">
        <v>404</v>
      </c>
      <c r="U57" s="177">
        <v>2.3</v>
      </c>
      <c r="V57" s="177">
        <v>3</v>
      </c>
      <c r="W57" s="6"/>
      <c r="X57" s="6"/>
      <c r="Y57" s="6"/>
      <c r="Z57" s="6"/>
      <c r="AA57" s="182"/>
      <c r="AB57" s="177">
        <v>0.9</v>
      </c>
      <c r="AC57" s="177">
        <v>7.4</v>
      </c>
      <c r="AD57" s="177">
        <v>188.2</v>
      </c>
      <c r="AE57" s="177">
        <v>190</v>
      </c>
      <c r="AF57" s="177">
        <v>2.716666667</v>
      </c>
      <c r="AG57" s="177">
        <v>3</v>
      </c>
      <c r="AH57" s="6"/>
      <c r="AI57" s="6"/>
      <c r="AJ57" s="6"/>
      <c r="AK57" s="6"/>
      <c r="AL57" s="182"/>
      <c r="AM57" s="177">
        <v>6.2</v>
      </c>
      <c r="AN57" s="177">
        <v>10.7</v>
      </c>
      <c r="AO57" s="177">
        <v>216.4</v>
      </c>
      <c r="AP57" s="177">
        <v>221</v>
      </c>
      <c r="AQ57" s="177">
        <v>7.729166667</v>
      </c>
      <c r="AR57" s="177">
        <v>9</v>
      </c>
      <c r="AS57" s="6"/>
      <c r="AT57" s="6"/>
      <c r="AU57" s="6"/>
      <c r="AV57" s="6"/>
      <c r="AW57" s="6"/>
    </row>
    <row r="58" spans="1:49">
      <c r="A58" s="177" t="s">
        <v>60</v>
      </c>
      <c r="B58" s="177" t="s">
        <v>337</v>
      </c>
      <c r="C58" s="177" t="s">
        <v>267</v>
      </c>
      <c r="D58" s="177" t="s">
        <v>338</v>
      </c>
      <c r="E58" s="180" t="s">
        <v>318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182"/>
      <c r="Q58" s="177">
        <v>17.8</v>
      </c>
      <c r="R58" s="177">
        <v>60.7</v>
      </c>
      <c r="S58" s="177">
        <v>439.8</v>
      </c>
      <c r="T58" s="177">
        <v>488</v>
      </c>
      <c r="U58" s="177">
        <v>5.895833333</v>
      </c>
      <c r="V58" s="177">
        <v>26</v>
      </c>
      <c r="W58" s="6"/>
      <c r="X58" s="6"/>
      <c r="Y58" s="6"/>
      <c r="Z58" s="6"/>
      <c r="AA58" s="182"/>
      <c r="AB58" s="177">
        <v>19</v>
      </c>
      <c r="AC58" s="177">
        <v>71.4</v>
      </c>
      <c r="AD58" s="177">
        <v>428.3</v>
      </c>
      <c r="AE58" s="177">
        <v>460</v>
      </c>
      <c r="AF58" s="177">
        <v>4.95</v>
      </c>
      <c r="AG58" s="177">
        <v>28</v>
      </c>
      <c r="AH58" s="6"/>
      <c r="AI58" s="6"/>
      <c r="AJ58" s="6"/>
      <c r="AK58" s="6"/>
      <c r="AL58" s="182"/>
      <c r="AM58" s="177">
        <v>20.9</v>
      </c>
      <c r="AN58" s="177">
        <v>64.2</v>
      </c>
      <c r="AO58" s="177">
        <v>435.8</v>
      </c>
      <c r="AP58" s="177">
        <v>467</v>
      </c>
      <c r="AQ58" s="177">
        <v>12.77083333</v>
      </c>
      <c r="AR58" s="177">
        <v>38</v>
      </c>
      <c r="AS58" s="6"/>
      <c r="AT58" s="6"/>
      <c r="AU58" s="6"/>
      <c r="AV58" s="6"/>
      <c r="AW58" s="6"/>
    </row>
    <row r="59" spans="1:49">
      <c r="A59" s="177"/>
      <c r="B59" s="177" t="s">
        <v>337</v>
      </c>
      <c r="C59" s="177" t="s">
        <v>267</v>
      </c>
      <c r="D59" s="177" t="s">
        <v>338</v>
      </c>
      <c r="E59" s="180" t="s">
        <v>318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182"/>
      <c r="Q59" s="177" t="s">
        <v>339</v>
      </c>
      <c r="R59" s="177"/>
      <c r="S59" s="177"/>
      <c r="T59" s="177"/>
      <c r="U59" s="177"/>
      <c r="V59" s="177"/>
      <c r="W59" s="6"/>
      <c r="X59" s="6"/>
      <c r="Y59" s="6"/>
      <c r="Z59" s="6"/>
      <c r="AA59" s="182"/>
      <c r="AB59" s="177" t="s">
        <v>339</v>
      </c>
      <c r="AC59" s="177"/>
      <c r="AD59" s="177"/>
      <c r="AE59" s="177"/>
      <c r="AF59" s="177"/>
      <c r="AG59" s="177"/>
      <c r="AH59" s="6"/>
      <c r="AI59" s="6"/>
      <c r="AJ59" s="6"/>
      <c r="AK59" s="6"/>
      <c r="AL59" s="182"/>
      <c r="AM59" s="177" t="s">
        <v>339</v>
      </c>
      <c r="AN59" s="177"/>
      <c r="AO59" s="177"/>
      <c r="AP59" s="177"/>
      <c r="AQ59" s="177"/>
      <c r="AR59" s="177"/>
      <c r="AS59" s="6"/>
      <c r="AT59" s="6"/>
      <c r="AU59" s="6"/>
      <c r="AV59" s="6"/>
      <c r="AW59" s="6"/>
    </row>
    <row r="60" spans="1:49">
      <c r="A60" s="177"/>
      <c r="B60" s="177" t="s">
        <v>323</v>
      </c>
      <c r="C60" s="177" t="s">
        <v>274</v>
      </c>
      <c r="D60" s="177" t="s">
        <v>338</v>
      </c>
      <c r="E60" s="180" t="s">
        <v>318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182"/>
      <c r="Q60" s="177">
        <v>1.6</v>
      </c>
      <c r="R60" s="177">
        <v>7.1</v>
      </c>
      <c r="S60" s="177">
        <v>450.2</v>
      </c>
      <c r="T60" s="177">
        <v>454</v>
      </c>
      <c r="U60" s="177">
        <v>2</v>
      </c>
      <c r="V60" s="177">
        <v>2</v>
      </c>
      <c r="W60" s="6"/>
      <c r="X60" s="6"/>
      <c r="Y60" s="6"/>
      <c r="Z60" s="6"/>
      <c r="AA60" s="182"/>
      <c r="AB60" s="177">
        <v>2.1</v>
      </c>
      <c r="AC60" s="177">
        <v>7.4</v>
      </c>
      <c r="AD60" s="177">
        <v>447.7</v>
      </c>
      <c r="AE60" s="177">
        <v>469</v>
      </c>
      <c r="AF60" s="177">
        <v>1</v>
      </c>
      <c r="AG60" s="177">
        <v>1</v>
      </c>
      <c r="AH60" s="6"/>
      <c r="AI60" s="6"/>
      <c r="AJ60" s="6"/>
      <c r="AK60" s="6"/>
      <c r="AL60" s="182"/>
      <c r="AM60" s="177">
        <v>1.8</v>
      </c>
      <c r="AN60" s="177">
        <v>3.7</v>
      </c>
      <c r="AO60" s="177">
        <v>447</v>
      </c>
      <c r="AP60" s="177">
        <v>449</v>
      </c>
      <c r="AQ60" s="177">
        <v>5</v>
      </c>
      <c r="AR60" s="177">
        <v>5</v>
      </c>
      <c r="AS60" s="6"/>
      <c r="AT60" s="6"/>
      <c r="AU60" s="6"/>
      <c r="AV60" s="6"/>
      <c r="AW60" s="6"/>
    </row>
    <row r="61" spans="1:49">
      <c r="A61" s="177" t="s">
        <v>64</v>
      </c>
      <c r="B61" s="177" t="s">
        <v>335</v>
      </c>
      <c r="C61" s="177" t="s">
        <v>267</v>
      </c>
      <c r="D61" s="177" t="s">
        <v>340</v>
      </c>
      <c r="E61" s="180" t="s">
        <v>318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182"/>
      <c r="Q61" s="177">
        <v>5.3</v>
      </c>
      <c r="R61" s="177">
        <v>25</v>
      </c>
      <c r="S61" s="177">
        <v>161</v>
      </c>
      <c r="T61" s="177">
        <v>167</v>
      </c>
      <c r="U61" s="177">
        <v>1.979166667</v>
      </c>
      <c r="V61" s="177">
        <v>2</v>
      </c>
      <c r="W61" s="6"/>
      <c r="X61" s="6"/>
      <c r="Y61" s="6"/>
      <c r="Z61" s="6"/>
      <c r="AA61" s="182"/>
      <c r="AB61" s="177">
        <v>0.3</v>
      </c>
      <c r="AC61" s="177">
        <v>10.7</v>
      </c>
      <c r="AD61" s="177">
        <v>134.4</v>
      </c>
      <c r="AE61" s="177">
        <v>143</v>
      </c>
      <c r="AF61" s="177">
        <v>1</v>
      </c>
      <c r="AG61" s="177">
        <v>1</v>
      </c>
      <c r="AH61" s="6"/>
      <c r="AI61" s="6"/>
      <c r="AJ61" s="6"/>
      <c r="AK61" s="6"/>
      <c r="AL61" s="182"/>
      <c r="AM61" s="177">
        <v>4.1</v>
      </c>
      <c r="AN61" s="177">
        <v>7.4</v>
      </c>
      <c r="AO61" s="177">
        <v>147.7</v>
      </c>
      <c r="AP61" s="177">
        <v>153</v>
      </c>
      <c r="AQ61" s="177">
        <v>5</v>
      </c>
      <c r="AR61" s="177">
        <v>5</v>
      </c>
      <c r="AS61" s="6"/>
      <c r="AT61" s="6"/>
      <c r="AU61" s="6"/>
      <c r="AV61" s="6"/>
      <c r="AW61" s="6"/>
    </row>
    <row r="62" spans="1:49">
      <c r="A62" s="177"/>
      <c r="B62" s="177" t="s">
        <v>341</v>
      </c>
      <c r="C62" s="177" t="s">
        <v>267</v>
      </c>
      <c r="D62" s="177" t="s">
        <v>340</v>
      </c>
      <c r="E62" s="180" t="s">
        <v>318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182"/>
      <c r="Q62" s="177">
        <v>0.3</v>
      </c>
      <c r="R62" s="177">
        <v>6.8</v>
      </c>
      <c r="S62" s="177">
        <v>136.5</v>
      </c>
      <c r="T62" s="177">
        <v>137</v>
      </c>
      <c r="U62" s="177">
        <v>2</v>
      </c>
      <c r="V62" s="177">
        <v>2</v>
      </c>
      <c r="W62" s="6"/>
      <c r="X62" s="6"/>
      <c r="Y62" s="6"/>
      <c r="Z62" s="6"/>
      <c r="AA62" s="182"/>
      <c r="AB62" s="177">
        <v>5.6</v>
      </c>
      <c r="AC62" s="177">
        <v>10.7</v>
      </c>
      <c r="AD62" s="177">
        <v>145.6</v>
      </c>
      <c r="AE62" s="177">
        <v>153</v>
      </c>
      <c r="AF62" s="177">
        <v>1</v>
      </c>
      <c r="AG62" s="177">
        <v>1</v>
      </c>
      <c r="AH62" s="6"/>
      <c r="AI62" s="6"/>
      <c r="AJ62" s="6"/>
      <c r="AK62" s="6"/>
      <c r="AL62" s="182"/>
      <c r="AM62" s="177">
        <v>4.1</v>
      </c>
      <c r="AN62" s="177">
        <v>11.1</v>
      </c>
      <c r="AO62" s="177">
        <v>142.1</v>
      </c>
      <c r="AP62" s="177">
        <v>146</v>
      </c>
      <c r="AQ62" s="177">
        <v>5.020833333</v>
      </c>
      <c r="AR62" s="177">
        <v>6</v>
      </c>
      <c r="AS62" s="6"/>
      <c r="AT62" s="6"/>
      <c r="AU62" s="6"/>
      <c r="AV62" s="6"/>
      <c r="AW62" s="6"/>
    </row>
    <row r="63" spans="1:49">
      <c r="A63" s="177"/>
      <c r="B63" s="177" t="s">
        <v>323</v>
      </c>
      <c r="C63" s="177" t="s">
        <v>274</v>
      </c>
      <c r="D63" s="177" t="s">
        <v>340</v>
      </c>
      <c r="E63" s="180" t="s">
        <v>318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182"/>
      <c r="Q63" s="177">
        <v>3.1</v>
      </c>
      <c r="R63" s="177">
        <v>5.9</v>
      </c>
      <c r="S63" s="177">
        <v>138.4</v>
      </c>
      <c r="T63" s="177">
        <v>142</v>
      </c>
      <c r="U63" s="177">
        <v>3.458333333</v>
      </c>
      <c r="V63" s="177">
        <v>4</v>
      </c>
      <c r="W63" s="6"/>
      <c r="X63" s="6"/>
      <c r="Y63" s="6"/>
      <c r="Z63" s="6"/>
      <c r="AA63" s="182"/>
      <c r="AB63" s="177">
        <v>3.4</v>
      </c>
      <c r="AC63" s="177">
        <v>7.1</v>
      </c>
      <c r="AD63" s="177">
        <v>140.4</v>
      </c>
      <c r="AE63" s="177">
        <v>142</v>
      </c>
      <c r="AF63" s="177">
        <v>2.583333333</v>
      </c>
      <c r="AG63" s="177">
        <v>3</v>
      </c>
      <c r="AH63" s="6"/>
      <c r="AI63" s="6"/>
      <c r="AJ63" s="6"/>
      <c r="AK63" s="6"/>
      <c r="AL63" s="182"/>
      <c r="AM63" s="177">
        <v>3.1</v>
      </c>
      <c r="AN63" s="177">
        <v>7.1</v>
      </c>
      <c r="AO63" s="177">
        <v>139.6</v>
      </c>
      <c r="AP63" s="177">
        <v>142</v>
      </c>
      <c r="AQ63" s="177">
        <v>7.75</v>
      </c>
      <c r="AR63" s="177">
        <v>9</v>
      </c>
      <c r="AS63" s="6"/>
      <c r="AT63" s="6"/>
      <c r="AU63" s="6"/>
      <c r="AV63" s="6"/>
      <c r="AW63" s="6"/>
    </row>
    <row r="64" spans="1:49">
      <c r="A64" s="177" t="s">
        <v>342</v>
      </c>
      <c r="B64" s="177" t="s">
        <v>327</v>
      </c>
      <c r="C64" s="177" t="s">
        <v>267</v>
      </c>
      <c r="D64" s="177"/>
      <c r="E64" s="180" t="s">
        <v>318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182"/>
      <c r="Q64" s="177" t="s">
        <v>329</v>
      </c>
      <c r="R64" s="177"/>
      <c r="S64" s="177"/>
      <c r="T64" s="177"/>
      <c r="U64" s="177"/>
      <c r="V64" s="177"/>
      <c r="W64" s="6"/>
      <c r="X64" s="6"/>
      <c r="Y64" s="6"/>
      <c r="Z64" s="6"/>
      <c r="AA64" s="182"/>
      <c r="AB64" s="177" t="s">
        <v>329</v>
      </c>
      <c r="AC64" s="177"/>
      <c r="AD64" s="177"/>
      <c r="AE64" s="177"/>
      <c r="AF64" s="177"/>
      <c r="AG64" s="177"/>
      <c r="AH64" s="6"/>
      <c r="AI64" s="6"/>
      <c r="AJ64" s="6"/>
      <c r="AK64" s="6"/>
      <c r="AL64" s="182"/>
      <c r="AM64" s="177" t="s">
        <v>329</v>
      </c>
      <c r="AN64" s="177"/>
      <c r="AO64" s="177"/>
      <c r="AP64" s="177"/>
      <c r="AQ64" s="177"/>
      <c r="AR64" s="177"/>
      <c r="AS64" s="6"/>
      <c r="AT64" s="6"/>
      <c r="AU64" s="6"/>
      <c r="AV64" s="6"/>
      <c r="AW64" s="6"/>
    </row>
    <row r="65" spans="1:49">
      <c r="A65" s="177"/>
      <c r="B65" s="177" t="s">
        <v>323</v>
      </c>
      <c r="C65" s="177" t="s">
        <v>274</v>
      </c>
      <c r="D65" s="177"/>
      <c r="E65" s="180" t="s">
        <v>318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182"/>
      <c r="Q65" s="177"/>
      <c r="R65" s="177"/>
      <c r="S65" s="177"/>
      <c r="T65" s="177"/>
      <c r="U65" s="177"/>
      <c r="V65" s="177"/>
      <c r="W65" s="6"/>
      <c r="X65" s="6"/>
      <c r="Y65" s="6"/>
      <c r="Z65" s="6"/>
      <c r="AA65" s="182"/>
      <c r="AB65" s="177"/>
      <c r="AC65" s="177"/>
      <c r="AD65" s="177"/>
      <c r="AE65" s="177"/>
      <c r="AF65" s="177"/>
      <c r="AG65" s="177"/>
      <c r="AH65" s="6"/>
      <c r="AI65" s="6"/>
      <c r="AJ65" s="6"/>
      <c r="AK65" s="6"/>
      <c r="AL65" s="182"/>
      <c r="AM65" s="177"/>
      <c r="AN65" s="177"/>
      <c r="AO65" s="177"/>
      <c r="AP65" s="177"/>
      <c r="AQ65" s="177"/>
      <c r="AR65" s="177"/>
      <c r="AS65" s="6"/>
      <c r="AT65" s="6"/>
      <c r="AU65" s="6"/>
      <c r="AV65" s="6"/>
      <c r="AW65" s="6"/>
    </row>
    <row r="66" spans="1:49">
      <c r="A66" s="177" t="s">
        <v>65</v>
      </c>
      <c r="B66" s="177" t="s">
        <v>331</v>
      </c>
      <c r="C66" s="177" t="s">
        <v>267</v>
      </c>
      <c r="D66" s="177" t="s">
        <v>343</v>
      </c>
      <c r="E66" s="180" t="s">
        <v>318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182"/>
      <c r="Q66" s="177">
        <v>29.1</v>
      </c>
      <c r="R66" s="177">
        <v>164</v>
      </c>
      <c r="S66" s="177">
        <v>196.9</v>
      </c>
      <c r="T66" s="177">
        <v>272</v>
      </c>
      <c r="U66" s="177">
        <v>8.916666667</v>
      </c>
      <c r="V66" s="177">
        <v>21</v>
      </c>
      <c r="W66" s="6"/>
      <c r="X66" s="6"/>
      <c r="Y66" s="6"/>
      <c r="Z66" s="6"/>
      <c r="AA66" s="182"/>
      <c r="AB66" s="177">
        <v>63.5</v>
      </c>
      <c r="AC66" s="177">
        <v>289</v>
      </c>
      <c r="AD66" s="177">
        <v>198.1</v>
      </c>
      <c r="AE66" s="177">
        <v>265</v>
      </c>
      <c r="AF66" s="177">
        <v>5.366666667</v>
      </c>
      <c r="AG66" s="177">
        <v>11</v>
      </c>
      <c r="AH66" s="6"/>
      <c r="AI66" s="6"/>
      <c r="AJ66" s="6"/>
      <c r="AK66" s="6"/>
      <c r="AL66" s="182"/>
      <c r="AM66" s="177">
        <v>26.2</v>
      </c>
      <c r="AN66" s="177">
        <v>192</v>
      </c>
      <c r="AO66" s="177">
        <v>162.8</v>
      </c>
      <c r="AP66" s="177">
        <v>228</v>
      </c>
      <c r="AQ66" s="177">
        <v>10.02083333</v>
      </c>
      <c r="AR66" s="177">
        <v>16</v>
      </c>
      <c r="AS66" s="6"/>
      <c r="AT66" s="6"/>
      <c r="AU66" s="6"/>
      <c r="AV66" s="6"/>
      <c r="AW66" s="6"/>
    </row>
    <row r="67" spans="1:49">
      <c r="A67" s="177"/>
      <c r="B67" s="177" t="s">
        <v>344</v>
      </c>
      <c r="C67" s="177" t="s">
        <v>267</v>
      </c>
      <c r="D67" s="177" t="s">
        <v>343</v>
      </c>
      <c r="E67" s="180" t="s">
        <v>318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182"/>
      <c r="Q67" s="177">
        <v>30.3</v>
      </c>
      <c r="R67" s="177">
        <v>64.2</v>
      </c>
      <c r="S67" s="177">
        <v>259.6</v>
      </c>
      <c r="T67" s="177">
        <v>365</v>
      </c>
      <c r="U67" s="177">
        <v>22.27083333</v>
      </c>
      <c r="V67" s="177">
        <v>23</v>
      </c>
      <c r="W67" s="6"/>
      <c r="X67" s="6"/>
      <c r="Y67" s="6"/>
      <c r="Z67" s="6"/>
      <c r="AA67" s="182"/>
      <c r="AB67" s="177">
        <v>61.6</v>
      </c>
      <c r="AC67" s="177">
        <v>117</v>
      </c>
      <c r="AD67" s="177">
        <v>325.3</v>
      </c>
      <c r="AE67" s="177">
        <v>355</v>
      </c>
      <c r="AF67" s="177">
        <v>22.41666667</v>
      </c>
      <c r="AG67" s="177">
        <v>24</v>
      </c>
      <c r="AH67" s="6"/>
      <c r="AI67" s="6"/>
      <c r="AJ67" s="6"/>
      <c r="AK67" s="6"/>
      <c r="AL67" s="182"/>
      <c r="AM67" s="177">
        <v>59.6</v>
      </c>
      <c r="AN67" s="177">
        <v>82.1</v>
      </c>
      <c r="AO67" s="177">
        <v>315.5</v>
      </c>
      <c r="AP67" s="177">
        <v>332</v>
      </c>
      <c r="AQ67" s="177">
        <v>24.66666667</v>
      </c>
      <c r="AR67" s="177">
        <v>27</v>
      </c>
      <c r="AS67" s="6"/>
      <c r="AT67" s="6"/>
      <c r="AU67" s="6"/>
      <c r="AV67" s="6"/>
      <c r="AW67" s="6"/>
    </row>
    <row r="68" spans="1:49">
      <c r="A68" s="177"/>
      <c r="B68" s="177" t="s">
        <v>345</v>
      </c>
      <c r="C68" s="177" t="s">
        <v>274</v>
      </c>
      <c r="D68" s="177" t="s">
        <v>343</v>
      </c>
      <c r="E68" s="180" t="s">
        <v>318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182"/>
      <c r="Q68" s="177">
        <v>8.9</v>
      </c>
      <c r="R68" s="177">
        <v>35.7</v>
      </c>
      <c r="S68" s="177">
        <v>217</v>
      </c>
      <c r="T68" s="177">
        <v>324</v>
      </c>
      <c r="U68" s="177">
        <v>3.458333333</v>
      </c>
      <c r="V68" s="177">
        <v>4</v>
      </c>
      <c r="W68" s="6"/>
      <c r="X68" s="6"/>
      <c r="Y68" s="6"/>
      <c r="Z68" s="6"/>
      <c r="AA68" s="182"/>
      <c r="AB68" s="177">
        <v>10.8</v>
      </c>
      <c r="AC68" s="177">
        <v>35.7</v>
      </c>
      <c r="AD68" s="177">
        <v>231.9</v>
      </c>
      <c r="AE68" s="177">
        <v>304</v>
      </c>
      <c r="AF68" s="177">
        <v>2.583333333</v>
      </c>
      <c r="AG68" s="177">
        <v>3</v>
      </c>
      <c r="AH68" s="6"/>
      <c r="AI68" s="6"/>
      <c r="AJ68" s="6"/>
      <c r="AK68" s="6"/>
      <c r="AL68" s="182"/>
      <c r="AM68" s="177">
        <v>19.5</v>
      </c>
      <c r="AN68" s="177">
        <v>42.8</v>
      </c>
      <c r="AO68" s="177">
        <v>275.1</v>
      </c>
      <c r="AP68" s="177">
        <v>286</v>
      </c>
      <c r="AQ68" s="177">
        <v>8.541666667</v>
      </c>
      <c r="AR68" s="177">
        <v>10</v>
      </c>
      <c r="AS68" s="6"/>
      <c r="AT68" s="6"/>
      <c r="AU68" s="6"/>
      <c r="AV68" s="6"/>
      <c r="AW68" s="6"/>
    </row>
    <row r="69" spans="1:49">
      <c r="A69" s="177"/>
      <c r="B69" s="177" t="s">
        <v>346</v>
      </c>
      <c r="C69" s="177" t="s">
        <v>267</v>
      </c>
      <c r="D69" s="177" t="s">
        <v>343</v>
      </c>
      <c r="E69" s="180" t="s">
        <v>318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182"/>
      <c r="Q69" s="177">
        <v>31.6</v>
      </c>
      <c r="R69" s="177">
        <v>137</v>
      </c>
      <c r="S69" s="177">
        <v>253.1</v>
      </c>
      <c r="T69" s="177">
        <v>398</v>
      </c>
      <c r="U69" s="177">
        <v>22.66666667</v>
      </c>
      <c r="V69" s="177">
        <v>25</v>
      </c>
      <c r="W69" s="6"/>
      <c r="X69" s="6"/>
      <c r="Y69" s="6"/>
      <c r="Z69" s="6"/>
      <c r="AA69" s="182"/>
      <c r="AB69" s="177">
        <v>32.3</v>
      </c>
      <c r="AC69" s="177">
        <v>110</v>
      </c>
      <c r="AD69" s="177">
        <v>246.1</v>
      </c>
      <c r="AE69" s="177">
        <v>381</v>
      </c>
      <c r="AF69" s="177">
        <v>21.6</v>
      </c>
      <c r="AG69" s="177">
        <v>24</v>
      </c>
      <c r="AH69" s="6"/>
      <c r="AI69" s="6"/>
      <c r="AJ69" s="6"/>
      <c r="AK69" s="6"/>
      <c r="AL69" s="182"/>
      <c r="AM69" s="177">
        <v>60.4</v>
      </c>
      <c r="AN69" s="177">
        <v>107</v>
      </c>
      <c r="AO69" s="177">
        <v>326.8</v>
      </c>
      <c r="AP69" s="177">
        <v>349</v>
      </c>
      <c r="AQ69" s="177">
        <v>24.77083333</v>
      </c>
      <c r="AR69" s="177">
        <v>28</v>
      </c>
      <c r="AS69" s="6"/>
      <c r="AT69" s="6"/>
      <c r="AU69" s="6"/>
      <c r="AV69" s="6"/>
      <c r="AW69" s="6"/>
    </row>
    <row r="70" spans="1:49">
      <c r="A70" s="177"/>
      <c r="B70" s="177" t="s">
        <v>347</v>
      </c>
      <c r="C70" s="177" t="s">
        <v>267</v>
      </c>
      <c r="D70" s="177" t="s">
        <v>343</v>
      </c>
      <c r="E70" s="180" t="s">
        <v>318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182"/>
      <c r="Q70" s="177">
        <v>12.6</v>
      </c>
      <c r="R70" s="177">
        <v>44.4</v>
      </c>
      <c r="S70" s="177">
        <v>256.8</v>
      </c>
      <c r="T70" s="177">
        <v>398</v>
      </c>
      <c r="U70" s="177">
        <v>3.083333333</v>
      </c>
      <c r="V70" s="177">
        <v>7</v>
      </c>
      <c r="W70" s="6"/>
      <c r="X70" s="6"/>
      <c r="Y70" s="6"/>
      <c r="Z70" s="6"/>
      <c r="AA70" s="182"/>
      <c r="AB70" s="177">
        <v>7</v>
      </c>
      <c r="AC70" s="177">
        <v>28.5</v>
      </c>
      <c r="AD70" s="177">
        <v>189.6</v>
      </c>
      <c r="AE70" s="177">
        <v>257</v>
      </c>
      <c r="AF70" s="177">
        <v>1.016666667</v>
      </c>
      <c r="AG70" s="177">
        <v>2</v>
      </c>
      <c r="AH70" s="6"/>
      <c r="AI70" s="6"/>
      <c r="AJ70" s="6"/>
      <c r="AK70" s="6"/>
      <c r="AL70" s="182"/>
      <c r="AM70" s="177">
        <v>27.9</v>
      </c>
      <c r="AN70" s="177">
        <v>44.4</v>
      </c>
      <c r="AO70" s="177">
        <v>240.8</v>
      </c>
      <c r="AP70" s="177">
        <v>252</v>
      </c>
      <c r="AQ70" s="177">
        <v>10.10416667</v>
      </c>
      <c r="AR70" s="177">
        <v>14</v>
      </c>
      <c r="AS70" s="6"/>
      <c r="AT70" s="6"/>
      <c r="AU70" s="6"/>
      <c r="AV70" s="6"/>
      <c r="AW70" s="6"/>
    </row>
    <row r="71" spans="1:49">
      <c r="A71" s="177"/>
      <c r="B71" s="177" t="s">
        <v>348</v>
      </c>
      <c r="C71" s="177" t="s">
        <v>267</v>
      </c>
      <c r="D71" s="177" t="s">
        <v>343</v>
      </c>
      <c r="E71" s="180" t="s">
        <v>318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182"/>
      <c r="Q71" s="177">
        <v>17.5</v>
      </c>
      <c r="R71" s="177">
        <v>39.2</v>
      </c>
      <c r="S71" s="177">
        <v>229.1</v>
      </c>
      <c r="T71" s="177">
        <v>337</v>
      </c>
      <c r="U71" s="177">
        <v>20.6875</v>
      </c>
      <c r="V71" s="177">
        <v>21</v>
      </c>
      <c r="W71" s="6"/>
      <c r="X71" s="6"/>
      <c r="Y71" s="6"/>
      <c r="Z71" s="6"/>
      <c r="AA71" s="182"/>
      <c r="AB71" s="177">
        <v>18.7</v>
      </c>
      <c r="AC71" s="177">
        <v>42.8</v>
      </c>
      <c r="AD71" s="177">
        <v>223</v>
      </c>
      <c r="AE71" s="177">
        <v>319</v>
      </c>
      <c r="AF71" s="177">
        <v>18.88333333</v>
      </c>
      <c r="AG71" s="177">
        <v>20</v>
      </c>
      <c r="AH71" s="6"/>
      <c r="AI71" s="6"/>
      <c r="AJ71" s="6"/>
      <c r="AK71" s="6"/>
      <c r="AL71" s="182"/>
      <c r="AM71" s="177">
        <v>26.9</v>
      </c>
      <c r="AN71" s="177">
        <v>33.3</v>
      </c>
      <c r="AO71" s="177">
        <v>280.7</v>
      </c>
      <c r="AP71" s="177">
        <v>289</v>
      </c>
      <c r="AQ71" s="177">
        <v>19.8125</v>
      </c>
      <c r="AR71" s="177">
        <v>20</v>
      </c>
      <c r="AS71" s="6"/>
      <c r="AT71" s="6"/>
      <c r="AU71" s="6"/>
      <c r="AV71" s="6"/>
      <c r="AW71" s="6"/>
    </row>
    <row r="72" spans="1:49">
      <c r="A72" s="177"/>
      <c r="B72" s="177" t="s">
        <v>323</v>
      </c>
      <c r="C72" s="177" t="s">
        <v>274</v>
      </c>
      <c r="D72" s="177" t="s">
        <v>343</v>
      </c>
      <c r="E72" s="180" t="s">
        <v>318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182"/>
      <c r="Q72" s="177">
        <v>0.3</v>
      </c>
      <c r="R72" s="177">
        <v>4.1</v>
      </c>
      <c r="S72" s="177">
        <v>174.3</v>
      </c>
      <c r="T72" s="177">
        <v>226</v>
      </c>
      <c r="U72" s="177">
        <v>3.395833333</v>
      </c>
      <c r="V72" s="177">
        <v>4</v>
      </c>
      <c r="W72" s="6"/>
      <c r="X72" s="6"/>
      <c r="Y72" s="6"/>
      <c r="Z72" s="6"/>
      <c r="AA72" s="182"/>
      <c r="AB72" s="177">
        <v>0.1</v>
      </c>
      <c r="AC72" s="177">
        <v>3.5</v>
      </c>
      <c r="AD72" s="177">
        <v>179.9</v>
      </c>
      <c r="AE72" s="177">
        <v>226</v>
      </c>
      <c r="AF72" s="177">
        <v>2.733333333</v>
      </c>
      <c r="AG72" s="177">
        <v>3</v>
      </c>
      <c r="AH72" s="6"/>
      <c r="AI72" s="6"/>
      <c r="AJ72" s="6"/>
      <c r="AK72" s="6"/>
      <c r="AL72" s="182"/>
      <c r="AM72" s="177">
        <v>17.1</v>
      </c>
      <c r="AN72" s="177">
        <v>37</v>
      </c>
      <c r="AO72" s="177">
        <v>238.9</v>
      </c>
      <c r="AP72" s="177">
        <v>250</v>
      </c>
      <c r="AQ72" s="177">
        <v>8.458333333</v>
      </c>
      <c r="AR72" s="177">
        <v>9</v>
      </c>
      <c r="AS72" s="6"/>
      <c r="AT72" s="6"/>
      <c r="AU72" s="6"/>
      <c r="AV72" s="6"/>
      <c r="AW72" s="6"/>
    </row>
    <row r="73" spans="1:49">
      <c r="A73" s="177" t="s">
        <v>67</v>
      </c>
      <c r="B73" s="177" t="s">
        <v>349</v>
      </c>
      <c r="C73" s="177" t="s">
        <v>267</v>
      </c>
      <c r="D73" s="177" t="s">
        <v>350</v>
      </c>
      <c r="E73" s="180" t="s">
        <v>318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182"/>
      <c r="Q73" s="177">
        <v>5.67</v>
      </c>
      <c r="R73" s="177">
        <v>9.1</v>
      </c>
      <c r="S73" s="177">
        <v>245.42</v>
      </c>
      <c r="T73" s="177">
        <v>267</v>
      </c>
      <c r="U73" s="177">
        <v>8</v>
      </c>
      <c r="V73" s="177">
        <v>12</v>
      </c>
      <c r="W73" s="6"/>
      <c r="X73" s="6"/>
      <c r="Y73" s="6"/>
      <c r="Z73" s="6"/>
      <c r="AA73" s="182"/>
      <c r="AB73" s="177">
        <v>5.15</v>
      </c>
      <c r="AC73" s="177">
        <v>8.3</v>
      </c>
      <c r="AD73" s="177">
        <v>245.42</v>
      </c>
      <c r="AE73" s="177">
        <v>250</v>
      </c>
      <c r="AF73" s="177">
        <v>8</v>
      </c>
      <c r="AG73" s="177">
        <v>9</v>
      </c>
      <c r="AH73" s="6"/>
      <c r="AI73" s="6"/>
      <c r="AJ73" s="6"/>
      <c r="AK73" s="6"/>
      <c r="AL73" s="182"/>
      <c r="AM73" s="177">
        <v>6.66</v>
      </c>
      <c r="AN73" s="177">
        <v>15.3</v>
      </c>
      <c r="AO73" s="177">
        <v>215.94</v>
      </c>
      <c r="AP73" s="177">
        <v>221</v>
      </c>
      <c r="AQ73" s="177">
        <v>3</v>
      </c>
      <c r="AR73" s="177">
        <v>5</v>
      </c>
      <c r="AS73" s="6"/>
      <c r="AT73" s="6"/>
      <c r="AU73" s="6"/>
      <c r="AV73" s="6"/>
      <c r="AW73" s="6"/>
    </row>
    <row r="74" spans="1:49">
      <c r="A74" s="177"/>
      <c r="B74" s="177" t="s">
        <v>351</v>
      </c>
      <c r="C74" s="177" t="s">
        <v>267</v>
      </c>
      <c r="D74" s="177" t="s">
        <v>350</v>
      </c>
      <c r="E74" s="180" t="s">
        <v>318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182"/>
      <c r="Q74" s="190" t="s">
        <v>329</v>
      </c>
      <c r="R74" s="191"/>
      <c r="S74" s="191"/>
      <c r="T74" s="191"/>
      <c r="U74" s="191"/>
      <c r="V74" s="196"/>
      <c r="W74" s="6"/>
      <c r="X74" s="6"/>
      <c r="Y74" s="6"/>
      <c r="Z74" s="6"/>
      <c r="AA74" s="182"/>
      <c r="AB74" s="177" t="s">
        <v>329</v>
      </c>
      <c r="AC74" s="177"/>
      <c r="AD74" s="177"/>
      <c r="AE74" s="177"/>
      <c r="AF74" s="177"/>
      <c r="AG74" s="177"/>
      <c r="AH74" s="6"/>
      <c r="AI74" s="6"/>
      <c r="AJ74" s="6"/>
      <c r="AK74" s="6"/>
      <c r="AL74" s="182"/>
      <c r="AM74" s="177" t="s">
        <v>329</v>
      </c>
      <c r="AN74" s="177"/>
      <c r="AO74" s="177"/>
      <c r="AP74" s="177"/>
      <c r="AQ74" s="177"/>
      <c r="AR74" s="177"/>
      <c r="AS74" s="6"/>
      <c r="AT74" s="6"/>
      <c r="AU74" s="6"/>
      <c r="AV74" s="6"/>
      <c r="AW74" s="6"/>
    </row>
    <row r="75" spans="1:49">
      <c r="A75" s="177"/>
      <c r="B75" s="177" t="s">
        <v>352</v>
      </c>
      <c r="C75" s="177" t="s">
        <v>267</v>
      </c>
      <c r="D75" s="177" t="s">
        <v>350</v>
      </c>
      <c r="E75" s="180" t="s">
        <v>318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182"/>
      <c r="Q75" s="192"/>
      <c r="R75" s="193"/>
      <c r="S75" s="193"/>
      <c r="T75" s="193"/>
      <c r="U75" s="193"/>
      <c r="V75" s="197"/>
      <c r="W75" s="6"/>
      <c r="X75" s="6"/>
      <c r="Y75" s="6"/>
      <c r="Z75" s="6"/>
      <c r="AA75" s="182"/>
      <c r="AB75" s="177"/>
      <c r="AC75" s="177"/>
      <c r="AD75" s="177"/>
      <c r="AE75" s="177"/>
      <c r="AF75" s="177"/>
      <c r="AG75" s="177"/>
      <c r="AH75" s="6"/>
      <c r="AI75" s="6"/>
      <c r="AJ75" s="6"/>
      <c r="AK75" s="6"/>
      <c r="AL75" s="182"/>
      <c r="AM75" s="177"/>
      <c r="AN75" s="177"/>
      <c r="AO75" s="177"/>
      <c r="AP75" s="177"/>
      <c r="AQ75" s="177"/>
      <c r="AR75" s="177"/>
      <c r="AS75" s="6"/>
      <c r="AT75" s="6"/>
      <c r="AU75" s="6"/>
      <c r="AV75" s="6"/>
      <c r="AW75" s="6"/>
    </row>
    <row r="76" spans="1:49">
      <c r="A76" s="177"/>
      <c r="B76" s="177" t="s">
        <v>353</v>
      </c>
      <c r="C76" s="177" t="s">
        <v>267</v>
      </c>
      <c r="D76" s="177" t="s">
        <v>350</v>
      </c>
      <c r="E76" s="180" t="s">
        <v>318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182"/>
      <c r="Q76" s="194"/>
      <c r="R76" s="195"/>
      <c r="S76" s="195"/>
      <c r="T76" s="195"/>
      <c r="U76" s="195"/>
      <c r="V76" s="198"/>
      <c r="W76" s="199"/>
      <c r="X76" s="199"/>
      <c r="Y76" s="199"/>
      <c r="Z76" s="199"/>
      <c r="AA76" s="1"/>
      <c r="AB76" s="177"/>
      <c r="AC76" s="177"/>
      <c r="AD76" s="177"/>
      <c r="AE76" s="177"/>
      <c r="AF76" s="177"/>
      <c r="AG76" s="177"/>
      <c r="AH76" s="6"/>
      <c r="AI76" s="6"/>
      <c r="AJ76" s="6"/>
      <c r="AK76" s="6"/>
      <c r="AL76" s="182"/>
      <c r="AM76" s="177"/>
      <c r="AN76" s="177"/>
      <c r="AO76" s="177"/>
      <c r="AP76" s="177"/>
      <c r="AQ76" s="177"/>
      <c r="AR76" s="177"/>
      <c r="AS76" s="6"/>
      <c r="AT76" s="6"/>
      <c r="AU76" s="6"/>
      <c r="AV76" s="6"/>
      <c r="AW76" s="6"/>
    </row>
    <row r="77" spans="1:49">
      <c r="A77" s="177" t="s">
        <v>87</v>
      </c>
      <c r="B77" s="177" t="s">
        <v>354</v>
      </c>
      <c r="C77" s="177" t="s">
        <v>274</v>
      </c>
      <c r="D77" s="177" t="s">
        <v>355</v>
      </c>
      <c r="E77" s="180" t="s">
        <v>318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182"/>
      <c r="Q77" s="177">
        <v>0.4</v>
      </c>
      <c r="R77" s="177">
        <v>3.7</v>
      </c>
      <c r="S77" s="177">
        <v>238.4</v>
      </c>
      <c r="T77" s="177">
        <v>239</v>
      </c>
      <c r="U77" s="177">
        <v>3.729166667</v>
      </c>
      <c r="V77" s="177">
        <v>5</v>
      </c>
      <c r="W77" s="200"/>
      <c r="X77" s="201"/>
      <c r="Y77" s="201"/>
      <c r="Z77" s="201"/>
      <c r="AA77" s="204"/>
      <c r="AB77" s="177">
        <v>0.1</v>
      </c>
      <c r="AC77" s="177">
        <v>3.1</v>
      </c>
      <c r="AD77" s="177">
        <v>225.8</v>
      </c>
      <c r="AE77" s="177">
        <v>226</v>
      </c>
      <c r="AF77" s="177">
        <v>2</v>
      </c>
      <c r="AG77" s="177">
        <v>2</v>
      </c>
      <c r="AH77" s="6"/>
      <c r="AI77" s="6"/>
      <c r="AJ77" s="6"/>
      <c r="AK77" s="6"/>
      <c r="AL77" s="182"/>
      <c r="AM77" s="177">
        <v>0.3</v>
      </c>
      <c r="AN77" s="177">
        <v>3.5</v>
      </c>
      <c r="AO77" s="177">
        <v>240.5</v>
      </c>
      <c r="AP77" s="177">
        <v>241</v>
      </c>
      <c r="AQ77" s="177">
        <v>8.979166667</v>
      </c>
      <c r="AR77" s="177">
        <v>10</v>
      </c>
      <c r="AS77" s="6"/>
      <c r="AT77" s="6"/>
      <c r="AU77" s="6"/>
      <c r="AV77" s="6"/>
      <c r="AW77" s="6"/>
    </row>
    <row r="78" spans="1:49">
      <c r="A78" s="177"/>
      <c r="B78" s="177" t="s">
        <v>356</v>
      </c>
      <c r="C78" s="177" t="s">
        <v>267</v>
      </c>
      <c r="D78" s="177" t="s">
        <v>355</v>
      </c>
      <c r="E78" s="180" t="s">
        <v>318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182"/>
      <c r="Q78" s="177">
        <v>0.4</v>
      </c>
      <c r="R78" s="177">
        <v>3.5</v>
      </c>
      <c r="S78" s="177">
        <v>204.8</v>
      </c>
      <c r="T78" s="177">
        <v>205</v>
      </c>
      <c r="U78" s="177">
        <v>2</v>
      </c>
      <c r="V78" s="177">
        <v>2</v>
      </c>
      <c r="W78" s="200"/>
      <c r="X78" s="201"/>
      <c r="Y78" s="201"/>
      <c r="Z78" s="201"/>
      <c r="AA78" s="204"/>
      <c r="AB78" s="177">
        <v>0.2</v>
      </c>
      <c r="AC78" s="177">
        <v>3.5</v>
      </c>
      <c r="AD78" s="177">
        <v>216.1</v>
      </c>
      <c r="AE78" s="177">
        <v>217</v>
      </c>
      <c r="AF78" s="177">
        <v>1.1</v>
      </c>
      <c r="AG78" s="177">
        <v>2</v>
      </c>
      <c r="AH78" s="6"/>
      <c r="AI78" s="6"/>
      <c r="AJ78" s="6"/>
      <c r="AK78" s="6"/>
      <c r="AL78" s="182"/>
      <c r="AM78" s="177">
        <v>0.2</v>
      </c>
      <c r="AN78" s="177">
        <v>3.5</v>
      </c>
      <c r="AO78" s="177">
        <v>204.8</v>
      </c>
      <c r="AP78" s="177">
        <v>205</v>
      </c>
      <c r="AQ78" s="177">
        <v>5.354166667</v>
      </c>
      <c r="AR78" s="177">
        <v>6</v>
      </c>
      <c r="AS78" s="6"/>
      <c r="AT78" s="6"/>
      <c r="AU78" s="6"/>
      <c r="AV78" s="6"/>
      <c r="AW78" s="6"/>
    </row>
    <row r="79" spans="1:49">
      <c r="A79" s="177"/>
      <c r="B79" s="177" t="s">
        <v>357</v>
      </c>
      <c r="C79" s="177" t="s">
        <v>267</v>
      </c>
      <c r="D79" s="177" t="s">
        <v>355</v>
      </c>
      <c r="E79" s="180" t="s">
        <v>318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182"/>
      <c r="Q79" s="177">
        <v>15.2</v>
      </c>
      <c r="R79" s="177">
        <v>107</v>
      </c>
      <c r="S79" s="177">
        <v>269.1</v>
      </c>
      <c r="T79" s="177">
        <v>309</v>
      </c>
      <c r="U79" s="177">
        <v>3.979166667</v>
      </c>
      <c r="V79" s="177">
        <v>8</v>
      </c>
      <c r="W79" s="200"/>
      <c r="X79" s="201"/>
      <c r="Y79" s="201"/>
      <c r="Z79" s="201"/>
      <c r="AA79" s="204"/>
      <c r="AB79" s="177">
        <v>1.3</v>
      </c>
      <c r="AC79" s="177">
        <v>35.7</v>
      </c>
      <c r="AD79" s="177">
        <v>208.7</v>
      </c>
      <c r="AE79" s="177">
        <v>243</v>
      </c>
      <c r="AF79" s="177">
        <v>2</v>
      </c>
      <c r="AG79" s="177">
        <v>2</v>
      </c>
      <c r="AH79" s="6"/>
      <c r="AI79" s="6"/>
      <c r="AJ79" s="6"/>
      <c r="AK79" s="6"/>
      <c r="AL79" s="182"/>
      <c r="AM79" s="177">
        <v>16.9</v>
      </c>
      <c r="AN79" s="177">
        <v>70.3</v>
      </c>
      <c r="AO79" s="177">
        <v>269.1</v>
      </c>
      <c r="AP79" s="177">
        <v>310</v>
      </c>
      <c r="AQ79" s="177">
        <v>10.08333333</v>
      </c>
      <c r="AR79" s="177">
        <v>19</v>
      </c>
      <c r="AS79" s="6"/>
      <c r="AT79" s="6"/>
      <c r="AU79" s="6"/>
      <c r="AV79" s="6"/>
      <c r="AW79" s="6"/>
    </row>
    <row r="80" spans="1:49">
      <c r="A80" s="177" t="s">
        <v>358</v>
      </c>
      <c r="B80" s="177" t="s">
        <v>359</v>
      </c>
      <c r="C80" s="177" t="s">
        <v>267</v>
      </c>
      <c r="D80" s="177" t="s">
        <v>360</v>
      </c>
      <c r="E80" s="180" t="s">
        <v>318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182"/>
      <c r="Q80" s="177">
        <v>13.16</v>
      </c>
      <c r="R80" s="177">
        <v>25.9</v>
      </c>
      <c r="S80" s="177">
        <v>627</v>
      </c>
      <c r="T80" s="177">
        <v>642</v>
      </c>
      <c r="U80" s="177">
        <v>11</v>
      </c>
      <c r="V80" s="177">
        <v>10.5</v>
      </c>
      <c r="W80" s="202"/>
      <c r="X80" s="203"/>
      <c r="Y80" s="203"/>
      <c r="Z80" s="203"/>
      <c r="AA80" s="204"/>
      <c r="AB80" s="177">
        <v>13.32</v>
      </c>
      <c r="AC80" s="177">
        <v>65.6</v>
      </c>
      <c r="AD80" s="177">
        <v>320</v>
      </c>
      <c r="AE80" s="177">
        <v>324.5</v>
      </c>
      <c r="AF80" s="177">
        <v>2</v>
      </c>
      <c r="AG80" s="177">
        <v>3</v>
      </c>
      <c r="AH80" s="6"/>
      <c r="AI80" s="6"/>
      <c r="AJ80" s="6"/>
      <c r="AK80" s="6"/>
      <c r="AL80" s="182"/>
      <c r="AM80" s="176">
        <v>15.1</v>
      </c>
      <c r="AN80" s="176">
        <v>25</v>
      </c>
      <c r="AO80" s="176">
        <v>376</v>
      </c>
      <c r="AP80" s="176">
        <v>387</v>
      </c>
      <c r="AQ80" s="176">
        <v>2</v>
      </c>
      <c r="AR80" s="176">
        <v>3</v>
      </c>
      <c r="AS80" s="6"/>
      <c r="AT80" s="6"/>
      <c r="AU80" s="6"/>
      <c r="AV80" s="6"/>
      <c r="AW80" s="6"/>
    </row>
    <row r="81" spans="1:49">
      <c r="A81" s="177"/>
      <c r="B81" s="177" t="s">
        <v>361</v>
      </c>
      <c r="C81" s="177" t="s">
        <v>274</v>
      </c>
      <c r="D81" s="177" t="s">
        <v>360</v>
      </c>
      <c r="E81" s="180" t="s">
        <v>318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182"/>
      <c r="Q81" s="177">
        <v>11.8</v>
      </c>
      <c r="R81" s="177">
        <v>22.2</v>
      </c>
      <c r="S81" s="177">
        <v>630</v>
      </c>
      <c r="T81" s="177">
        <v>646</v>
      </c>
      <c r="U81" s="177">
        <v>5.58</v>
      </c>
      <c r="V81" s="177">
        <v>14</v>
      </c>
      <c r="W81" s="202"/>
      <c r="X81" s="203"/>
      <c r="Y81" s="203"/>
      <c r="Z81" s="203"/>
      <c r="AA81" s="204"/>
      <c r="AB81" s="177">
        <v>7.31</v>
      </c>
      <c r="AC81" s="177">
        <v>21.8</v>
      </c>
      <c r="AD81" s="177">
        <v>255</v>
      </c>
      <c r="AE81" s="177">
        <v>256</v>
      </c>
      <c r="AF81" s="177">
        <v>2</v>
      </c>
      <c r="AG81" s="177">
        <v>3</v>
      </c>
      <c r="AH81" s="6"/>
      <c r="AI81" s="6"/>
      <c r="AJ81" s="6"/>
      <c r="AK81" s="6"/>
      <c r="AL81" s="182"/>
      <c r="AM81" s="176">
        <v>10.21</v>
      </c>
      <c r="AN81" s="176">
        <v>25</v>
      </c>
      <c r="AO81" s="176">
        <v>315</v>
      </c>
      <c r="AP81" s="176">
        <v>326</v>
      </c>
      <c r="AQ81" s="176">
        <v>2</v>
      </c>
      <c r="AR81" s="176">
        <v>4</v>
      </c>
      <c r="AS81" s="6"/>
      <c r="AT81" s="6"/>
      <c r="AU81" s="6"/>
      <c r="AV81" s="6"/>
      <c r="AW81" s="6"/>
    </row>
    <row r="82" spans="1:49">
      <c r="A82" s="177"/>
      <c r="B82" s="177" t="s">
        <v>362</v>
      </c>
      <c r="C82" s="177" t="s">
        <v>267</v>
      </c>
      <c r="D82" s="177" t="s">
        <v>360</v>
      </c>
      <c r="E82" s="180" t="s">
        <v>318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182"/>
      <c r="Q82" s="177">
        <v>46.6</v>
      </c>
      <c r="R82" s="177">
        <v>118</v>
      </c>
      <c r="S82" s="177">
        <v>706</v>
      </c>
      <c r="T82" s="177">
        <v>737</v>
      </c>
      <c r="U82" s="177">
        <v>21.17</v>
      </c>
      <c r="V82" s="177">
        <v>35</v>
      </c>
      <c r="W82" s="202"/>
      <c r="X82" s="203"/>
      <c r="Y82" s="203"/>
      <c r="Z82" s="203"/>
      <c r="AA82" s="204"/>
      <c r="AB82" s="177">
        <v>66.1</v>
      </c>
      <c r="AC82" s="177">
        <v>172</v>
      </c>
      <c r="AD82" s="177">
        <v>381</v>
      </c>
      <c r="AE82" s="177">
        <v>405</v>
      </c>
      <c r="AF82" s="177">
        <v>3</v>
      </c>
      <c r="AG82" s="177">
        <v>4</v>
      </c>
      <c r="AH82" s="6"/>
      <c r="AI82" s="6"/>
      <c r="AJ82" s="6"/>
      <c r="AK82" s="6"/>
      <c r="AL82" s="182"/>
      <c r="AM82" s="176">
        <v>53.33</v>
      </c>
      <c r="AN82" s="176">
        <v>118</v>
      </c>
      <c r="AO82" s="176">
        <v>359</v>
      </c>
      <c r="AP82" s="176">
        <v>383</v>
      </c>
      <c r="AQ82" s="176">
        <v>3</v>
      </c>
      <c r="AR82" s="176">
        <v>4</v>
      </c>
      <c r="AS82" s="6"/>
      <c r="AT82" s="6"/>
      <c r="AU82" s="6"/>
      <c r="AV82" s="6"/>
      <c r="AW82" s="6"/>
    </row>
    <row r="83" spans="1:49">
      <c r="A83" s="177"/>
      <c r="B83" s="177" t="s">
        <v>363</v>
      </c>
      <c r="C83" s="177" t="s">
        <v>267</v>
      </c>
      <c r="D83" s="177" t="s">
        <v>360</v>
      </c>
      <c r="E83" s="180" t="s">
        <v>318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182"/>
      <c r="Q83" s="177">
        <v>39.06</v>
      </c>
      <c r="R83" s="177">
        <v>125</v>
      </c>
      <c r="S83" s="177">
        <v>667</v>
      </c>
      <c r="T83" s="177">
        <v>695</v>
      </c>
      <c r="U83" s="177">
        <v>13.47</v>
      </c>
      <c r="V83" s="177">
        <v>21</v>
      </c>
      <c r="W83" s="202"/>
      <c r="X83" s="203"/>
      <c r="Y83" s="203"/>
      <c r="Z83" s="203"/>
      <c r="AA83" s="204"/>
      <c r="AB83" s="177">
        <v>63.42</v>
      </c>
      <c r="AC83" s="177">
        <v>96.8</v>
      </c>
      <c r="AD83" s="177">
        <v>384</v>
      </c>
      <c r="AE83" s="177">
        <v>390</v>
      </c>
      <c r="AF83" s="177">
        <v>1</v>
      </c>
      <c r="AG83" s="177">
        <v>2</v>
      </c>
      <c r="AH83" s="6"/>
      <c r="AI83" s="6"/>
      <c r="AJ83" s="6"/>
      <c r="AK83" s="6"/>
      <c r="AL83" s="182"/>
      <c r="AM83" s="176">
        <v>51.19</v>
      </c>
      <c r="AN83" s="176">
        <v>140</v>
      </c>
      <c r="AO83" s="176">
        <v>363</v>
      </c>
      <c r="AP83" s="176">
        <v>371</v>
      </c>
      <c r="AQ83" s="176">
        <v>4</v>
      </c>
      <c r="AR83" s="176">
        <v>5</v>
      </c>
      <c r="AS83" s="6"/>
      <c r="AT83" s="6"/>
      <c r="AU83" s="6"/>
      <c r="AV83" s="6"/>
      <c r="AW83" s="6"/>
    </row>
    <row r="84" spans="1:49">
      <c r="A84" s="177"/>
      <c r="B84" s="177" t="s">
        <v>364</v>
      </c>
      <c r="C84" s="177" t="s">
        <v>267</v>
      </c>
      <c r="D84" s="177" t="s">
        <v>360</v>
      </c>
      <c r="E84" s="180" t="s">
        <v>318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182"/>
      <c r="Q84" s="177">
        <v>45.01</v>
      </c>
      <c r="R84" s="177">
        <v>289</v>
      </c>
      <c r="S84" s="177">
        <v>709</v>
      </c>
      <c r="T84" s="177">
        <v>765</v>
      </c>
      <c r="U84" s="177">
        <v>19.61</v>
      </c>
      <c r="V84" s="177">
        <v>35</v>
      </c>
      <c r="W84" s="202"/>
      <c r="X84" s="203"/>
      <c r="Y84" s="203"/>
      <c r="Z84" s="203"/>
      <c r="AA84" s="204"/>
      <c r="AB84" s="177">
        <v>69.66</v>
      </c>
      <c r="AC84" s="177">
        <v>147</v>
      </c>
      <c r="AD84" s="177">
        <v>420</v>
      </c>
      <c r="AE84" s="177">
        <v>436</v>
      </c>
      <c r="AF84" s="177">
        <v>2</v>
      </c>
      <c r="AG84" s="177">
        <v>3</v>
      </c>
      <c r="AH84" s="6"/>
      <c r="AI84" s="6"/>
      <c r="AJ84" s="6"/>
      <c r="AK84" s="6"/>
      <c r="AL84" s="182"/>
      <c r="AM84" s="176">
        <v>57.99</v>
      </c>
      <c r="AN84" s="176">
        <v>171</v>
      </c>
      <c r="AO84" s="176">
        <v>432</v>
      </c>
      <c r="AP84" s="176">
        <v>479</v>
      </c>
      <c r="AQ84" s="176">
        <v>3</v>
      </c>
      <c r="AR84" s="176">
        <v>4</v>
      </c>
      <c r="AS84" s="6"/>
      <c r="AT84" s="6"/>
      <c r="AU84" s="6"/>
      <c r="AV84" s="6"/>
      <c r="AW84" s="6"/>
    </row>
    <row r="85" spans="1:49">
      <c r="A85" s="177"/>
      <c r="B85" s="177" t="s">
        <v>365</v>
      </c>
      <c r="C85" s="177" t="s">
        <v>267</v>
      </c>
      <c r="D85" s="177" t="s">
        <v>360</v>
      </c>
      <c r="E85" s="180" t="s">
        <v>318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182"/>
      <c r="Q85" s="177">
        <v>15.54</v>
      </c>
      <c r="R85" s="177">
        <v>103</v>
      </c>
      <c r="S85" s="177">
        <v>690</v>
      </c>
      <c r="T85" s="177">
        <v>711</v>
      </c>
      <c r="U85" s="177">
        <v>17.81</v>
      </c>
      <c r="V85" s="177">
        <v>48</v>
      </c>
      <c r="W85" s="202"/>
      <c r="X85" s="203"/>
      <c r="Y85" s="203"/>
      <c r="Z85" s="203"/>
      <c r="AA85" s="204"/>
      <c r="AB85" s="177">
        <v>34.37</v>
      </c>
      <c r="AC85" s="177">
        <v>103</v>
      </c>
      <c r="AD85" s="177">
        <v>425</v>
      </c>
      <c r="AE85" s="177">
        <v>435</v>
      </c>
      <c r="AF85" s="177">
        <v>3</v>
      </c>
      <c r="AG85" s="177">
        <v>4</v>
      </c>
      <c r="AH85" s="6"/>
      <c r="AI85" s="6"/>
      <c r="AJ85" s="6"/>
      <c r="AK85" s="6"/>
      <c r="AL85" s="182"/>
      <c r="AM85" s="176">
        <v>32.91</v>
      </c>
      <c r="AN85" s="176">
        <v>212</v>
      </c>
      <c r="AO85" s="176">
        <v>452</v>
      </c>
      <c r="AP85" s="176">
        <v>468</v>
      </c>
      <c r="AQ85" s="176">
        <v>4</v>
      </c>
      <c r="AR85" s="176">
        <v>5</v>
      </c>
      <c r="AS85" s="6"/>
      <c r="AT85" s="6"/>
      <c r="AU85" s="6"/>
      <c r="AV85" s="6"/>
      <c r="AW85" s="6"/>
    </row>
    <row r="86" spans="1:49">
      <c r="A86" s="177"/>
      <c r="B86" s="177" t="s">
        <v>366</v>
      </c>
      <c r="C86" s="177" t="s">
        <v>267</v>
      </c>
      <c r="D86" s="177" t="s">
        <v>360</v>
      </c>
      <c r="E86" s="180" t="s">
        <v>318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182"/>
      <c r="Q86" s="177">
        <v>41.1</v>
      </c>
      <c r="R86" s="177">
        <v>170</v>
      </c>
      <c r="S86" s="177">
        <v>818</v>
      </c>
      <c r="T86" s="177">
        <v>892</v>
      </c>
      <c r="U86" s="177">
        <v>21.73</v>
      </c>
      <c r="V86" s="177">
        <v>52</v>
      </c>
      <c r="W86" s="202"/>
      <c r="X86" s="203"/>
      <c r="Y86" s="203"/>
      <c r="Z86" s="203"/>
      <c r="AA86" s="204"/>
      <c r="AB86" s="177">
        <v>92.81</v>
      </c>
      <c r="AC86" s="177">
        <v>184</v>
      </c>
      <c r="AD86" s="177">
        <v>377</v>
      </c>
      <c r="AE86" s="177">
        <v>433</v>
      </c>
      <c r="AF86" s="177">
        <v>2</v>
      </c>
      <c r="AG86" s="177">
        <v>4</v>
      </c>
      <c r="AH86" s="6"/>
      <c r="AI86" s="6"/>
      <c r="AJ86" s="6"/>
      <c r="AK86" s="6"/>
      <c r="AL86" s="182"/>
      <c r="AM86" s="176">
        <v>43.14</v>
      </c>
      <c r="AN86" s="176">
        <v>153</v>
      </c>
      <c r="AO86" s="176">
        <v>492</v>
      </c>
      <c r="AP86" s="176">
        <v>545</v>
      </c>
      <c r="AQ86" s="176">
        <v>5</v>
      </c>
      <c r="AR86" s="176">
        <v>7</v>
      </c>
      <c r="AS86" s="6"/>
      <c r="AT86" s="6"/>
      <c r="AU86" s="6"/>
      <c r="AV86" s="6"/>
      <c r="AW86" s="6"/>
    </row>
    <row r="87" spans="1:49">
      <c r="A87" s="177"/>
      <c r="B87" s="177" t="s">
        <v>367</v>
      </c>
      <c r="C87" s="177" t="s">
        <v>267</v>
      </c>
      <c r="D87" s="177" t="s">
        <v>360</v>
      </c>
      <c r="E87" s="177" t="s">
        <v>318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182"/>
      <c r="Q87" s="177">
        <v>41.89</v>
      </c>
      <c r="R87" s="177">
        <v>139</v>
      </c>
      <c r="S87" s="177">
        <v>797.23</v>
      </c>
      <c r="T87" s="177">
        <v>835.48</v>
      </c>
      <c r="U87" s="177">
        <v>17.96</v>
      </c>
      <c r="V87" s="177">
        <v>43</v>
      </c>
      <c r="W87" s="202"/>
      <c r="X87" s="203"/>
      <c r="Y87" s="203"/>
      <c r="Z87" s="203"/>
      <c r="AA87" s="204"/>
      <c r="AB87" s="177">
        <v>56.77</v>
      </c>
      <c r="AC87" s="177">
        <v>171</v>
      </c>
      <c r="AD87" s="177">
        <v>421</v>
      </c>
      <c r="AE87" s="177">
        <v>451</v>
      </c>
      <c r="AF87" s="177">
        <v>1</v>
      </c>
      <c r="AG87" s="177">
        <v>3</v>
      </c>
      <c r="AH87" s="6"/>
      <c r="AI87" s="6"/>
      <c r="AJ87" s="6"/>
      <c r="AK87" s="6"/>
      <c r="AL87" s="182"/>
      <c r="AM87" s="176">
        <v>31.51</v>
      </c>
      <c r="AN87" s="176">
        <v>163</v>
      </c>
      <c r="AO87" s="176">
        <v>532</v>
      </c>
      <c r="AP87" s="176">
        <v>599</v>
      </c>
      <c r="AQ87" s="176">
        <v>6</v>
      </c>
      <c r="AR87" s="176">
        <v>7</v>
      </c>
      <c r="AS87" s="6"/>
      <c r="AT87" s="6"/>
      <c r="AU87" s="6"/>
      <c r="AV87" s="6"/>
      <c r="AW87" s="6"/>
    </row>
    <row r="88" spans="1:49">
      <c r="A88" s="177"/>
      <c r="B88" s="177" t="s">
        <v>368</v>
      </c>
      <c r="C88" s="177" t="s">
        <v>267</v>
      </c>
      <c r="D88" s="177" t="s">
        <v>360</v>
      </c>
      <c r="E88" s="177" t="s">
        <v>318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182"/>
      <c r="Q88" s="177">
        <v>36.05</v>
      </c>
      <c r="R88" s="177">
        <v>139</v>
      </c>
      <c r="S88" s="177">
        <v>863.29</v>
      </c>
      <c r="T88" s="177">
        <v>881.07</v>
      </c>
      <c r="U88" s="177">
        <v>13.55</v>
      </c>
      <c r="V88" s="177">
        <v>38</v>
      </c>
      <c r="W88" s="202"/>
      <c r="X88" s="203"/>
      <c r="Y88" s="203"/>
      <c r="Z88" s="203"/>
      <c r="AA88" s="204"/>
      <c r="AB88" s="177">
        <v>69.22</v>
      </c>
      <c r="AC88" s="177">
        <v>212</v>
      </c>
      <c r="AD88" s="177">
        <v>512</v>
      </c>
      <c r="AE88" s="177">
        <v>566</v>
      </c>
      <c r="AF88" s="177">
        <v>3</v>
      </c>
      <c r="AG88" s="177">
        <v>5</v>
      </c>
      <c r="AH88" s="6"/>
      <c r="AI88" s="6"/>
      <c r="AJ88" s="6"/>
      <c r="AK88" s="6"/>
      <c r="AL88" s="182"/>
      <c r="AM88" s="176">
        <v>34.71</v>
      </c>
      <c r="AN88" s="176">
        <v>272</v>
      </c>
      <c r="AO88" s="176">
        <v>580</v>
      </c>
      <c r="AP88" s="176">
        <v>661</v>
      </c>
      <c r="AQ88" s="176">
        <v>3</v>
      </c>
      <c r="AR88" s="176">
        <v>5</v>
      </c>
      <c r="AS88" s="6"/>
      <c r="AT88" s="6"/>
      <c r="AU88" s="6"/>
      <c r="AV88" s="6"/>
      <c r="AW88" s="6"/>
    </row>
    <row r="89" spans="1:49">
      <c r="A89" s="177"/>
      <c r="B89" s="177" t="s">
        <v>369</v>
      </c>
      <c r="C89" s="177" t="s">
        <v>267</v>
      </c>
      <c r="D89" s="177" t="s">
        <v>360</v>
      </c>
      <c r="E89" s="177" t="s">
        <v>318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182"/>
      <c r="Q89" s="177">
        <v>26.57</v>
      </c>
      <c r="R89" s="177">
        <v>128</v>
      </c>
      <c r="S89" s="177">
        <v>807.41</v>
      </c>
      <c r="T89" s="177">
        <v>839.91</v>
      </c>
      <c r="U89" s="177">
        <v>10.6</v>
      </c>
      <c r="V89" s="177">
        <v>26</v>
      </c>
      <c r="W89" s="202"/>
      <c r="X89" s="203"/>
      <c r="Y89" s="203"/>
      <c r="Z89" s="203"/>
      <c r="AA89" s="204"/>
      <c r="AB89" s="177">
        <v>36.92</v>
      </c>
      <c r="AC89" s="177">
        <v>146</v>
      </c>
      <c r="AD89" s="177">
        <v>520</v>
      </c>
      <c r="AE89" s="177">
        <v>529</v>
      </c>
      <c r="AF89" s="177">
        <v>4</v>
      </c>
      <c r="AG89" s="177">
        <v>6</v>
      </c>
      <c r="AH89" s="6"/>
      <c r="AI89" s="6"/>
      <c r="AJ89" s="6"/>
      <c r="AK89" s="6"/>
      <c r="AL89" s="182"/>
      <c r="AM89" s="176">
        <v>30.43</v>
      </c>
      <c r="AN89" s="176">
        <v>168</v>
      </c>
      <c r="AO89" s="176">
        <v>622</v>
      </c>
      <c r="AP89" s="176">
        <v>681</v>
      </c>
      <c r="AQ89" s="176">
        <v>3</v>
      </c>
      <c r="AR89" s="176">
        <v>4</v>
      </c>
      <c r="AS89" s="6"/>
      <c r="AT89" s="6"/>
      <c r="AU89" s="6"/>
      <c r="AV89" s="6"/>
      <c r="AW89" s="6"/>
    </row>
    <row r="90" spans="1:49">
      <c r="A90" s="177" t="s">
        <v>370</v>
      </c>
      <c r="B90" s="177" t="s">
        <v>359</v>
      </c>
      <c r="C90" s="177" t="s">
        <v>267</v>
      </c>
      <c r="D90" s="177" t="s">
        <v>360</v>
      </c>
      <c r="E90" s="180" t="s">
        <v>318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182"/>
      <c r="Q90" s="177">
        <v>13.45</v>
      </c>
      <c r="R90" s="177">
        <v>21.4</v>
      </c>
      <c r="S90" s="177">
        <v>547.83</v>
      </c>
      <c r="T90" s="177">
        <v>579.61</v>
      </c>
      <c r="U90" s="177">
        <v>8.52</v>
      </c>
      <c r="V90" s="177">
        <v>10</v>
      </c>
      <c r="W90" s="202"/>
      <c r="X90" s="203"/>
      <c r="Y90" s="203"/>
      <c r="Z90" s="203"/>
      <c r="AA90" s="204"/>
      <c r="AB90" s="177">
        <v>14.77</v>
      </c>
      <c r="AC90" s="177">
        <v>59.3</v>
      </c>
      <c r="AD90" s="177">
        <v>364</v>
      </c>
      <c r="AE90" s="177">
        <v>367</v>
      </c>
      <c r="AF90" s="177">
        <v>2</v>
      </c>
      <c r="AG90" s="177">
        <v>3</v>
      </c>
      <c r="AH90" s="6"/>
      <c r="AI90" s="6"/>
      <c r="AJ90" s="6"/>
      <c r="AK90" s="6"/>
      <c r="AL90" s="182"/>
      <c r="AM90" s="176">
        <v>15.06</v>
      </c>
      <c r="AN90" s="176">
        <v>115</v>
      </c>
      <c r="AO90" s="176">
        <v>331</v>
      </c>
      <c r="AP90" s="176">
        <v>351</v>
      </c>
      <c r="AQ90" s="176">
        <v>1</v>
      </c>
      <c r="AR90" s="176">
        <v>3</v>
      </c>
      <c r="AS90" s="6"/>
      <c r="AT90" s="6"/>
      <c r="AU90" s="6"/>
      <c r="AV90" s="6"/>
      <c r="AW90" s="6"/>
    </row>
    <row r="91" spans="1:49">
      <c r="A91" s="177"/>
      <c r="B91" s="177" t="s">
        <v>361</v>
      </c>
      <c r="C91" s="177" t="s">
        <v>274</v>
      </c>
      <c r="D91" s="177" t="s">
        <v>360</v>
      </c>
      <c r="E91" s="180" t="s">
        <v>318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182"/>
      <c r="Q91" s="177">
        <v>12.35</v>
      </c>
      <c r="R91" s="177">
        <v>20.6</v>
      </c>
      <c r="S91" s="177">
        <v>474.78</v>
      </c>
      <c r="T91" s="177">
        <v>549.28</v>
      </c>
      <c r="U91" s="177">
        <v>6.29</v>
      </c>
      <c r="V91" s="177">
        <v>13</v>
      </c>
      <c r="W91" s="202"/>
      <c r="X91" s="203"/>
      <c r="Y91" s="203"/>
      <c r="Z91" s="203"/>
      <c r="AA91" s="204"/>
      <c r="AB91" s="177">
        <v>10.1</v>
      </c>
      <c r="AC91" s="177">
        <v>39.4</v>
      </c>
      <c r="AD91" s="177">
        <v>322</v>
      </c>
      <c r="AE91" s="177">
        <v>322.9</v>
      </c>
      <c r="AF91" s="177">
        <v>1</v>
      </c>
      <c r="AG91" s="177">
        <v>1</v>
      </c>
      <c r="AH91" s="6"/>
      <c r="AI91" s="6"/>
      <c r="AJ91" s="6"/>
      <c r="AK91" s="6"/>
      <c r="AL91" s="182"/>
      <c r="AM91" s="176">
        <v>10.59</v>
      </c>
      <c r="AN91" s="176">
        <v>25</v>
      </c>
      <c r="AO91" s="176">
        <v>287</v>
      </c>
      <c r="AP91" s="176">
        <v>297</v>
      </c>
      <c r="AQ91" s="176">
        <v>4</v>
      </c>
      <c r="AR91" s="176">
        <v>5</v>
      </c>
      <c r="AS91" s="6"/>
      <c r="AT91" s="6"/>
      <c r="AU91" s="6"/>
      <c r="AV91" s="6"/>
      <c r="AW91" s="6"/>
    </row>
    <row r="92" spans="1:49">
      <c r="A92" s="177"/>
      <c r="B92" s="177" t="s">
        <v>362</v>
      </c>
      <c r="C92" s="177" t="s">
        <v>267</v>
      </c>
      <c r="D92" s="177" t="s">
        <v>360</v>
      </c>
      <c r="E92" s="180" t="s">
        <v>318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182"/>
      <c r="Q92" s="177">
        <v>68.47</v>
      </c>
      <c r="R92" s="177">
        <v>189</v>
      </c>
      <c r="S92" s="177">
        <v>525.19</v>
      </c>
      <c r="T92" s="177">
        <v>569.4</v>
      </c>
      <c r="U92" s="177">
        <v>20.73</v>
      </c>
      <c r="V92" s="177">
        <v>32</v>
      </c>
      <c r="W92" s="202"/>
      <c r="X92" s="203"/>
      <c r="Y92" s="203"/>
      <c r="Z92" s="203"/>
      <c r="AA92" s="204"/>
      <c r="AB92" s="177">
        <v>79.89</v>
      </c>
      <c r="AC92" s="177">
        <v>114</v>
      </c>
      <c r="AD92" s="177">
        <v>384</v>
      </c>
      <c r="AE92" s="177">
        <v>421</v>
      </c>
      <c r="AF92" s="177">
        <v>3</v>
      </c>
      <c r="AG92" s="177">
        <v>4</v>
      </c>
      <c r="AH92" s="6"/>
      <c r="AI92" s="6"/>
      <c r="AJ92" s="6"/>
      <c r="AK92" s="6"/>
      <c r="AL92" s="182"/>
      <c r="AM92" s="176">
        <v>73.84</v>
      </c>
      <c r="AN92" s="176">
        <v>218</v>
      </c>
      <c r="AO92" s="176">
        <v>368</v>
      </c>
      <c r="AP92" s="176">
        <v>417</v>
      </c>
      <c r="AQ92" s="176">
        <v>2</v>
      </c>
      <c r="AR92" s="176">
        <v>3</v>
      </c>
      <c r="AS92" s="6"/>
      <c r="AT92" s="6"/>
      <c r="AU92" s="6"/>
      <c r="AV92" s="6"/>
      <c r="AW92" s="6"/>
    </row>
    <row r="93" spans="1:49">
      <c r="A93" s="177"/>
      <c r="B93" s="177" t="s">
        <v>363</v>
      </c>
      <c r="C93" s="177" t="s">
        <v>267</v>
      </c>
      <c r="D93" s="177" t="s">
        <v>360</v>
      </c>
      <c r="E93" s="180" t="s">
        <v>318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182"/>
      <c r="Q93" s="177">
        <v>28.8</v>
      </c>
      <c r="R93" s="177">
        <v>53.5</v>
      </c>
      <c r="S93" s="177">
        <v>512.49</v>
      </c>
      <c r="T93" s="177">
        <v>525.66</v>
      </c>
      <c r="U93" s="177">
        <v>18.37</v>
      </c>
      <c r="V93" s="177">
        <v>26</v>
      </c>
      <c r="W93" s="202"/>
      <c r="X93" s="203"/>
      <c r="Y93" s="203"/>
      <c r="Z93" s="203"/>
      <c r="AA93" s="204"/>
      <c r="AB93" s="177">
        <v>50.69</v>
      </c>
      <c r="AC93" s="177">
        <v>75</v>
      </c>
      <c r="AD93" s="177">
        <v>373</v>
      </c>
      <c r="AE93" s="177">
        <v>379</v>
      </c>
      <c r="AF93" s="177">
        <v>1</v>
      </c>
      <c r="AG93" s="177">
        <v>2</v>
      </c>
      <c r="AH93" s="6"/>
      <c r="AI93" s="6"/>
      <c r="AJ93" s="6"/>
      <c r="AK93" s="6"/>
      <c r="AL93" s="182"/>
      <c r="AM93" s="176">
        <v>49.93</v>
      </c>
      <c r="AN93" s="176">
        <v>103</v>
      </c>
      <c r="AO93" s="176">
        <v>357</v>
      </c>
      <c r="AP93" s="176">
        <v>413</v>
      </c>
      <c r="AQ93" s="176">
        <v>3</v>
      </c>
      <c r="AR93" s="176">
        <v>4</v>
      </c>
      <c r="AS93" s="6"/>
      <c r="AT93" s="6"/>
      <c r="AU93" s="6"/>
      <c r="AV93" s="6"/>
      <c r="AW93" s="6"/>
    </row>
    <row r="94" spans="1:49">
      <c r="A94" s="177"/>
      <c r="B94" s="177" t="s">
        <v>364</v>
      </c>
      <c r="C94" s="177" t="s">
        <v>267</v>
      </c>
      <c r="D94" s="177" t="s">
        <v>360</v>
      </c>
      <c r="E94" s="180" t="s">
        <v>318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182"/>
      <c r="Q94" s="177">
        <v>35.44</v>
      </c>
      <c r="R94" s="177">
        <v>142</v>
      </c>
      <c r="S94" s="177">
        <v>500.88</v>
      </c>
      <c r="T94" s="177">
        <v>543.7</v>
      </c>
      <c r="U94" s="177">
        <v>19.95</v>
      </c>
      <c r="V94" s="177">
        <v>43</v>
      </c>
      <c r="W94" s="202"/>
      <c r="X94" s="203"/>
      <c r="Y94" s="203"/>
      <c r="Z94" s="203"/>
      <c r="AA94" s="204"/>
      <c r="AB94" s="177">
        <v>50.65</v>
      </c>
      <c r="AC94" s="177">
        <v>115</v>
      </c>
      <c r="AD94" s="177">
        <v>398</v>
      </c>
      <c r="AE94" s="177">
        <v>411</v>
      </c>
      <c r="AF94" s="177">
        <v>2</v>
      </c>
      <c r="AG94" s="177">
        <v>4</v>
      </c>
      <c r="AH94" s="6"/>
      <c r="AI94" s="6"/>
      <c r="AJ94" s="6"/>
      <c r="AK94" s="6"/>
      <c r="AL94" s="182"/>
      <c r="AM94" s="176">
        <v>44.03</v>
      </c>
      <c r="AN94" s="176">
        <v>228</v>
      </c>
      <c r="AO94" s="176">
        <v>396</v>
      </c>
      <c r="AP94" s="176">
        <v>418</v>
      </c>
      <c r="AQ94" s="176">
        <v>4</v>
      </c>
      <c r="AR94" s="176">
        <v>5</v>
      </c>
      <c r="AS94" s="6"/>
      <c r="AT94" s="6"/>
      <c r="AU94" s="6"/>
      <c r="AV94" s="6"/>
      <c r="AW94" s="6"/>
    </row>
    <row r="95" spans="1:49">
      <c r="A95" s="177"/>
      <c r="B95" s="177" t="s">
        <v>365</v>
      </c>
      <c r="C95" s="177" t="s">
        <v>267</v>
      </c>
      <c r="D95" s="177" t="s">
        <v>360</v>
      </c>
      <c r="E95" s="180" t="s">
        <v>318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182"/>
      <c r="Q95" s="177">
        <v>34.57</v>
      </c>
      <c r="R95" s="177">
        <v>185</v>
      </c>
      <c r="S95" s="177">
        <v>539.88</v>
      </c>
      <c r="T95" s="177">
        <v>600.78</v>
      </c>
      <c r="U95" s="177">
        <v>18.84</v>
      </c>
      <c r="V95" s="177">
        <v>39</v>
      </c>
      <c r="W95" s="202"/>
      <c r="X95" s="203"/>
      <c r="Y95" s="203"/>
      <c r="Z95" s="203"/>
      <c r="AA95" s="204"/>
      <c r="AB95" s="177">
        <v>41.93</v>
      </c>
      <c r="AC95" s="177">
        <v>132</v>
      </c>
      <c r="AD95" s="177">
        <v>403</v>
      </c>
      <c r="AE95" s="177">
        <v>415</v>
      </c>
      <c r="AF95" s="177">
        <v>5</v>
      </c>
      <c r="AG95" s="177">
        <v>5</v>
      </c>
      <c r="AH95" s="6"/>
      <c r="AI95" s="6"/>
      <c r="AJ95" s="6"/>
      <c r="AK95" s="6"/>
      <c r="AL95" s="182"/>
      <c r="AM95" s="176">
        <v>36.46</v>
      </c>
      <c r="AN95" s="176">
        <v>175</v>
      </c>
      <c r="AO95" s="176">
        <v>388</v>
      </c>
      <c r="AP95" s="176">
        <v>420</v>
      </c>
      <c r="AQ95" s="176">
        <v>3</v>
      </c>
      <c r="AR95" s="176">
        <v>4</v>
      </c>
      <c r="AS95" s="6"/>
      <c r="AT95" s="6"/>
      <c r="AU95" s="6"/>
      <c r="AV95" s="6"/>
      <c r="AW95" s="6"/>
    </row>
    <row r="96" spans="1:49">
      <c r="A96" s="177"/>
      <c r="B96" s="177" t="s">
        <v>366</v>
      </c>
      <c r="C96" s="177" t="s">
        <v>267</v>
      </c>
      <c r="D96" s="177" t="s">
        <v>360</v>
      </c>
      <c r="E96" s="180" t="s">
        <v>318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182"/>
      <c r="Q96" s="177">
        <v>41.58</v>
      </c>
      <c r="R96" s="177">
        <v>166</v>
      </c>
      <c r="S96" s="177">
        <v>542.65</v>
      </c>
      <c r="T96" s="177">
        <v>546.53</v>
      </c>
      <c r="U96" s="177">
        <v>9.38</v>
      </c>
      <c r="V96" s="177">
        <v>10</v>
      </c>
      <c r="W96" s="202"/>
      <c r="X96" s="203"/>
      <c r="Y96" s="203"/>
      <c r="Z96" s="203"/>
      <c r="AA96" s="204"/>
      <c r="AB96" s="177">
        <v>45.84</v>
      </c>
      <c r="AC96" s="177">
        <v>136</v>
      </c>
      <c r="AD96" s="177">
        <v>422</v>
      </c>
      <c r="AE96" s="177">
        <v>459</v>
      </c>
      <c r="AF96" s="177">
        <v>4</v>
      </c>
      <c r="AG96" s="177">
        <v>6</v>
      </c>
      <c r="AH96" s="6"/>
      <c r="AI96" s="6"/>
      <c r="AJ96" s="6"/>
      <c r="AK96" s="6"/>
      <c r="AL96" s="182"/>
      <c r="AM96" s="176">
        <v>66.24</v>
      </c>
      <c r="AN96" s="176">
        <v>211</v>
      </c>
      <c r="AO96" s="176">
        <v>436</v>
      </c>
      <c r="AP96" s="176">
        <v>492</v>
      </c>
      <c r="AQ96" s="176">
        <v>2</v>
      </c>
      <c r="AR96" s="176">
        <v>4</v>
      </c>
      <c r="AS96" s="6"/>
      <c r="AT96" s="6"/>
      <c r="AU96" s="6"/>
      <c r="AV96" s="6"/>
      <c r="AW96" s="6"/>
    </row>
    <row r="97" spans="1:49">
      <c r="A97" s="177"/>
      <c r="B97" s="177" t="s">
        <v>371</v>
      </c>
      <c r="C97" s="177" t="s">
        <v>274</v>
      </c>
      <c r="D97" s="177" t="s">
        <v>360</v>
      </c>
      <c r="E97" s="177" t="s">
        <v>318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182"/>
      <c r="Q97" s="177">
        <v>18.16</v>
      </c>
      <c r="R97" s="177">
        <v>96.2</v>
      </c>
      <c r="S97" s="177">
        <v>586</v>
      </c>
      <c r="T97" s="177">
        <v>627</v>
      </c>
      <c r="U97" s="177">
        <v>12.98</v>
      </c>
      <c r="V97" s="177">
        <v>28</v>
      </c>
      <c r="W97" s="202"/>
      <c r="X97" s="203"/>
      <c r="Y97" s="203"/>
      <c r="Z97" s="203"/>
      <c r="AA97" s="204"/>
      <c r="AB97" s="177">
        <v>14.95</v>
      </c>
      <c r="AC97" s="177">
        <v>112</v>
      </c>
      <c r="AD97" s="177">
        <v>279</v>
      </c>
      <c r="AE97" s="177">
        <v>288</v>
      </c>
      <c r="AF97" s="177">
        <v>2</v>
      </c>
      <c r="AG97" s="177">
        <v>3</v>
      </c>
      <c r="AH97" s="6"/>
      <c r="AI97" s="6"/>
      <c r="AJ97" s="6"/>
      <c r="AK97" s="6"/>
      <c r="AL97" s="182"/>
      <c r="AM97" s="176">
        <v>15.15</v>
      </c>
      <c r="AN97" s="176">
        <v>115</v>
      </c>
      <c r="AO97" s="176">
        <v>509</v>
      </c>
      <c r="AP97" s="176">
        <v>534</v>
      </c>
      <c r="AQ97" s="176">
        <v>5</v>
      </c>
      <c r="AR97" s="176">
        <v>7</v>
      </c>
      <c r="AS97" s="6"/>
      <c r="AT97" s="6"/>
      <c r="AU97" s="6"/>
      <c r="AV97" s="6"/>
      <c r="AW97" s="6"/>
    </row>
    <row r="98" spans="1:49">
      <c r="A98" s="177"/>
      <c r="B98" s="177" t="s">
        <v>367</v>
      </c>
      <c r="C98" s="177" t="s">
        <v>267</v>
      </c>
      <c r="D98" s="177" t="s">
        <v>360</v>
      </c>
      <c r="E98" s="177" t="s">
        <v>318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182"/>
      <c r="Q98" s="177">
        <v>17.56</v>
      </c>
      <c r="R98" s="177">
        <v>100</v>
      </c>
      <c r="S98" s="177">
        <v>597.27</v>
      </c>
      <c r="T98" s="177">
        <v>613.88</v>
      </c>
      <c r="U98" s="177">
        <v>12.48</v>
      </c>
      <c r="V98" s="177">
        <v>29</v>
      </c>
      <c r="W98" s="202"/>
      <c r="X98" s="203"/>
      <c r="Y98" s="203"/>
      <c r="Z98" s="203"/>
      <c r="AA98" s="204"/>
      <c r="AB98" s="177">
        <v>57.63</v>
      </c>
      <c r="AC98" s="177">
        <v>166</v>
      </c>
      <c r="AD98" s="177">
        <v>534</v>
      </c>
      <c r="AE98" s="177">
        <v>549</v>
      </c>
      <c r="AF98" s="177">
        <v>3</v>
      </c>
      <c r="AG98" s="177">
        <v>4</v>
      </c>
      <c r="AH98" s="6"/>
      <c r="AI98" s="6"/>
      <c r="AJ98" s="6"/>
      <c r="AK98" s="6"/>
      <c r="AL98" s="182"/>
      <c r="AM98" s="176">
        <v>32.43</v>
      </c>
      <c r="AN98" s="176">
        <v>136</v>
      </c>
      <c r="AO98" s="176">
        <v>482</v>
      </c>
      <c r="AP98" s="176">
        <v>530</v>
      </c>
      <c r="AQ98" s="176">
        <v>5</v>
      </c>
      <c r="AR98" s="176">
        <v>6</v>
      </c>
      <c r="AS98" s="6"/>
      <c r="AT98" s="6"/>
      <c r="AU98" s="6"/>
      <c r="AV98" s="6"/>
      <c r="AW98" s="6"/>
    </row>
    <row r="99" spans="1:49">
      <c r="A99" s="177"/>
      <c r="B99" s="177" t="s">
        <v>368</v>
      </c>
      <c r="C99" s="177" t="s">
        <v>267</v>
      </c>
      <c r="D99" s="177" t="s">
        <v>360</v>
      </c>
      <c r="E99" s="177" t="s">
        <v>318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182"/>
      <c r="Q99" s="177">
        <v>10.61</v>
      </c>
      <c r="R99" s="177">
        <v>40.7</v>
      </c>
      <c r="S99" s="177">
        <v>673</v>
      </c>
      <c r="T99" s="177">
        <v>702.22</v>
      </c>
      <c r="U99" s="177">
        <v>13.37</v>
      </c>
      <c r="V99" s="177">
        <v>38</v>
      </c>
      <c r="W99" s="202"/>
      <c r="X99" s="203"/>
      <c r="Y99" s="203"/>
      <c r="Z99" s="203"/>
      <c r="AA99" s="204"/>
      <c r="AB99" s="177">
        <v>65.56</v>
      </c>
      <c r="AC99" s="177">
        <v>173</v>
      </c>
      <c r="AD99" s="177">
        <v>566</v>
      </c>
      <c r="AE99" s="177">
        <v>575</v>
      </c>
      <c r="AF99" s="177">
        <v>1</v>
      </c>
      <c r="AG99" s="177">
        <v>2</v>
      </c>
      <c r="AH99" s="6"/>
      <c r="AI99" s="6"/>
      <c r="AJ99" s="6"/>
      <c r="AK99" s="6"/>
      <c r="AL99" s="182"/>
      <c r="AM99" s="176">
        <v>32.43</v>
      </c>
      <c r="AN99" s="176">
        <v>136</v>
      </c>
      <c r="AO99" s="176">
        <v>482</v>
      </c>
      <c r="AP99" s="176">
        <v>530</v>
      </c>
      <c r="AQ99" s="176">
        <v>4</v>
      </c>
      <c r="AR99" s="176">
        <v>6</v>
      </c>
      <c r="AS99" s="6"/>
      <c r="AT99" s="6"/>
      <c r="AU99" s="6"/>
      <c r="AV99" s="6"/>
      <c r="AW99" s="6"/>
    </row>
    <row r="100" spans="1:49">
      <c r="A100" s="177"/>
      <c r="B100" s="177" t="s">
        <v>369</v>
      </c>
      <c r="C100" s="177" t="s">
        <v>267</v>
      </c>
      <c r="D100" s="177" t="s">
        <v>360</v>
      </c>
      <c r="E100" s="177" t="s">
        <v>318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82"/>
      <c r="Q100" s="177">
        <v>16.71</v>
      </c>
      <c r="R100" s="177">
        <v>64.2</v>
      </c>
      <c r="S100" s="177">
        <v>671.73</v>
      </c>
      <c r="T100" s="177">
        <v>690.66</v>
      </c>
      <c r="U100" s="177">
        <v>13.31</v>
      </c>
      <c r="V100" s="177">
        <v>32</v>
      </c>
      <c r="W100" s="202"/>
      <c r="X100" s="203"/>
      <c r="Y100" s="203"/>
      <c r="Z100" s="203"/>
      <c r="AA100" s="204"/>
      <c r="AB100" s="177">
        <v>31.19</v>
      </c>
      <c r="AC100" s="177">
        <v>121</v>
      </c>
      <c r="AD100" s="177">
        <v>542</v>
      </c>
      <c r="AE100" s="177">
        <v>551</v>
      </c>
      <c r="AF100" s="177">
        <v>2</v>
      </c>
      <c r="AG100" s="177">
        <v>2</v>
      </c>
      <c r="AH100" s="6"/>
      <c r="AI100" s="6"/>
      <c r="AJ100" s="6"/>
      <c r="AK100" s="6"/>
      <c r="AL100" s="182"/>
      <c r="AM100" s="176">
        <v>23.77</v>
      </c>
      <c r="AN100" s="176">
        <v>112</v>
      </c>
      <c r="AO100" s="176">
        <v>534</v>
      </c>
      <c r="AP100" s="176">
        <v>576</v>
      </c>
      <c r="AQ100" s="176">
        <v>5</v>
      </c>
      <c r="AR100" s="176">
        <v>7</v>
      </c>
      <c r="AS100" s="6"/>
      <c r="AT100" s="6"/>
      <c r="AU100" s="6"/>
      <c r="AV100" s="6"/>
      <c r="AW100" s="6"/>
    </row>
    <row r="101" spans="1:49">
      <c r="A101" s="177" t="s">
        <v>372</v>
      </c>
      <c r="B101" s="177" t="s">
        <v>373</v>
      </c>
      <c r="C101" s="177" t="s">
        <v>267</v>
      </c>
      <c r="D101" s="177" t="s">
        <v>360</v>
      </c>
      <c r="E101" s="180" t="s">
        <v>318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82"/>
      <c r="Q101" s="176" t="s">
        <v>329</v>
      </c>
      <c r="R101" s="176"/>
      <c r="S101" s="176"/>
      <c r="T101" s="176"/>
      <c r="U101" s="176"/>
      <c r="V101" s="176"/>
      <c r="W101" s="6"/>
      <c r="X101" s="6"/>
      <c r="Y101" s="6"/>
      <c r="Z101" s="6"/>
      <c r="AA101" s="182"/>
      <c r="AB101" s="176" t="s">
        <v>329</v>
      </c>
      <c r="AC101" s="176"/>
      <c r="AD101" s="176"/>
      <c r="AE101" s="176"/>
      <c r="AF101" s="176"/>
      <c r="AG101" s="176"/>
      <c r="AH101" s="6"/>
      <c r="AI101" s="6"/>
      <c r="AJ101" s="6"/>
      <c r="AK101" s="6"/>
      <c r="AL101" s="182"/>
      <c r="AM101" s="176" t="s">
        <v>329</v>
      </c>
      <c r="AN101" s="176"/>
      <c r="AO101" s="176"/>
      <c r="AP101" s="176"/>
      <c r="AQ101" s="176"/>
      <c r="AR101" s="176"/>
      <c r="AS101" s="6"/>
      <c r="AT101" s="6"/>
      <c r="AU101" s="6"/>
      <c r="AV101" s="6"/>
      <c r="AW101" s="6"/>
    </row>
    <row r="102" spans="1:49">
      <c r="A102" s="177"/>
      <c r="B102" s="177" t="s">
        <v>374</v>
      </c>
      <c r="C102" s="177" t="s">
        <v>267</v>
      </c>
      <c r="D102" s="177" t="s">
        <v>360</v>
      </c>
      <c r="E102" s="180" t="s">
        <v>318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82"/>
      <c r="Q102" s="176"/>
      <c r="R102" s="176"/>
      <c r="S102" s="176"/>
      <c r="T102" s="176"/>
      <c r="U102" s="176"/>
      <c r="V102" s="176"/>
      <c r="W102" s="6"/>
      <c r="X102" s="6"/>
      <c r="Y102" s="6"/>
      <c r="Z102" s="6"/>
      <c r="AA102" s="182"/>
      <c r="AB102" s="176"/>
      <c r="AC102" s="176"/>
      <c r="AD102" s="176"/>
      <c r="AE102" s="176"/>
      <c r="AF102" s="176"/>
      <c r="AG102" s="176"/>
      <c r="AH102" s="6"/>
      <c r="AI102" s="6"/>
      <c r="AJ102" s="6"/>
      <c r="AK102" s="6"/>
      <c r="AL102" s="182"/>
      <c r="AM102" s="176"/>
      <c r="AN102" s="176"/>
      <c r="AO102" s="176"/>
      <c r="AP102" s="176"/>
      <c r="AQ102" s="176"/>
      <c r="AR102" s="176"/>
      <c r="AS102" s="6"/>
      <c r="AT102" s="6"/>
      <c r="AU102" s="6"/>
      <c r="AV102" s="6"/>
      <c r="AW102" s="6"/>
    </row>
    <row r="103" spans="1:49">
      <c r="A103" s="177"/>
      <c r="B103" s="177" t="s">
        <v>375</v>
      </c>
      <c r="C103" s="177" t="s">
        <v>267</v>
      </c>
      <c r="D103" s="177" t="s">
        <v>360</v>
      </c>
      <c r="E103" s="180" t="s">
        <v>318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82"/>
      <c r="Q103" s="176"/>
      <c r="R103" s="176"/>
      <c r="S103" s="176"/>
      <c r="T103" s="176"/>
      <c r="U103" s="176"/>
      <c r="V103" s="176"/>
      <c r="W103" s="6"/>
      <c r="X103" s="6"/>
      <c r="Y103" s="6"/>
      <c r="Z103" s="6"/>
      <c r="AA103" s="182"/>
      <c r="AB103" s="176"/>
      <c r="AC103" s="176"/>
      <c r="AD103" s="176"/>
      <c r="AE103" s="176"/>
      <c r="AF103" s="176"/>
      <c r="AG103" s="176"/>
      <c r="AH103" s="6"/>
      <c r="AI103" s="6"/>
      <c r="AJ103" s="6"/>
      <c r="AK103" s="6"/>
      <c r="AL103" s="182"/>
      <c r="AM103" s="176"/>
      <c r="AN103" s="176"/>
      <c r="AO103" s="176"/>
      <c r="AP103" s="176"/>
      <c r="AQ103" s="176"/>
      <c r="AR103" s="176"/>
      <c r="AS103" s="6"/>
      <c r="AT103" s="6"/>
      <c r="AU103" s="6"/>
      <c r="AV103" s="6"/>
      <c r="AW103" s="6"/>
    </row>
    <row r="104" spans="1:49">
      <c r="A104" s="177"/>
      <c r="B104" s="177" t="s">
        <v>376</v>
      </c>
      <c r="C104" s="177" t="s">
        <v>267</v>
      </c>
      <c r="D104" s="177" t="s">
        <v>360</v>
      </c>
      <c r="E104" s="180" t="s">
        <v>318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82"/>
      <c r="Q104" s="176"/>
      <c r="R104" s="176"/>
      <c r="S104" s="176"/>
      <c r="T104" s="176"/>
      <c r="U104" s="176"/>
      <c r="V104" s="176"/>
      <c r="W104" s="6"/>
      <c r="X104" s="6"/>
      <c r="Y104" s="6"/>
      <c r="Z104" s="6"/>
      <c r="AA104" s="182"/>
      <c r="AB104" s="176"/>
      <c r="AC104" s="176"/>
      <c r="AD104" s="176"/>
      <c r="AE104" s="176"/>
      <c r="AF104" s="176"/>
      <c r="AG104" s="176"/>
      <c r="AH104" s="6"/>
      <c r="AI104" s="6"/>
      <c r="AJ104" s="6"/>
      <c r="AK104" s="6"/>
      <c r="AL104" s="182"/>
      <c r="AM104" s="176"/>
      <c r="AN104" s="176"/>
      <c r="AO104" s="176"/>
      <c r="AP104" s="176"/>
      <c r="AQ104" s="176"/>
      <c r="AR104" s="176"/>
      <c r="AS104" s="6"/>
      <c r="AT104" s="6"/>
      <c r="AU104" s="6"/>
      <c r="AV104" s="6"/>
      <c r="AW104" s="6"/>
    </row>
    <row r="105" spans="1:49">
      <c r="A105" s="177" t="s">
        <v>377</v>
      </c>
      <c r="B105" s="177" t="s">
        <v>373</v>
      </c>
      <c r="C105" s="177" t="s">
        <v>267</v>
      </c>
      <c r="D105" s="177" t="s">
        <v>360</v>
      </c>
      <c r="E105" s="180" t="s">
        <v>318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82"/>
      <c r="Q105" s="176"/>
      <c r="R105" s="176"/>
      <c r="S105" s="176"/>
      <c r="T105" s="176"/>
      <c r="U105" s="176"/>
      <c r="V105" s="176"/>
      <c r="W105" s="6"/>
      <c r="X105" s="6"/>
      <c r="Y105" s="6"/>
      <c r="Z105" s="6"/>
      <c r="AA105" s="182"/>
      <c r="AB105" s="176"/>
      <c r="AC105" s="176"/>
      <c r="AD105" s="176"/>
      <c r="AE105" s="176"/>
      <c r="AF105" s="176"/>
      <c r="AG105" s="176"/>
      <c r="AH105" s="6"/>
      <c r="AI105" s="6"/>
      <c r="AJ105" s="6"/>
      <c r="AK105" s="6"/>
      <c r="AL105" s="182"/>
      <c r="AM105" s="176"/>
      <c r="AN105" s="176"/>
      <c r="AO105" s="176"/>
      <c r="AP105" s="176"/>
      <c r="AQ105" s="176"/>
      <c r="AR105" s="176"/>
      <c r="AS105" s="6"/>
      <c r="AT105" s="6"/>
      <c r="AU105" s="6"/>
      <c r="AV105" s="6"/>
      <c r="AW105" s="6"/>
    </row>
    <row r="106" spans="1:49">
      <c r="A106" s="177"/>
      <c r="B106" s="177" t="s">
        <v>378</v>
      </c>
      <c r="C106" s="177" t="s">
        <v>274</v>
      </c>
      <c r="D106" s="177" t="s">
        <v>360</v>
      </c>
      <c r="E106" s="180" t="s">
        <v>318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82"/>
      <c r="Q106" s="176"/>
      <c r="R106" s="176"/>
      <c r="S106" s="176"/>
      <c r="T106" s="176"/>
      <c r="U106" s="176"/>
      <c r="V106" s="176"/>
      <c r="W106" s="6"/>
      <c r="X106" s="6"/>
      <c r="Y106" s="6"/>
      <c r="Z106" s="6"/>
      <c r="AA106" s="182"/>
      <c r="AB106" s="176"/>
      <c r="AC106" s="176"/>
      <c r="AD106" s="176"/>
      <c r="AE106" s="176"/>
      <c r="AF106" s="176"/>
      <c r="AG106" s="176"/>
      <c r="AH106" s="6"/>
      <c r="AI106" s="6"/>
      <c r="AJ106" s="6"/>
      <c r="AK106" s="6"/>
      <c r="AL106" s="182"/>
      <c r="AM106" s="176"/>
      <c r="AN106" s="176"/>
      <c r="AO106" s="176"/>
      <c r="AP106" s="176"/>
      <c r="AQ106" s="176"/>
      <c r="AR106" s="176"/>
      <c r="AS106" s="6"/>
      <c r="AT106" s="6"/>
      <c r="AU106" s="6"/>
      <c r="AV106" s="6"/>
      <c r="AW106" s="6"/>
    </row>
    <row r="107" spans="1:49">
      <c r="A107" s="177"/>
      <c r="B107" s="177" t="s">
        <v>374</v>
      </c>
      <c r="C107" s="177" t="s">
        <v>267</v>
      </c>
      <c r="D107" s="177" t="s">
        <v>360</v>
      </c>
      <c r="E107" s="180" t="s">
        <v>318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82"/>
      <c r="Q107" s="176"/>
      <c r="R107" s="176"/>
      <c r="S107" s="176"/>
      <c r="T107" s="176"/>
      <c r="U107" s="176"/>
      <c r="V107" s="176"/>
      <c r="W107" s="6"/>
      <c r="X107" s="6"/>
      <c r="Y107" s="6"/>
      <c r="Z107" s="6"/>
      <c r="AA107" s="182"/>
      <c r="AB107" s="176"/>
      <c r="AC107" s="176"/>
      <c r="AD107" s="176"/>
      <c r="AE107" s="176"/>
      <c r="AF107" s="176"/>
      <c r="AG107" s="176"/>
      <c r="AH107" s="6"/>
      <c r="AI107" s="6"/>
      <c r="AJ107" s="6"/>
      <c r="AK107" s="6"/>
      <c r="AL107" s="182"/>
      <c r="AM107" s="176"/>
      <c r="AN107" s="176"/>
      <c r="AO107" s="176"/>
      <c r="AP107" s="176"/>
      <c r="AQ107" s="176"/>
      <c r="AR107" s="176"/>
      <c r="AS107" s="6"/>
      <c r="AT107" s="6"/>
      <c r="AU107" s="6"/>
      <c r="AV107" s="6"/>
      <c r="AW107" s="6"/>
    </row>
    <row r="108" spans="1:49">
      <c r="A108" s="177"/>
      <c r="B108" s="177" t="s">
        <v>375</v>
      </c>
      <c r="C108" s="177" t="s">
        <v>267</v>
      </c>
      <c r="D108" s="177" t="s">
        <v>360</v>
      </c>
      <c r="E108" s="180" t="s">
        <v>318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82"/>
      <c r="Q108" s="176"/>
      <c r="R108" s="176"/>
      <c r="S108" s="176"/>
      <c r="T108" s="176"/>
      <c r="U108" s="176"/>
      <c r="V108" s="176"/>
      <c r="W108" s="6"/>
      <c r="X108" s="6"/>
      <c r="Y108" s="6"/>
      <c r="Z108" s="6"/>
      <c r="AA108" s="182"/>
      <c r="AB108" s="176"/>
      <c r="AC108" s="176"/>
      <c r="AD108" s="176"/>
      <c r="AE108" s="176"/>
      <c r="AF108" s="176"/>
      <c r="AG108" s="176"/>
      <c r="AH108" s="6"/>
      <c r="AI108" s="6"/>
      <c r="AJ108" s="6"/>
      <c r="AK108" s="6"/>
      <c r="AL108" s="182"/>
      <c r="AM108" s="176"/>
      <c r="AN108" s="176"/>
      <c r="AO108" s="176"/>
      <c r="AP108" s="176"/>
      <c r="AQ108" s="176"/>
      <c r="AR108" s="176"/>
      <c r="AS108" s="6"/>
      <c r="AT108" s="6"/>
      <c r="AU108" s="6"/>
      <c r="AV108" s="6"/>
      <c r="AW108" s="6"/>
    </row>
    <row r="109" spans="1:49">
      <c r="A109" s="177"/>
      <c r="B109" s="177" t="s">
        <v>376</v>
      </c>
      <c r="C109" s="177" t="s">
        <v>267</v>
      </c>
      <c r="D109" s="177" t="s">
        <v>360</v>
      </c>
      <c r="E109" s="180" t="s">
        <v>318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82"/>
      <c r="Q109" s="176"/>
      <c r="R109" s="176"/>
      <c r="S109" s="176"/>
      <c r="T109" s="176"/>
      <c r="U109" s="176"/>
      <c r="V109" s="176"/>
      <c r="W109" s="6"/>
      <c r="X109" s="6"/>
      <c r="Y109" s="6"/>
      <c r="Z109" s="6"/>
      <c r="AA109" s="182"/>
      <c r="AB109" s="176"/>
      <c r="AC109" s="176"/>
      <c r="AD109" s="176"/>
      <c r="AE109" s="176"/>
      <c r="AF109" s="176"/>
      <c r="AG109" s="176"/>
      <c r="AH109" s="6"/>
      <c r="AI109" s="6"/>
      <c r="AJ109" s="6"/>
      <c r="AK109" s="6"/>
      <c r="AL109" s="182"/>
      <c r="AM109" s="176"/>
      <c r="AN109" s="176"/>
      <c r="AO109" s="176"/>
      <c r="AP109" s="176"/>
      <c r="AQ109" s="176"/>
      <c r="AR109" s="176"/>
      <c r="AS109" s="6"/>
      <c r="AT109" s="6"/>
      <c r="AU109" s="6"/>
      <c r="AV109" s="6"/>
      <c r="AW109" s="6"/>
    </row>
    <row r="110" spans="1:49">
      <c r="A110" s="177" t="s">
        <v>73</v>
      </c>
      <c r="B110" s="177" t="s">
        <v>379</v>
      </c>
      <c r="C110" s="177" t="s">
        <v>267</v>
      </c>
      <c r="D110" s="177" t="s">
        <v>340</v>
      </c>
      <c r="E110" s="180" t="s">
        <v>318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82"/>
      <c r="Q110" s="177">
        <v>1.7</v>
      </c>
      <c r="R110" s="177">
        <v>28.5</v>
      </c>
      <c r="S110" s="177">
        <v>168.9</v>
      </c>
      <c r="T110" s="177">
        <v>183</v>
      </c>
      <c r="U110" s="177">
        <v>3.416666667</v>
      </c>
      <c r="V110" s="177">
        <v>4</v>
      </c>
      <c r="W110" s="6"/>
      <c r="X110" s="6"/>
      <c r="Y110" s="6"/>
      <c r="Z110" s="6"/>
      <c r="AA110" s="182"/>
      <c r="AB110" s="177">
        <v>0.1</v>
      </c>
      <c r="AC110" s="177">
        <v>3.7</v>
      </c>
      <c r="AD110" s="177">
        <v>137.7</v>
      </c>
      <c r="AE110" s="177">
        <v>138</v>
      </c>
      <c r="AF110" s="177">
        <v>3</v>
      </c>
      <c r="AG110" s="177">
        <v>3</v>
      </c>
      <c r="AH110" s="6"/>
      <c r="AI110" s="6"/>
      <c r="AJ110" s="6"/>
      <c r="AK110" s="6"/>
      <c r="AL110" s="182"/>
      <c r="AM110" s="176">
        <v>3.5</v>
      </c>
      <c r="AN110" s="176">
        <v>25</v>
      </c>
      <c r="AO110" s="176">
        <v>168.5</v>
      </c>
      <c r="AP110" s="176">
        <v>181</v>
      </c>
      <c r="AQ110" s="176">
        <v>14</v>
      </c>
      <c r="AR110" s="176">
        <v>14</v>
      </c>
      <c r="AS110" s="6"/>
      <c r="AT110" s="6"/>
      <c r="AU110" s="6"/>
      <c r="AV110" s="6"/>
      <c r="AW110" s="6"/>
    </row>
    <row r="111" spans="1:49">
      <c r="A111" s="177" t="s">
        <v>62</v>
      </c>
      <c r="B111" s="177" t="s">
        <v>327</v>
      </c>
      <c r="C111" s="177" t="s">
        <v>267</v>
      </c>
      <c r="D111" s="177" t="s">
        <v>380</v>
      </c>
      <c r="E111" s="180" t="s">
        <v>318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82"/>
      <c r="Q111" s="177">
        <v>13.28</v>
      </c>
      <c r="R111" s="177">
        <v>41.6</v>
      </c>
      <c r="S111" s="177">
        <v>208.33</v>
      </c>
      <c r="T111" s="177">
        <v>228</v>
      </c>
      <c r="U111" s="177">
        <v>9</v>
      </c>
      <c r="V111" s="177">
        <v>14</v>
      </c>
      <c r="W111" s="6"/>
      <c r="X111" s="6"/>
      <c r="Y111" s="6"/>
      <c r="Z111" s="6"/>
      <c r="AA111" s="182"/>
      <c r="AB111" s="177">
        <v>5.14</v>
      </c>
      <c r="AC111" s="177">
        <v>21.3</v>
      </c>
      <c r="AD111" s="177">
        <v>231.05</v>
      </c>
      <c r="AE111" s="177">
        <v>251</v>
      </c>
      <c r="AF111" s="177">
        <v>2</v>
      </c>
      <c r="AG111" s="177">
        <v>5</v>
      </c>
      <c r="AH111" s="6"/>
      <c r="AI111" s="6"/>
      <c r="AJ111" s="6"/>
      <c r="AK111" s="6"/>
      <c r="AL111" s="182"/>
      <c r="AM111" s="176">
        <v>38.6</v>
      </c>
      <c r="AN111" s="176">
        <v>48</v>
      </c>
      <c r="AO111" s="176">
        <v>214.15</v>
      </c>
      <c r="AP111" s="176">
        <v>223</v>
      </c>
      <c r="AQ111" s="176">
        <v>13</v>
      </c>
      <c r="AR111" s="176">
        <v>15</v>
      </c>
      <c r="AS111" s="6"/>
      <c r="AT111" s="6"/>
      <c r="AU111" s="6"/>
      <c r="AV111" s="6"/>
      <c r="AW111" s="6"/>
    </row>
    <row r="112" spans="1:49">
      <c r="A112" s="177" t="s">
        <v>381</v>
      </c>
      <c r="B112" s="177" t="s">
        <v>354</v>
      </c>
      <c r="C112" s="177" t="s">
        <v>274</v>
      </c>
      <c r="D112" s="177"/>
      <c r="E112" s="180" t="s">
        <v>318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82"/>
      <c r="Q112" s="177" t="s">
        <v>329</v>
      </c>
      <c r="R112" s="177"/>
      <c r="S112" s="177"/>
      <c r="T112" s="177"/>
      <c r="U112" s="177"/>
      <c r="V112" s="177"/>
      <c r="W112" s="6"/>
      <c r="X112" s="6"/>
      <c r="Y112" s="6"/>
      <c r="Z112" s="6"/>
      <c r="AA112" s="182"/>
      <c r="AB112" s="177" t="s">
        <v>329</v>
      </c>
      <c r="AC112" s="177"/>
      <c r="AD112" s="177"/>
      <c r="AE112" s="177"/>
      <c r="AF112" s="177"/>
      <c r="AG112" s="177"/>
      <c r="AH112" s="6"/>
      <c r="AI112" s="6"/>
      <c r="AJ112" s="6"/>
      <c r="AK112" s="6"/>
      <c r="AL112" s="182"/>
      <c r="AM112" s="177" t="s">
        <v>329</v>
      </c>
      <c r="AN112" s="177"/>
      <c r="AO112" s="177"/>
      <c r="AP112" s="177"/>
      <c r="AQ112" s="177"/>
      <c r="AR112" s="177"/>
      <c r="AS112" s="6"/>
      <c r="AT112" s="6"/>
      <c r="AU112" s="6"/>
      <c r="AV112" s="6"/>
      <c r="AW112" s="6"/>
    </row>
    <row r="113" spans="1:49">
      <c r="A113" s="177"/>
      <c r="B113" s="177" t="s">
        <v>356</v>
      </c>
      <c r="C113" s="177" t="s">
        <v>267</v>
      </c>
      <c r="D113" s="177"/>
      <c r="E113" s="180" t="s">
        <v>318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82"/>
      <c r="Q113" s="177"/>
      <c r="R113" s="177"/>
      <c r="S113" s="177"/>
      <c r="T113" s="177"/>
      <c r="U113" s="177"/>
      <c r="V113" s="177"/>
      <c r="W113" s="6"/>
      <c r="X113" s="6"/>
      <c r="Y113" s="6"/>
      <c r="Z113" s="6"/>
      <c r="AA113" s="182"/>
      <c r="AB113" s="177"/>
      <c r="AC113" s="177"/>
      <c r="AD113" s="177"/>
      <c r="AE113" s="177"/>
      <c r="AF113" s="177"/>
      <c r="AG113" s="177"/>
      <c r="AH113" s="6"/>
      <c r="AI113" s="6"/>
      <c r="AJ113" s="6"/>
      <c r="AK113" s="6"/>
      <c r="AL113" s="182"/>
      <c r="AM113" s="177"/>
      <c r="AN113" s="177"/>
      <c r="AO113" s="177"/>
      <c r="AP113" s="177"/>
      <c r="AQ113" s="177"/>
      <c r="AR113" s="177"/>
      <c r="AS113" s="6"/>
      <c r="AT113" s="6"/>
      <c r="AU113" s="6"/>
      <c r="AV113" s="6"/>
      <c r="AW113" s="6"/>
    </row>
    <row r="114" spans="1:49">
      <c r="A114" s="177"/>
      <c r="B114" s="177" t="s">
        <v>357</v>
      </c>
      <c r="C114" s="177" t="s">
        <v>267</v>
      </c>
      <c r="D114" s="177"/>
      <c r="E114" s="180" t="s">
        <v>318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82"/>
      <c r="Q114" s="177"/>
      <c r="R114" s="177"/>
      <c r="S114" s="177"/>
      <c r="T114" s="177"/>
      <c r="U114" s="177"/>
      <c r="V114" s="177"/>
      <c r="W114" s="6"/>
      <c r="X114" s="6"/>
      <c r="Y114" s="6"/>
      <c r="Z114" s="6"/>
      <c r="AA114" s="182"/>
      <c r="AB114" s="177"/>
      <c r="AC114" s="177"/>
      <c r="AD114" s="177"/>
      <c r="AE114" s="177"/>
      <c r="AF114" s="177"/>
      <c r="AG114" s="177"/>
      <c r="AH114" s="6"/>
      <c r="AI114" s="6"/>
      <c r="AJ114" s="6"/>
      <c r="AK114" s="6"/>
      <c r="AL114" s="182"/>
      <c r="AM114" s="177"/>
      <c r="AN114" s="177"/>
      <c r="AO114" s="177"/>
      <c r="AP114" s="177"/>
      <c r="AQ114" s="177"/>
      <c r="AR114" s="177"/>
      <c r="AS114" s="6"/>
      <c r="AT114" s="6"/>
      <c r="AU114" s="6"/>
      <c r="AV114" s="6"/>
      <c r="AW114" s="6"/>
    </row>
    <row r="115" spans="1:49">
      <c r="A115" s="177" t="s">
        <v>382</v>
      </c>
      <c r="B115" s="177" t="s">
        <v>354</v>
      </c>
      <c r="C115" s="177" t="s">
        <v>274</v>
      </c>
      <c r="D115" s="177"/>
      <c r="E115" s="180" t="s">
        <v>318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82"/>
      <c r="Q115" s="177"/>
      <c r="R115" s="177"/>
      <c r="S115" s="177"/>
      <c r="T115" s="177"/>
      <c r="U115" s="177"/>
      <c r="V115" s="177"/>
      <c r="W115" s="6"/>
      <c r="X115" s="6"/>
      <c r="Y115" s="6"/>
      <c r="Z115" s="6"/>
      <c r="AA115" s="182"/>
      <c r="AB115" s="177"/>
      <c r="AC115" s="177"/>
      <c r="AD115" s="177"/>
      <c r="AE115" s="177"/>
      <c r="AF115" s="177"/>
      <c r="AG115" s="177"/>
      <c r="AH115" s="6"/>
      <c r="AI115" s="6"/>
      <c r="AJ115" s="6"/>
      <c r="AK115" s="6"/>
      <c r="AL115" s="182"/>
      <c r="AM115" s="177"/>
      <c r="AN115" s="177"/>
      <c r="AO115" s="177"/>
      <c r="AP115" s="177"/>
      <c r="AQ115" s="177"/>
      <c r="AR115" s="177"/>
      <c r="AS115" s="6"/>
      <c r="AT115" s="6"/>
      <c r="AU115" s="6"/>
      <c r="AV115" s="6"/>
      <c r="AW115" s="6"/>
    </row>
    <row r="116" spans="1:49">
      <c r="A116" s="177"/>
      <c r="B116" s="177" t="s">
        <v>356</v>
      </c>
      <c r="C116" s="177" t="s">
        <v>267</v>
      </c>
      <c r="D116" s="177"/>
      <c r="E116" s="180" t="s">
        <v>318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82"/>
      <c r="Q116" s="177"/>
      <c r="R116" s="177"/>
      <c r="S116" s="177"/>
      <c r="T116" s="177"/>
      <c r="U116" s="177"/>
      <c r="V116" s="177"/>
      <c r="W116" s="6"/>
      <c r="X116" s="6"/>
      <c r="Y116" s="6"/>
      <c r="Z116" s="6"/>
      <c r="AA116" s="182"/>
      <c r="AB116" s="177"/>
      <c r="AC116" s="177"/>
      <c r="AD116" s="177"/>
      <c r="AE116" s="177"/>
      <c r="AF116" s="177"/>
      <c r="AG116" s="177"/>
      <c r="AH116" s="6"/>
      <c r="AI116" s="6"/>
      <c r="AJ116" s="6"/>
      <c r="AK116" s="6"/>
      <c r="AL116" s="182"/>
      <c r="AM116" s="177"/>
      <c r="AN116" s="177"/>
      <c r="AO116" s="177"/>
      <c r="AP116" s="177"/>
      <c r="AQ116" s="177"/>
      <c r="AR116" s="177"/>
      <c r="AS116" s="6"/>
      <c r="AT116" s="6"/>
      <c r="AU116" s="6"/>
      <c r="AV116" s="6"/>
      <c r="AW116" s="6"/>
    </row>
    <row r="117" spans="1:49">
      <c r="A117" s="177"/>
      <c r="B117" s="177" t="s">
        <v>357</v>
      </c>
      <c r="C117" s="177" t="s">
        <v>267</v>
      </c>
      <c r="D117" s="177"/>
      <c r="E117" s="180" t="s">
        <v>318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82"/>
      <c r="Q117" s="177"/>
      <c r="R117" s="177"/>
      <c r="S117" s="177"/>
      <c r="T117" s="177"/>
      <c r="U117" s="177"/>
      <c r="V117" s="177"/>
      <c r="W117" s="6"/>
      <c r="X117" s="6"/>
      <c r="Y117" s="6"/>
      <c r="Z117" s="6"/>
      <c r="AA117" s="182"/>
      <c r="AB117" s="177"/>
      <c r="AC117" s="177"/>
      <c r="AD117" s="177"/>
      <c r="AE117" s="177"/>
      <c r="AF117" s="177"/>
      <c r="AG117" s="177"/>
      <c r="AH117" s="6"/>
      <c r="AI117" s="6"/>
      <c r="AJ117" s="6"/>
      <c r="AK117" s="6"/>
      <c r="AL117" s="182"/>
      <c r="AM117" s="177"/>
      <c r="AN117" s="177"/>
      <c r="AO117" s="177"/>
      <c r="AP117" s="177"/>
      <c r="AQ117" s="177"/>
      <c r="AR117" s="177"/>
      <c r="AS117" s="6"/>
      <c r="AT117" s="6"/>
      <c r="AU117" s="6"/>
      <c r="AV117" s="6"/>
      <c r="AW117" s="6"/>
    </row>
    <row r="118" spans="1:49">
      <c r="A118" s="177" t="s">
        <v>383</v>
      </c>
      <c r="B118" s="177" t="s">
        <v>354</v>
      </c>
      <c r="C118" s="177" t="s">
        <v>274</v>
      </c>
      <c r="D118" s="177"/>
      <c r="E118" s="180" t="s">
        <v>318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82"/>
      <c r="Q118" s="177"/>
      <c r="R118" s="177"/>
      <c r="S118" s="177"/>
      <c r="T118" s="177"/>
      <c r="U118" s="177"/>
      <c r="V118" s="177"/>
      <c r="W118" s="6"/>
      <c r="X118" s="6"/>
      <c r="Y118" s="6"/>
      <c r="Z118" s="6"/>
      <c r="AA118" s="182"/>
      <c r="AB118" s="177"/>
      <c r="AC118" s="177"/>
      <c r="AD118" s="177"/>
      <c r="AE118" s="177"/>
      <c r="AF118" s="177"/>
      <c r="AG118" s="177"/>
      <c r="AH118" s="6"/>
      <c r="AI118" s="6"/>
      <c r="AJ118" s="6"/>
      <c r="AK118" s="6"/>
      <c r="AL118" s="182"/>
      <c r="AM118" s="177"/>
      <c r="AN118" s="177"/>
      <c r="AO118" s="177"/>
      <c r="AP118" s="177"/>
      <c r="AQ118" s="177"/>
      <c r="AR118" s="177"/>
      <c r="AS118" s="6"/>
      <c r="AT118" s="6"/>
      <c r="AU118" s="6"/>
      <c r="AV118" s="6"/>
      <c r="AW118" s="6"/>
    </row>
    <row r="119" spans="1:49">
      <c r="A119" s="177"/>
      <c r="B119" s="177" t="s">
        <v>356</v>
      </c>
      <c r="C119" s="177" t="s">
        <v>267</v>
      </c>
      <c r="D119" s="177"/>
      <c r="E119" s="180" t="s">
        <v>318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82"/>
      <c r="Q119" s="177"/>
      <c r="R119" s="177"/>
      <c r="S119" s="177"/>
      <c r="T119" s="177"/>
      <c r="U119" s="177"/>
      <c r="V119" s="177"/>
      <c r="W119" s="6"/>
      <c r="X119" s="6"/>
      <c r="Y119" s="6"/>
      <c r="Z119" s="6"/>
      <c r="AA119" s="182"/>
      <c r="AB119" s="177"/>
      <c r="AC119" s="177"/>
      <c r="AD119" s="177"/>
      <c r="AE119" s="177"/>
      <c r="AF119" s="177"/>
      <c r="AG119" s="177"/>
      <c r="AH119" s="6"/>
      <c r="AI119" s="6"/>
      <c r="AJ119" s="6"/>
      <c r="AK119" s="6"/>
      <c r="AL119" s="182"/>
      <c r="AM119" s="177"/>
      <c r="AN119" s="177"/>
      <c r="AO119" s="177"/>
      <c r="AP119" s="177"/>
      <c r="AQ119" s="177"/>
      <c r="AR119" s="177"/>
      <c r="AS119" s="6"/>
      <c r="AT119" s="6"/>
      <c r="AU119" s="6"/>
      <c r="AV119" s="6"/>
      <c r="AW119" s="6"/>
    </row>
    <row r="120" spans="1:49">
      <c r="A120" s="177"/>
      <c r="B120" s="177" t="s">
        <v>357</v>
      </c>
      <c r="C120" s="177" t="s">
        <v>267</v>
      </c>
      <c r="D120" s="177"/>
      <c r="E120" s="180" t="s">
        <v>318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82"/>
      <c r="Q120" s="177"/>
      <c r="R120" s="177"/>
      <c r="S120" s="177"/>
      <c r="T120" s="177"/>
      <c r="U120" s="177"/>
      <c r="V120" s="177"/>
      <c r="W120" s="6"/>
      <c r="X120" s="6"/>
      <c r="Y120" s="6"/>
      <c r="Z120" s="6"/>
      <c r="AA120" s="182"/>
      <c r="AB120" s="177"/>
      <c r="AC120" s="177"/>
      <c r="AD120" s="177"/>
      <c r="AE120" s="177"/>
      <c r="AF120" s="177"/>
      <c r="AG120" s="177"/>
      <c r="AH120" s="6"/>
      <c r="AI120" s="6"/>
      <c r="AJ120" s="6"/>
      <c r="AK120" s="6"/>
      <c r="AL120" s="182"/>
      <c r="AM120" s="177"/>
      <c r="AN120" s="177"/>
      <c r="AO120" s="177"/>
      <c r="AP120" s="177"/>
      <c r="AQ120" s="177"/>
      <c r="AR120" s="177"/>
      <c r="AS120" s="6"/>
      <c r="AT120" s="6"/>
      <c r="AU120" s="6"/>
      <c r="AV120" s="6"/>
      <c r="AW120" s="6"/>
    </row>
    <row r="121" spans="1:49">
      <c r="A121" s="177" t="s">
        <v>384</v>
      </c>
      <c r="B121" s="177" t="s">
        <v>354</v>
      </c>
      <c r="C121" s="177" t="s">
        <v>274</v>
      </c>
      <c r="D121" s="177"/>
      <c r="E121" s="180" t="s">
        <v>318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82"/>
      <c r="Q121" s="177"/>
      <c r="R121" s="177"/>
      <c r="S121" s="177"/>
      <c r="T121" s="177"/>
      <c r="U121" s="177"/>
      <c r="V121" s="177"/>
      <c r="W121" s="6"/>
      <c r="X121" s="6"/>
      <c r="Y121" s="6"/>
      <c r="Z121" s="6"/>
      <c r="AA121" s="182"/>
      <c r="AB121" s="177"/>
      <c r="AC121" s="177"/>
      <c r="AD121" s="177"/>
      <c r="AE121" s="177"/>
      <c r="AF121" s="177"/>
      <c r="AG121" s="177"/>
      <c r="AH121" s="6"/>
      <c r="AI121" s="6"/>
      <c r="AJ121" s="6"/>
      <c r="AK121" s="6"/>
      <c r="AL121" s="182"/>
      <c r="AM121" s="177"/>
      <c r="AN121" s="177"/>
      <c r="AO121" s="177"/>
      <c r="AP121" s="177"/>
      <c r="AQ121" s="177"/>
      <c r="AR121" s="177"/>
      <c r="AS121" s="6"/>
      <c r="AT121" s="6"/>
      <c r="AU121" s="6"/>
      <c r="AV121" s="6"/>
      <c r="AW121" s="6"/>
    </row>
    <row r="122" spans="1:49">
      <c r="A122" s="177"/>
      <c r="B122" s="177" t="s">
        <v>356</v>
      </c>
      <c r="C122" s="177" t="s">
        <v>267</v>
      </c>
      <c r="D122" s="177"/>
      <c r="E122" s="180" t="s">
        <v>318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82"/>
      <c r="Q122" s="177"/>
      <c r="R122" s="177"/>
      <c r="S122" s="177"/>
      <c r="T122" s="177"/>
      <c r="U122" s="177"/>
      <c r="V122" s="177"/>
      <c r="W122" s="6"/>
      <c r="X122" s="6"/>
      <c r="Y122" s="6"/>
      <c r="Z122" s="6"/>
      <c r="AA122" s="182"/>
      <c r="AB122" s="177"/>
      <c r="AC122" s="177"/>
      <c r="AD122" s="177"/>
      <c r="AE122" s="177"/>
      <c r="AF122" s="177"/>
      <c r="AG122" s="177"/>
      <c r="AH122" s="6"/>
      <c r="AI122" s="6"/>
      <c r="AJ122" s="6"/>
      <c r="AK122" s="6"/>
      <c r="AL122" s="182"/>
      <c r="AM122" s="177"/>
      <c r="AN122" s="177"/>
      <c r="AO122" s="177"/>
      <c r="AP122" s="177"/>
      <c r="AQ122" s="177"/>
      <c r="AR122" s="177"/>
      <c r="AS122" s="6"/>
      <c r="AT122" s="6"/>
      <c r="AU122" s="6"/>
      <c r="AV122" s="6"/>
      <c r="AW122" s="6"/>
    </row>
    <row r="123" spans="1:49">
      <c r="A123" s="177"/>
      <c r="B123" s="177" t="s">
        <v>357</v>
      </c>
      <c r="C123" s="177" t="s">
        <v>267</v>
      </c>
      <c r="D123" s="177"/>
      <c r="E123" s="180" t="s">
        <v>318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82"/>
      <c r="Q123" s="177"/>
      <c r="R123" s="177"/>
      <c r="S123" s="177"/>
      <c r="T123" s="177"/>
      <c r="U123" s="177"/>
      <c r="V123" s="177"/>
      <c r="W123" s="6"/>
      <c r="X123" s="6"/>
      <c r="Y123" s="6"/>
      <c r="Z123" s="6"/>
      <c r="AA123" s="182"/>
      <c r="AB123" s="177"/>
      <c r="AC123" s="177"/>
      <c r="AD123" s="177"/>
      <c r="AE123" s="177"/>
      <c r="AF123" s="177"/>
      <c r="AG123" s="177"/>
      <c r="AH123" s="6"/>
      <c r="AI123" s="6"/>
      <c r="AJ123" s="6"/>
      <c r="AK123" s="6"/>
      <c r="AL123" s="182"/>
      <c r="AM123" s="177"/>
      <c r="AN123" s="177"/>
      <c r="AO123" s="177"/>
      <c r="AP123" s="177"/>
      <c r="AQ123" s="177"/>
      <c r="AR123" s="177"/>
      <c r="AS123" s="6"/>
      <c r="AT123" s="6"/>
      <c r="AU123" s="6"/>
      <c r="AV123" s="6"/>
      <c r="AW123" s="6"/>
    </row>
    <row r="124" spans="1:49">
      <c r="A124" s="177" t="s">
        <v>385</v>
      </c>
      <c r="B124" s="177" t="s">
        <v>354</v>
      </c>
      <c r="C124" s="177" t="s">
        <v>274</v>
      </c>
      <c r="D124" s="177"/>
      <c r="E124" s="180" t="s">
        <v>318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82"/>
      <c r="Q124" s="177" t="s">
        <v>386</v>
      </c>
      <c r="R124" s="177"/>
      <c r="S124" s="177"/>
      <c r="T124" s="177"/>
      <c r="U124" s="177"/>
      <c r="V124" s="177"/>
      <c r="W124" s="6"/>
      <c r="X124" s="6"/>
      <c r="Y124" s="6"/>
      <c r="Z124" s="6"/>
      <c r="AA124" s="182"/>
      <c r="AB124" s="177" t="s">
        <v>386</v>
      </c>
      <c r="AC124" s="177"/>
      <c r="AD124" s="177"/>
      <c r="AE124" s="177"/>
      <c r="AF124" s="177"/>
      <c r="AG124" s="177"/>
      <c r="AH124" s="6"/>
      <c r="AI124" s="6"/>
      <c r="AJ124" s="6"/>
      <c r="AK124" s="6"/>
      <c r="AL124" s="182"/>
      <c r="AM124" s="177" t="s">
        <v>386</v>
      </c>
      <c r="AN124" s="177"/>
      <c r="AO124" s="177"/>
      <c r="AP124" s="177"/>
      <c r="AQ124" s="177"/>
      <c r="AR124" s="177"/>
      <c r="AS124" s="6"/>
      <c r="AT124" s="6"/>
      <c r="AU124" s="6"/>
      <c r="AV124" s="6"/>
      <c r="AW124" s="6"/>
    </row>
    <row r="125" spans="1:49">
      <c r="A125" s="177"/>
      <c r="B125" s="177" t="s">
        <v>357</v>
      </c>
      <c r="C125" s="177" t="s">
        <v>267</v>
      </c>
      <c r="D125" s="177"/>
      <c r="E125" s="180" t="s">
        <v>318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82"/>
      <c r="Q125" s="177"/>
      <c r="R125" s="177"/>
      <c r="S125" s="177"/>
      <c r="T125" s="177"/>
      <c r="U125" s="177"/>
      <c r="V125" s="177"/>
      <c r="W125" s="6"/>
      <c r="X125" s="6"/>
      <c r="Y125" s="6"/>
      <c r="Z125" s="6"/>
      <c r="AA125" s="182"/>
      <c r="AB125" s="177"/>
      <c r="AC125" s="177"/>
      <c r="AD125" s="177"/>
      <c r="AE125" s="177"/>
      <c r="AF125" s="177"/>
      <c r="AG125" s="177"/>
      <c r="AH125" s="6"/>
      <c r="AI125" s="6"/>
      <c r="AJ125" s="6"/>
      <c r="AK125" s="6"/>
      <c r="AL125" s="182"/>
      <c r="AM125" s="177"/>
      <c r="AN125" s="177"/>
      <c r="AO125" s="177"/>
      <c r="AP125" s="177"/>
      <c r="AQ125" s="177"/>
      <c r="AR125" s="177"/>
      <c r="AS125" s="6"/>
      <c r="AT125" s="6"/>
      <c r="AU125" s="6"/>
      <c r="AV125" s="6"/>
      <c r="AW125" s="6"/>
    </row>
    <row r="126" hidden="1" spans="1:49">
      <c r="A126" s="189" t="s">
        <v>387</v>
      </c>
      <c r="B126" s="161" t="s">
        <v>354</v>
      </c>
      <c r="C126" s="161" t="s">
        <v>274</v>
      </c>
      <c r="D126" s="161"/>
      <c r="E126" s="161" t="s">
        <v>388</v>
      </c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  <c r="AU126" s="161"/>
      <c r="AV126" s="161"/>
      <c r="AW126" s="161"/>
    </row>
    <row r="127" hidden="1" spans="1:49">
      <c r="A127" s="189"/>
      <c r="B127" s="161" t="s">
        <v>356</v>
      </c>
      <c r="C127" s="161" t="s">
        <v>267</v>
      </c>
      <c r="D127" s="161"/>
      <c r="E127" s="161" t="s">
        <v>388</v>
      </c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161"/>
      <c r="AV127" s="161"/>
      <c r="AW127" s="161"/>
    </row>
    <row r="128" hidden="1" spans="1:49">
      <c r="A128" s="189"/>
      <c r="B128" s="161" t="s">
        <v>357</v>
      </c>
      <c r="C128" s="161" t="s">
        <v>267</v>
      </c>
      <c r="D128" s="161"/>
      <c r="E128" s="161" t="s">
        <v>388</v>
      </c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  <c r="AU128" s="161"/>
      <c r="AV128" s="161"/>
      <c r="AW128" s="161"/>
    </row>
    <row r="129" hidden="1" spans="1:49">
      <c r="A129" s="189" t="s">
        <v>389</v>
      </c>
      <c r="B129" s="161" t="s">
        <v>354</v>
      </c>
      <c r="C129" s="161" t="s">
        <v>274</v>
      </c>
      <c r="D129" s="161"/>
      <c r="E129" s="161" t="s">
        <v>388</v>
      </c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  <c r="AU129" s="161"/>
      <c r="AV129" s="161"/>
      <c r="AW129" s="161"/>
    </row>
    <row r="130" hidden="1" spans="1:49">
      <c r="A130" s="189"/>
      <c r="B130" s="161" t="s">
        <v>356</v>
      </c>
      <c r="C130" s="161" t="s">
        <v>267</v>
      </c>
      <c r="D130" s="161"/>
      <c r="E130" s="161" t="s">
        <v>388</v>
      </c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1"/>
      <c r="AT130" s="161"/>
      <c r="AU130" s="161"/>
      <c r="AV130" s="161"/>
      <c r="AW130" s="161"/>
    </row>
    <row r="131" hidden="1" spans="1:49">
      <c r="A131" s="189"/>
      <c r="B131" s="161" t="s">
        <v>357</v>
      </c>
      <c r="C131" s="161" t="s">
        <v>267</v>
      </c>
      <c r="D131" s="161"/>
      <c r="E131" s="161" t="s">
        <v>388</v>
      </c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  <c r="AU131" s="161"/>
      <c r="AV131" s="161"/>
      <c r="AW131" s="161"/>
    </row>
    <row r="132" hidden="1" spans="1:49">
      <c r="A132" s="189" t="s">
        <v>390</v>
      </c>
      <c r="B132" s="161" t="s">
        <v>354</v>
      </c>
      <c r="C132" s="161" t="s">
        <v>274</v>
      </c>
      <c r="D132" s="161"/>
      <c r="E132" s="161" t="s">
        <v>388</v>
      </c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  <c r="AU132" s="161"/>
      <c r="AV132" s="161"/>
      <c r="AW132" s="161"/>
    </row>
    <row r="133" hidden="1" spans="1:49">
      <c r="A133" s="189"/>
      <c r="B133" s="161" t="s">
        <v>356</v>
      </c>
      <c r="C133" s="161" t="s">
        <v>267</v>
      </c>
      <c r="D133" s="161"/>
      <c r="E133" s="161" t="s">
        <v>388</v>
      </c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  <c r="AU133" s="161"/>
      <c r="AV133" s="161"/>
      <c r="AW133" s="161"/>
    </row>
    <row r="134" hidden="1" spans="1:49">
      <c r="A134" s="189"/>
      <c r="B134" s="161" t="s">
        <v>357</v>
      </c>
      <c r="C134" s="161" t="s">
        <v>267</v>
      </c>
      <c r="D134" s="161"/>
      <c r="E134" s="161" t="s">
        <v>388</v>
      </c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  <c r="AU134" s="161"/>
      <c r="AV134" s="161"/>
      <c r="AW134" s="161"/>
    </row>
    <row r="135" hidden="1" spans="1:49">
      <c r="A135" s="189" t="s">
        <v>391</v>
      </c>
      <c r="B135" s="161" t="s">
        <v>354</v>
      </c>
      <c r="C135" s="161" t="s">
        <v>274</v>
      </c>
      <c r="D135" s="161"/>
      <c r="E135" s="161" t="s">
        <v>388</v>
      </c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  <c r="AU135" s="161"/>
      <c r="AV135" s="161"/>
      <c r="AW135" s="161"/>
    </row>
    <row r="136" hidden="1" spans="1:49">
      <c r="A136" s="189"/>
      <c r="B136" s="161" t="s">
        <v>356</v>
      </c>
      <c r="C136" s="161" t="s">
        <v>267</v>
      </c>
      <c r="D136" s="161"/>
      <c r="E136" s="161" t="s">
        <v>388</v>
      </c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  <c r="AU136" s="161"/>
      <c r="AV136" s="161"/>
      <c r="AW136" s="161"/>
    </row>
    <row r="137" hidden="1" spans="1:49">
      <c r="A137" s="189"/>
      <c r="B137" s="161" t="s">
        <v>357</v>
      </c>
      <c r="C137" s="161" t="s">
        <v>267</v>
      </c>
      <c r="D137" s="161"/>
      <c r="E137" s="161" t="s">
        <v>388</v>
      </c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  <c r="AU137" s="161"/>
      <c r="AV137" s="161"/>
      <c r="AW137" s="161"/>
    </row>
    <row r="138" hidden="1" spans="1:49">
      <c r="A138" s="189" t="s">
        <v>392</v>
      </c>
      <c r="B138" s="161" t="s">
        <v>354</v>
      </c>
      <c r="C138" s="161" t="s">
        <v>274</v>
      </c>
      <c r="D138" s="161"/>
      <c r="E138" s="161" t="s">
        <v>388</v>
      </c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  <c r="AU138" s="161"/>
      <c r="AV138" s="161"/>
      <c r="AW138" s="161"/>
    </row>
    <row r="139" hidden="1" spans="1:49">
      <c r="A139" s="189"/>
      <c r="B139" s="161" t="s">
        <v>356</v>
      </c>
      <c r="C139" s="161" t="s">
        <v>267</v>
      </c>
      <c r="D139" s="161"/>
      <c r="E139" s="161" t="s">
        <v>388</v>
      </c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  <c r="AS139" s="161"/>
      <c r="AT139" s="161"/>
      <c r="AU139" s="161"/>
      <c r="AV139" s="161"/>
      <c r="AW139" s="161"/>
    </row>
    <row r="140" hidden="1" spans="1:49">
      <c r="A140" s="189"/>
      <c r="B140" s="161" t="s">
        <v>357</v>
      </c>
      <c r="C140" s="161" t="s">
        <v>267</v>
      </c>
      <c r="D140" s="161"/>
      <c r="E140" s="161" t="s">
        <v>388</v>
      </c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  <c r="AU140" s="161"/>
      <c r="AV140" s="161"/>
      <c r="AW140" s="161"/>
    </row>
    <row r="141" hidden="1" spans="1:49">
      <c r="A141" s="189" t="s">
        <v>393</v>
      </c>
      <c r="B141" s="161" t="s">
        <v>354</v>
      </c>
      <c r="C141" s="161" t="s">
        <v>274</v>
      </c>
      <c r="D141" s="161"/>
      <c r="E141" s="161" t="s">
        <v>388</v>
      </c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  <c r="AS141" s="161"/>
      <c r="AT141" s="161"/>
      <c r="AU141" s="161"/>
      <c r="AV141" s="161"/>
      <c r="AW141" s="161"/>
    </row>
    <row r="142" hidden="1" spans="1:49">
      <c r="A142" s="189"/>
      <c r="B142" s="161" t="s">
        <v>356</v>
      </c>
      <c r="C142" s="161" t="s">
        <v>267</v>
      </c>
      <c r="D142" s="161"/>
      <c r="E142" s="161" t="s">
        <v>388</v>
      </c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  <c r="AU142" s="161"/>
      <c r="AV142" s="161"/>
      <c r="AW142" s="161"/>
    </row>
    <row r="143" hidden="1" spans="1:49">
      <c r="A143" s="189"/>
      <c r="B143" s="161" t="s">
        <v>357</v>
      </c>
      <c r="C143" s="161" t="s">
        <v>267</v>
      </c>
      <c r="D143" s="161"/>
      <c r="E143" s="161" t="s">
        <v>388</v>
      </c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  <c r="AA143" s="161"/>
      <c r="AB143" s="161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  <c r="AU143" s="161"/>
      <c r="AV143" s="161"/>
      <c r="AW143" s="161"/>
    </row>
    <row r="144" hidden="1" spans="1:49">
      <c r="A144" s="189" t="s">
        <v>394</v>
      </c>
      <c r="B144" s="205" t="s">
        <v>354</v>
      </c>
      <c r="C144" s="189" t="s">
        <v>274</v>
      </c>
      <c r="D144" s="161" t="s">
        <v>395</v>
      </c>
      <c r="E144" s="161" t="s">
        <v>388</v>
      </c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  <c r="AU144" s="161"/>
      <c r="AV144" s="161"/>
      <c r="AW144" s="161"/>
    </row>
    <row r="145" hidden="1" spans="1:49">
      <c r="A145" s="189"/>
      <c r="B145" s="161" t="s">
        <v>356</v>
      </c>
      <c r="C145" s="189" t="s">
        <v>267</v>
      </c>
      <c r="D145" s="161" t="s">
        <v>395</v>
      </c>
      <c r="E145" s="161" t="s">
        <v>388</v>
      </c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  <c r="AA145" s="161"/>
      <c r="AB145" s="161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  <c r="AU145" s="161"/>
      <c r="AV145" s="161"/>
      <c r="AW145" s="161"/>
    </row>
    <row r="146" hidden="1" spans="1:49">
      <c r="A146" s="189"/>
      <c r="B146" s="161" t="s">
        <v>357</v>
      </c>
      <c r="C146" s="189" t="s">
        <v>267</v>
      </c>
      <c r="D146" s="206" t="s">
        <v>395</v>
      </c>
      <c r="E146" s="161" t="s">
        <v>388</v>
      </c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  <c r="AU146" s="161"/>
      <c r="AV146" s="161"/>
      <c r="AW146" s="161"/>
    </row>
    <row r="147" spans="1:49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  <c r="AA147" s="207"/>
      <c r="AB147" s="207"/>
      <c r="AC147" s="207"/>
      <c r="AD147" s="207"/>
      <c r="AE147" s="207"/>
      <c r="AF147" s="207"/>
      <c r="AG147" s="207"/>
      <c r="AH147" s="207"/>
      <c r="AI147" s="207"/>
      <c r="AJ147" s="207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</row>
    <row r="148" spans="1:49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  <c r="AA148" s="207"/>
      <c r="AB148" s="207"/>
      <c r="AC148" s="207"/>
      <c r="AD148" s="207"/>
      <c r="AE148" s="207"/>
      <c r="AF148" s="207"/>
      <c r="AG148" s="207"/>
      <c r="AH148" s="207"/>
      <c r="AI148" s="207"/>
      <c r="AJ148" s="207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</row>
    <row r="149" spans="1:49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  <c r="AA149" s="207"/>
      <c r="AB149" s="207"/>
      <c r="AC149" s="207"/>
      <c r="AD149" s="207"/>
      <c r="AE149" s="207"/>
      <c r="AF149" s="207"/>
      <c r="AG149" s="207"/>
      <c r="AH149" s="207"/>
      <c r="AI149" s="207"/>
      <c r="AJ149" s="207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</row>
    <row r="150" spans="1:49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207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</row>
    <row r="151" spans="1:49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7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</row>
    <row r="152" spans="1:49">
      <c r="A152" s="207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7"/>
      <c r="AB152" s="207"/>
      <c r="AC152" s="207"/>
      <c r="AD152" s="207"/>
      <c r="AE152" s="207"/>
      <c r="AF152" s="207"/>
      <c r="AG152" s="207"/>
      <c r="AH152" s="207"/>
      <c r="AI152" s="207"/>
      <c r="AJ152" s="207"/>
      <c r="AK152" s="207"/>
      <c r="AL152" s="207"/>
      <c r="AM152" s="207"/>
      <c r="AN152" s="207"/>
      <c r="AO152" s="207"/>
      <c r="AP152" s="207"/>
      <c r="AQ152" s="207"/>
      <c r="AR152" s="207"/>
      <c r="AS152" s="207"/>
      <c r="AT152" s="207"/>
      <c r="AU152" s="207"/>
      <c r="AV152" s="207"/>
      <c r="AW152" s="207"/>
    </row>
    <row r="153" spans="1:49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  <c r="AA153" s="207"/>
      <c r="AB153" s="207"/>
      <c r="AC153" s="207"/>
      <c r="AD153" s="207"/>
      <c r="AE153" s="207"/>
      <c r="AF153" s="207"/>
      <c r="AG153" s="207"/>
      <c r="AH153" s="207"/>
      <c r="AI153" s="207"/>
      <c r="AJ153" s="207"/>
      <c r="AK153" s="207"/>
      <c r="AL153" s="207"/>
      <c r="AM153" s="207"/>
      <c r="AN153" s="207"/>
      <c r="AO153" s="207"/>
      <c r="AP153" s="207"/>
      <c r="AQ153" s="207"/>
      <c r="AR153" s="207"/>
      <c r="AS153" s="207"/>
      <c r="AT153" s="207"/>
      <c r="AU153" s="207"/>
      <c r="AV153" s="207"/>
      <c r="AW153" s="207"/>
    </row>
    <row r="154" spans="1:49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  <c r="AA154" s="207"/>
      <c r="AB154" s="207"/>
      <c r="AC154" s="207"/>
      <c r="AD154" s="207"/>
      <c r="AE154" s="207"/>
      <c r="AF154" s="207"/>
      <c r="AG154" s="207"/>
      <c r="AH154" s="207"/>
      <c r="AI154" s="207"/>
      <c r="AJ154" s="207"/>
      <c r="AK154" s="207"/>
      <c r="AL154" s="207"/>
      <c r="AM154" s="207"/>
      <c r="AN154" s="207"/>
      <c r="AO154" s="207"/>
      <c r="AP154" s="207"/>
      <c r="AQ154" s="207"/>
      <c r="AR154" s="207"/>
      <c r="AS154" s="207"/>
      <c r="AT154" s="207"/>
      <c r="AU154" s="207"/>
      <c r="AV154" s="207"/>
      <c r="AW154" s="207"/>
    </row>
    <row r="155" spans="1:49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207"/>
      <c r="AB155" s="207"/>
      <c r="AC155" s="207"/>
      <c r="AD155" s="207"/>
      <c r="AE155" s="207"/>
      <c r="AF155" s="207"/>
      <c r="AG155" s="207"/>
      <c r="AH155" s="207"/>
      <c r="AI155" s="207"/>
      <c r="AJ155" s="207"/>
      <c r="AK155" s="207"/>
      <c r="AL155" s="207"/>
      <c r="AM155" s="207"/>
      <c r="AN155" s="207"/>
      <c r="AO155" s="207"/>
      <c r="AP155" s="207"/>
      <c r="AQ155" s="207"/>
      <c r="AR155" s="207"/>
      <c r="AS155" s="207"/>
      <c r="AT155" s="207"/>
      <c r="AU155" s="207"/>
      <c r="AV155" s="207"/>
      <c r="AW155" s="207"/>
    </row>
    <row r="156" spans="1:49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207"/>
      <c r="AB156" s="207"/>
      <c r="AC156" s="207"/>
      <c r="AD156" s="207"/>
      <c r="AE156" s="207"/>
      <c r="AF156" s="207"/>
      <c r="AG156" s="207"/>
      <c r="AH156" s="207"/>
      <c r="AI156" s="207"/>
      <c r="AJ156" s="207"/>
      <c r="AK156" s="207"/>
      <c r="AL156" s="207"/>
      <c r="AM156" s="207"/>
      <c r="AN156" s="207"/>
      <c r="AO156" s="207"/>
      <c r="AP156" s="207"/>
      <c r="AQ156" s="207"/>
      <c r="AR156" s="207"/>
      <c r="AS156" s="207"/>
      <c r="AT156" s="207"/>
      <c r="AU156" s="207"/>
      <c r="AV156" s="207"/>
      <c r="AW156" s="207"/>
    </row>
    <row r="157" spans="1:49">
      <c r="A157" s="207"/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F157" s="207"/>
      <c r="AG157" s="207"/>
      <c r="AH157" s="207"/>
      <c r="AI157" s="207"/>
      <c r="AJ157" s="207"/>
      <c r="AK157" s="207"/>
      <c r="AL157" s="207"/>
      <c r="AM157" s="207"/>
      <c r="AN157" s="207"/>
      <c r="AO157" s="207"/>
      <c r="AP157" s="207"/>
      <c r="AQ157" s="207"/>
      <c r="AR157" s="207"/>
      <c r="AS157" s="207"/>
      <c r="AT157" s="207"/>
      <c r="AU157" s="207"/>
      <c r="AV157" s="207"/>
      <c r="AW157" s="207"/>
    </row>
    <row r="158" spans="1:49">
      <c r="A158" s="207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207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</row>
    <row r="159" spans="1:49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207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</row>
    <row r="160" spans="1:49">
      <c r="A160" s="207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  <c r="AA160" s="207"/>
      <c r="AB160" s="207"/>
      <c r="AC160" s="207"/>
      <c r="AD160" s="207"/>
      <c r="AE160" s="207"/>
      <c r="AF160" s="207"/>
      <c r="AG160" s="207"/>
      <c r="AH160" s="207"/>
      <c r="AI160" s="207"/>
      <c r="AJ160" s="207"/>
      <c r="AK160" s="207"/>
      <c r="AL160" s="207"/>
      <c r="AM160" s="207"/>
      <c r="AN160" s="207"/>
      <c r="AO160" s="207"/>
      <c r="AP160" s="207"/>
      <c r="AQ160" s="207"/>
      <c r="AR160" s="207"/>
      <c r="AS160" s="207"/>
      <c r="AT160" s="207"/>
      <c r="AU160" s="207"/>
      <c r="AV160" s="207"/>
      <c r="AW160" s="207"/>
    </row>
    <row r="161" spans="1:49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  <c r="AA161" s="207"/>
      <c r="AB161" s="207"/>
      <c r="AC161" s="207"/>
      <c r="AD161" s="207"/>
      <c r="AE161" s="207"/>
      <c r="AF161" s="207"/>
      <c r="AG161" s="207"/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</row>
    <row r="162" spans="1:49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  <c r="AA162" s="207"/>
      <c r="AB162" s="207"/>
      <c r="AC162" s="207"/>
      <c r="AD162" s="207"/>
      <c r="AE162" s="207"/>
      <c r="AF162" s="207"/>
      <c r="AG162" s="207"/>
      <c r="AH162" s="207"/>
      <c r="AI162" s="207"/>
      <c r="AJ162" s="207"/>
      <c r="AK162" s="207"/>
      <c r="AL162" s="207"/>
      <c r="AM162" s="207"/>
      <c r="AN162" s="207"/>
      <c r="AO162" s="207"/>
      <c r="AP162" s="207"/>
      <c r="AQ162" s="207"/>
      <c r="AR162" s="207"/>
      <c r="AS162" s="207"/>
      <c r="AT162" s="207"/>
      <c r="AU162" s="207"/>
      <c r="AV162" s="207"/>
      <c r="AW162" s="207"/>
    </row>
    <row r="163" spans="1:49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  <c r="AA163" s="207"/>
      <c r="AB163" s="207"/>
      <c r="AC163" s="207"/>
      <c r="AD163" s="207"/>
      <c r="AE163" s="207"/>
      <c r="AF163" s="207"/>
      <c r="AG163" s="207"/>
      <c r="AH163" s="207"/>
      <c r="AI163" s="207"/>
      <c r="AJ163" s="207"/>
      <c r="AK163" s="207"/>
      <c r="AL163" s="207"/>
      <c r="AM163" s="207"/>
      <c r="AN163" s="207"/>
      <c r="AO163" s="207"/>
      <c r="AP163" s="207"/>
      <c r="AQ163" s="207"/>
      <c r="AR163" s="207"/>
      <c r="AS163" s="207"/>
      <c r="AT163" s="207"/>
      <c r="AU163" s="207"/>
      <c r="AV163" s="207"/>
      <c r="AW163" s="207"/>
    </row>
    <row r="164" spans="1:49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  <c r="AA164" s="207"/>
      <c r="AB164" s="207"/>
      <c r="AC164" s="207"/>
      <c r="AD164" s="207"/>
      <c r="AE164" s="207"/>
      <c r="AF164" s="207"/>
      <c r="AG164" s="207"/>
      <c r="AH164" s="207"/>
      <c r="AI164" s="207"/>
      <c r="AJ164" s="207"/>
      <c r="AK164" s="207"/>
      <c r="AL164" s="207"/>
      <c r="AM164" s="207"/>
      <c r="AN164" s="207"/>
      <c r="AO164" s="207"/>
      <c r="AP164" s="207"/>
      <c r="AQ164" s="207"/>
      <c r="AR164" s="207"/>
      <c r="AS164" s="207"/>
      <c r="AT164" s="207"/>
      <c r="AU164" s="207"/>
      <c r="AV164" s="207"/>
      <c r="AW164" s="207"/>
    </row>
    <row r="165" spans="1:49">
      <c r="A165" s="207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7"/>
      <c r="V165" s="207"/>
      <c r="W165" s="207"/>
      <c r="X165" s="207"/>
      <c r="Y165" s="207"/>
      <c r="Z165" s="207"/>
      <c r="AA165" s="207"/>
      <c r="AB165" s="207"/>
      <c r="AC165" s="207"/>
      <c r="AD165" s="207"/>
      <c r="AE165" s="207"/>
      <c r="AF165" s="207"/>
      <c r="AG165" s="207"/>
      <c r="AH165" s="207"/>
      <c r="AI165" s="207"/>
      <c r="AJ165" s="207"/>
      <c r="AK165" s="207"/>
      <c r="AL165" s="207"/>
      <c r="AM165" s="207"/>
      <c r="AN165" s="207"/>
      <c r="AO165" s="207"/>
      <c r="AP165" s="207"/>
      <c r="AQ165" s="207"/>
      <c r="AR165" s="207"/>
      <c r="AS165" s="207"/>
      <c r="AT165" s="207"/>
      <c r="AU165" s="207"/>
      <c r="AV165" s="207"/>
      <c r="AW165" s="207"/>
    </row>
    <row r="166" spans="1:49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207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</row>
    <row r="167" spans="1:49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207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</row>
    <row r="168" spans="1:49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F168" s="207"/>
      <c r="AG168" s="207"/>
      <c r="AH168" s="207"/>
      <c r="AI168" s="207"/>
      <c r="AJ168" s="207"/>
      <c r="AK168" s="207"/>
      <c r="AL168" s="207"/>
      <c r="AM168" s="207"/>
      <c r="AN168" s="207"/>
      <c r="AO168" s="207"/>
      <c r="AP168" s="207"/>
      <c r="AQ168" s="207"/>
      <c r="AR168" s="207"/>
      <c r="AS168" s="207"/>
      <c r="AT168" s="207"/>
      <c r="AU168" s="207"/>
      <c r="AV168" s="207"/>
      <c r="AW168" s="207"/>
    </row>
    <row r="169" spans="1:49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207"/>
      <c r="AB169" s="207"/>
      <c r="AC169" s="207"/>
      <c r="AD169" s="207"/>
      <c r="AE169" s="207"/>
      <c r="AF169" s="207"/>
      <c r="AG169" s="207"/>
      <c r="AH169" s="207"/>
      <c r="AI169" s="207"/>
      <c r="AJ169" s="207"/>
      <c r="AK169" s="207"/>
      <c r="AL169" s="207"/>
      <c r="AM169" s="207"/>
      <c r="AN169" s="207"/>
      <c r="AO169" s="207"/>
      <c r="AP169" s="207"/>
      <c r="AQ169" s="207"/>
      <c r="AR169" s="207"/>
      <c r="AS169" s="207"/>
      <c r="AT169" s="207"/>
      <c r="AU169" s="207"/>
      <c r="AV169" s="207"/>
      <c r="AW169" s="207"/>
    </row>
    <row r="170" spans="1:49">
      <c r="A170" s="207"/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207"/>
      <c r="AB170" s="207"/>
      <c r="AC170" s="207"/>
      <c r="AD170" s="207"/>
      <c r="AE170" s="207"/>
      <c r="AF170" s="207"/>
      <c r="AG170" s="207"/>
      <c r="AH170" s="207"/>
      <c r="AI170" s="207"/>
      <c r="AJ170" s="207"/>
      <c r="AK170" s="207"/>
      <c r="AL170" s="207"/>
      <c r="AM170" s="207"/>
      <c r="AN170" s="207"/>
      <c r="AO170" s="207"/>
      <c r="AP170" s="207"/>
      <c r="AQ170" s="207"/>
      <c r="AR170" s="207"/>
      <c r="AS170" s="207"/>
      <c r="AT170" s="207"/>
      <c r="AU170" s="207"/>
      <c r="AV170" s="207"/>
      <c r="AW170" s="207"/>
    </row>
    <row r="171" spans="1:49">
      <c r="A171" s="207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  <c r="AA171" s="207"/>
      <c r="AB171" s="207"/>
      <c r="AC171" s="207"/>
      <c r="AD171" s="207"/>
      <c r="AE171" s="207"/>
      <c r="AF171" s="207"/>
      <c r="AG171" s="207"/>
      <c r="AH171" s="207"/>
      <c r="AI171" s="207"/>
      <c r="AJ171" s="207"/>
      <c r="AK171" s="207"/>
      <c r="AL171" s="207"/>
      <c r="AM171" s="207"/>
      <c r="AN171" s="207"/>
      <c r="AO171" s="207"/>
      <c r="AP171" s="207"/>
      <c r="AQ171" s="207"/>
      <c r="AR171" s="207"/>
      <c r="AS171" s="207"/>
      <c r="AT171" s="207"/>
      <c r="AU171" s="207"/>
      <c r="AV171" s="207"/>
      <c r="AW171" s="207"/>
    </row>
    <row r="172" spans="1:49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207"/>
      <c r="AG172" s="207"/>
      <c r="AH172" s="207"/>
      <c r="AI172" s="207"/>
      <c r="AJ172" s="207"/>
      <c r="AK172" s="207"/>
      <c r="AL172" s="207"/>
      <c r="AM172" s="207"/>
      <c r="AN172" s="207"/>
      <c r="AO172" s="207"/>
      <c r="AP172" s="207"/>
      <c r="AQ172" s="207"/>
      <c r="AR172" s="207"/>
      <c r="AS172" s="207"/>
      <c r="AT172" s="207"/>
      <c r="AU172" s="207"/>
      <c r="AV172" s="207"/>
      <c r="AW172" s="207"/>
    </row>
    <row r="173" spans="1:49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207"/>
      <c r="AG173" s="207"/>
      <c r="AH173" s="207"/>
      <c r="AI173" s="207"/>
      <c r="AJ173" s="207"/>
      <c r="AK173" s="207"/>
      <c r="AL173" s="207"/>
      <c r="AM173" s="207"/>
      <c r="AN173" s="207"/>
      <c r="AO173" s="207"/>
      <c r="AP173" s="207"/>
      <c r="AQ173" s="207"/>
      <c r="AR173" s="207"/>
      <c r="AS173" s="207"/>
      <c r="AT173" s="207"/>
      <c r="AU173" s="207"/>
      <c r="AV173" s="207"/>
      <c r="AW173" s="207"/>
    </row>
    <row r="174" spans="1:49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</row>
    <row r="175" spans="1:49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</row>
    <row r="176" spans="1:49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  <c r="AG176" s="207"/>
      <c r="AH176" s="207"/>
      <c r="AI176" s="207"/>
      <c r="AJ176" s="207"/>
      <c r="AK176" s="207"/>
      <c r="AL176" s="207"/>
      <c r="AM176" s="207"/>
      <c r="AN176" s="207"/>
      <c r="AO176" s="207"/>
      <c r="AP176" s="207"/>
      <c r="AQ176" s="207"/>
      <c r="AR176" s="207"/>
      <c r="AS176" s="207"/>
      <c r="AT176" s="207"/>
      <c r="AU176" s="207"/>
      <c r="AV176" s="207"/>
      <c r="AW176" s="207"/>
    </row>
    <row r="177" spans="1:49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  <c r="AA177" s="207"/>
      <c r="AB177" s="207"/>
      <c r="AC177" s="207"/>
      <c r="AD177" s="207"/>
      <c r="AE177" s="207"/>
      <c r="AF177" s="207"/>
      <c r="AG177" s="207"/>
      <c r="AH177" s="207"/>
      <c r="AI177" s="207"/>
      <c r="AJ177" s="207"/>
      <c r="AK177" s="207"/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</row>
    <row r="178" spans="1:49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  <c r="AA178" s="207"/>
      <c r="AB178" s="207"/>
      <c r="AC178" s="207"/>
      <c r="AD178" s="207"/>
      <c r="AE178" s="207"/>
      <c r="AF178" s="207"/>
      <c r="AG178" s="207"/>
      <c r="AH178" s="207"/>
      <c r="AI178" s="207"/>
      <c r="AJ178" s="207"/>
      <c r="AK178" s="207"/>
      <c r="AL178" s="207"/>
      <c r="AM178" s="207"/>
      <c r="AN178" s="207"/>
      <c r="AO178" s="207"/>
      <c r="AP178" s="207"/>
      <c r="AQ178" s="207"/>
      <c r="AR178" s="207"/>
      <c r="AS178" s="207"/>
      <c r="AT178" s="207"/>
      <c r="AU178" s="207"/>
      <c r="AV178" s="207"/>
      <c r="AW178" s="207"/>
    </row>
    <row r="179" spans="1:49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  <c r="AA179" s="207"/>
      <c r="AB179" s="207"/>
      <c r="AC179" s="207"/>
      <c r="AD179" s="207"/>
      <c r="AE179" s="207"/>
      <c r="AF179" s="207"/>
      <c r="AG179" s="207"/>
      <c r="AH179" s="207"/>
      <c r="AI179" s="207"/>
      <c r="AJ179" s="207"/>
      <c r="AK179" s="207"/>
      <c r="AL179" s="207"/>
      <c r="AM179" s="207"/>
      <c r="AN179" s="207"/>
      <c r="AO179" s="207"/>
      <c r="AP179" s="207"/>
      <c r="AQ179" s="207"/>
      <c r="AR179" s="207"/>
      <c r="AS179" s="207"/>
      <c r="AT179" s="207"/>
      <c r="AU179" s="207"/>
      <c r="AV179" s="207"/>
      <c r="AW179" s="207"/>
    </row>
    <row r="180" spans="1:49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  <c r="AA180" s="207"/>
      <c r="AB180" s="207"/>
      <c r="AC180" s="207"/>
      <c r="AD180" s="207"/>
      <c r="AE180" s="207"/>
      <c r="AF180" s="207"/>
      <c r="AG180" s="207"/>
      <c r="AH180" s="207"/>
      <c r="AI180" s="207"/>
      <c r="AJ180" s="207"/>
      <c r="AK180" s="207"/>
      <c r="AL180" s="207"/>
      <c r="AM180" s="207"/>
      <c r="AN180" s="207"/>
      <c r="AO180" s="207"/>
      <c r="AP180" s="207"/>
      <c r="AQ180" s="207"/>
      <c r="AR180" s="207"/>
      <c r="AS180" s="207"/>
      <c r="AT180" s="207"/>
      <c r="AU180" s="207"/>
      <c r="AV180" s="207"/>
      <c r="AW180" s="207"/>
    </row>
    <row r="181" spans="1:49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  <c r="AA181" s="207"/>
      <c r="AB181" s="207"/>
      <c r="AC181" s="207"/>
      <c r="AD181" s="207"/>
      <c r="AE181" s="207"/>
      <c r="AF181" s="207"/>
      <c r="AG181" s="207"/>
      <c r="AH181" s="207"/>
      <c r="AI181" s="207"/>
      <c r="AJ181" s="207"/>
      <c r="AK181" s="207"/>
      <c r="AL181" s="207"/>
      <c r="AM181" s="207"/>
      <c r="AN181" s="207"/>
      <c r="AO181" s="207"/>
      <c r="AP181" s="207"/>
      <c r="AQ181" s="207"/>
      <c r="AR181" s="207"/>
      <c r="AS181" s="207"/>
      <c r="AT181" s="207"/>
      <c r="AU181" s="207"/>
      <c r="AV181" s="207"/>
      <c r="AW181" s="207"/>
    </row>
    <row r="182" spans="1:49">
      <c r="A182" s="207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207"/>
      <c r="AB182" s="207"/>
      <c r="AC182" s="207"/>
      <c r="AD182" s="207"/>
      <c r="AE182" s="207"/>
      <c r="AF182" s="207"/>
      <c r="AG182" s="207"/>
      <c r="AH182" s="207"/>
      <c r="AI182" s="207"/>
      <c r="AJ182" s="207"/>
      <c r="AK182" s="207"/>
      <c r="AL182" s="207"/>
      <c r="AM182" s="207"/>
      <c r="AN182" s="207"/>
      <c r="AO182" s="207"/>
      <c r="AP182" s="207"/>
      <c r="AQ182" s="207"/>
      <c r="AR182" s="207"/>
      <c r="AS182" s="207"/>
      <c r="AT182" s="207"/>
      <c r="AU182" s="207"/>
      <c r="AV182" s="207"/>
      <c r="AW182" s="207"/>
    </row>
    <row r="183" spans="1:49">
      <c r="A183" s="207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  <c r="AA183" s="207"/>
      <c r="AB183" s="207"/>
      <c r="AC183" s="207"/>
      <c r="AD183" s="207"/>
      <c r="AE183" s="207"/>
      <c r="AF183" s="207"/>
      <c r="AG183" s="207"/>
      <c r="AH183" s="207"/>
      <c r="AI183" s="207"/>
      <c r="AJ183" s="207"/>
      <c r="AK183" s="207"/>
      <c r="AL183" s="207"/>
      <c r="AM183" s="207"/>
      <c r="AN183" s="207"/>
      <c r="AO183" s="207"/>
      <c r="AP183" s="207"/>
      <c r="AQ183" s="207"/>
      <c r="AR183" s="207"/>
      <c r="AS183" s="207"/>
      <c r="AT183" s="207"/>
      <c r="AU183" s="207"/>
      <c r="AV183" s="207"/>
      <c r="AW183" s="207"/>
    </row>
    <row r="184" spans="1:49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  <c r="AG184" s="207"/>
      <c r="AH184" s="207"/>
      <c r="AI184" s="207"/>
      <c r="AJ184" s="207"/>
      <c r="AK184" s="207"/>
      <c r="AL184" s="207"/>
      <c r="AM184" s="207"/>
      <c r="AN184" s="207"/>
      <c r="AO184" s="207"/>
      <c r="AP184" s="207"/>
      <c r="AQ184" s="207"/>
      <c r="AR184" s="207"/>
      <c r="AS184" s="207"/>
      <c r="AT184" s="207"/>
      <c r="AU184" s="207"/>
      <c r="AV184" s="207"/>
      <c r="AW184" s="207"/>
    </row>
    <row r="185" spans="1:49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  <c r="AA185" s="207"/>
      <c r="AB185" s="207"/>
      <c r="AC185" s="207"/>
      <c r="AD185" s="207"/>
      <c r="AE185" s="207"/>
      <c r="AF185" s="207"/>
      <c r="AG185" s="207"/>
      <c r="AH185" s="207"/>
      <c r="AI185" s="207"/>
      <c r="AJ185" s="207"/>
      <c r="AK185" s="207"/>
      <c r="AL185" s="207"/>
      <c r="AM185" s="207"/>
      <c r="AN185" s="207"/>
      <c r="AO185" s="207"/>
      <c r="AP185" s="207"/>
      <c r="AQ185" s="207"/>
      <c r="AR185" s="207"/>
      <c r="AS185" s="207"/>
      <c r="AT185" s="207"/>
      <c r="AU185" s="207"/>
      <c r="AV185" s="207"/>
      <c r="AW185" s="207"/>
    </row>
    <row r="186" spans="1:49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/>
      <c r="AJ186" s="207"/>
      <c r="AK186" s="207"/>
      <c r="AL186" s="207"/>
      <c r="AM186" s="207"/>
      <c r="AN186" s="207"/>
      <c r="AO186" s="207"/>
      <c r="AP186" s="207"/>
      <c r="AQ186" s="207"/>
      <c r="AR186" s="207"/>
      <c r="AS186" s="207"/>
      <c r="AT186" s="207"/>
      <c r="AU186" s="207"/>
      <c r="AV186" s="207"/>
      <c r="AW186" s="207"/>
    </row>
    <row r="187" spans="1:49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  <c r="AA187" s="207"/>
      <c r="AB187" s="207"/>
      <c r="AC187" s="207"/>
      <c r="AD187" s="207"/>
      <c r="AE187" s="207"/>
      <c r="AF187" s="207"/>
      <c r="AG187" s="207"/>
      <c r="AH187" s="207"/>
      <c r="AI187" s="207"/>
      <c r="AJ187" s="207"/>
      <c r="AK187" s="207"/>
      <c r="AL187" s="207"/>
      <c r="AM187" s="207"/>
      <c r="AN187" s="207"/>
      <c r="AO187" s="207"/>
      <c r="AP187" s="207"/>
      <c r="AQ187" s="207"/>
      <c r="AR187" s="207"/>
      <c r="AS187" s="207"/>
      <c r="AT187" s="207"/>
      <c r="AU187" s="207"/>
      <c r="AV187" s="207"/>
      <c r="AW187" s="207"/>
    </row>
    <row r="188" spans="1:49">
      <c r="A188" s="207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  <c r="AA188" s="207"/>
      <c r="AB188" s="207"/>
      <c r="AC188" s="207"/>
      <c r="AD188" s="207"/>
      <c r="AE188" s="207"/>
      <c r="AF188" s="207"/>
      <c r="AG188" s="207"/>
      <c r="AH188" s="207"/>
      <c r="AI188" s="207"/>
      <c r="AJ188" s="207"/>
      <c r="AK188" s="207"/>
      <c r="AL188" s="207"/>
      <c r="AM188" s="207"/>
      <c r="AN188" s="207"/>
      <c r="AO188" s="207"/>
      <c r="AP188" s="207"/>
      <c r="AQ188" s="207"/>
      <c r="AR188" s="207"/>
      <c r="AS188" s="207"/>
      <c r="AT188" s="207"/>
      <c r="AU188" s="207"/>
      <c r="AV188" s="207"/>
      <c r="AW188" s="207"/>
    </row>
    <row r="189" spans="1:49">
      <c r="A189" s="207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207"/>
      <c r="AB189" s="207"/>
      <c r="AC189" s="207"/>
      <c r="AD189" s="207"/>
      <c r="AE189" s="207"/>
      <c r="AF189" s="207"/>
      <c r="AG189" s="207"/>
      <c r="AH189" s="207"/>
      <c r="AI189" s="207"/>
      <c r="AJ189" s="207"/>
      <c r="AK189" s="207"/>
      <c r="AL189" s="207"/>
      <c r="AM189" s="207"/>
      <c r="AN189" s="207"/>
      <c r="AO189" s="207"/>
      <c r="AP189" s="207"/>
      <c r="AQ189" s="207"/>
      <c r="AR189" s="207"/>
      <c r="AS189" s="207"/>
      <c r="AT189" s="207"/>
      <c r="AU189" s="207"/>
      <c r="AV189" s="207"/>
      <c r="AW189" s="207"/>
    </row>
    <row r="190" spans="1:49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  <c r="AA190" s="207"/>
      <c r="AB190" s="207"/>
      <c r="AC190" s="207"/>
      <c r="AD190" s="207"/>
      <c r="AE190" s="207"/>
      <c r="AF190" s="207"/>
      <c r="AG190" s="207"/>
      <c r="AH190" s="207"/>
      <c r="AI190" s="207"/>
      <c r="AJ190" s="207"/>
      <c r="AK190" s="207"/>
      <c r="AL190" s="207"/>
      <c r="AM190" s="207"/>
      <c r="AN190" s="207"/>
      <c r="AO190" s="207"/>
      <c r="AP190" s="207"/>
      <c r="AQ190" s="207"/>
      <c r="AR190" s="207"/>
      <c r="AS190" s="207"/>
      <c r="AT190" s="207"/>
      <c r="AU190" s="207"/>
      <c r="AV190" s="207"/>
      <c r="AW190" s="207"/>
    </row>
    <row r="191" spans="1:49">
      <c r="A191" s="207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  <c r="AA191" s="207"/>
      <c r="AB191" s="207"/>
      <c r="AC191" s="207"/>
      <c r="AD191" s="207"/>
      <c r="AE191" s="207"/>
      <c r="AF191" s="207"/>
      <c r="AG191" s="207"/>
      <c r="AH191" s="207"/>
      <c r="AI191" s="207"/>
      <c r="AJ191" s="207"/>
      <c r="AK191" s="207"/>
      <c r="AL191" s="207"/>
      <c r="AM191" s="207"/>
      <c r="AN191" s="207"/>
      <c r="AO191" s="207"/>
      <c r="AP191" s="207"/>
      <c r="AQ191" s="207"/>
      <c r="AR191" s="207"/>
      <c r="AS191" s="207"/>
      <c r="AT191" s="207"/>
      <c r="AU191" s="207"/>
      <c r="AV191" s="207"/>
      <c r="AW191" s="207"/>
    </row>
    <row r="192" spans="1:49">
      <c r="A192" s="207"/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207"/>
      <c r="AA192" s="207"/>
      <c r="AB192" s="207"/>
      <c r="AC192" s="207"/>
      <c r="AD192" s="207"/>
      <c r="AE192" s="207"/>
      <c r="AF192" s="207"/>
      <c r="AG192" s="207"/>
      <c r="AH192" s="207"/>
      <c r="AI192" s="207"/>
      <c r="AJ192" s="207"/>
      <c r="AK192" s="207"/>
      <c r="AL192" s="207"/>
      <c r="AM192" s="207"/>
      <c r="AN192" s="207"/>
      <c r="AO192" s="207"/>
      <c r="AP192" s="207"/>
      <c r="AQ192" s="207"/>
      <c r="AR192" s="207"/>
      <c r="AS192" s="207"/>
      <c r="AT192" s="207"/>
      <c r="AU192" s="207"/>
      <c r="AV192" s="207"/>
      <c r="AW192" s="207"/>
    </row>
    <row r="193" spans="1:49">
      <c r="A193" s="207"/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  <c r="AA193" s="207"/>
      <c r="AB193" s="207"/>
      <c r="AC193" s="207"/>
      <c r="AD193" s="207"/>
      <c r="AE193" s="207"/>
      <c r="AF193" s="207"/>
      <c r="AG193" s="207"/>
      <c r="AH193" s="207"/>
      <c r="AI193" s="207"/>
      <c r="AJ193" s="207"/>
      <c r="AK193" s="207"/>
      <c r="AL193" s="207"/>
      <c r="AM193" s="207"/>
      <c r="AN193" s="207"/>
      <c r="AO193" s="207"/>
      <c r="AP193" s="207"/>
      <c r="AQ193" s="207"/>
      <c r="AR193" s="207"/>
      <c r="AS193" s="207"/>
      <c r="AT193" s="207"/>
      <c r="AU193" s="207"/>
      <c r="AV193" s="207"/>
      <c r="AW193" s="207"/>
    </row>
    <row r="194" spans="1:49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7"/>
      <c r="AB194" s="207"/>
      <c r="AC194" s="207"/>
      <c r="AD194" s="207"/>
      <c r="AE194" s="207"/>
      <c r="AF194" s="207"/>
      <c r="AG194" s="207"/>
      <c r="AH194" s="207"/>
      <c r="AI194" s="207"/>
      <c r="AJ194" s="207"/>
      <c r="AK194" s="207"/>
      <c r="AL194" s="207"/>
      <c r="AM194" s="207"/>
      <c r="AN194" s="207"/>
      <c r="AO194" s="207"/>
      <c r="AP194" s="207"/>
      <c r="AQ194" s="207"/>
      <c r="AR194" s="207"/>
      <c r="AS194" s="207"/>
      <c r="AT194" s="207"/>
      <c r="AU194" s="207"/>
      <c r="AV194" s="207"/>
      <c r="AW194" s="207"/>
    </row>
    <row r="195" spans="1:49">
      <c r="A195" s="207"/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7"/>
      <c r="AB195" s="207"/>
      <c r="AC195" s="207"/>
      <c r="AD195" s="207"/>
      <c r="AE195" s="207"/>
      <c r="AF195" s="207"/>
      <c r="AG195" s="207"/>
      <c r="AH195" s="207"/>
      <c r="AI195" s="207"/>
      <c r="AJ195" s="207"/>
      <c r="AK195" s="207"/>
      <c r="AL195" s="207"/>
      <c r="AM195" s="207"/>
      <c r="AN195" s="207"/>
      <c r="AO195" s="207"/>
      <c r="AP195" s="207"/>
      <c r="AQ195" s="207"/>
      <c r="AR195" s="207"/>
      <c r="AS195" s="207"/>
      <c r="AT195" s="207"/>
      <c r="AU195" s="207"/>
      <c r="AV195" s="207"/>
      <c r="AW195" s="207"/>
    </row>
    <row r="196" spans="1:49">
      <c r="A196" s="207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7"/>
      <c r="V196" s="207"/>
      <c r="W196" s="207"/>
      <c r="X196" s="207"/>
      <c r="Y196" s="207"/>
      <c r="Z196" s="207"/>
      <c r="AA196" s="207"/>
      <c r="AB196" s="207"/>
      <c r="AC196" s="207"/>
      <c r="AD196" s="207"/>
      <c r="AE196" s="207"/>
      <c r="AF196" s="207"/>
      <c r="AG196" s="207"/>
      <c r="AH196" s="207"/>
      <c r="AI196" s="207"/>
      <c r="AJ196" s="207"/>
      <c r="AK196" s="207"/>
      <c r="AL196" s="207"/>
      <c r="AM196" s="207"/>
      <c r="AN196" s="207"/>
      <c r="AO196" s="207"/>
      <c r="AP196" s="207"/>
      <c r="AQ196" s="207"/>
      <c r="AR196" s="207"/>
      <c r="AS196" s="207"/>
      <c r="AT196" s="207"/>
      <c r="AU196" s="207"/>
      <c r="AV196" s="207"/>
      <c r="AW196" s="207"/>
    </row>
    <row r="197" spans="1:49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  <c r="W197" s="207"/>
      <c r="X197" s="207"/>
      <c r="Y197" s="207"/>
      <c r="Z197" s="207"/>
      <c r="AA197" s="207"/>
      <c r="AB197" s="207"/>
      <c r="AC197" s="207"/>
      <c r="AD197" s="207"/>
      <c r="AE197" s="207"/>
      <c r="AF197" s="207"/>
      <c r="AG197" s="207"/>
      <c r="AH197" s="207"/>
      <c r="AI197" s="207"/>
      <c r="AJ197" s="207"/>
      <c r="AK197" s="207"/>
      <c r="AL197" s="207"/>
      <c r="AM197" s="207"/>
      <c r="AN197" s="207"/>
      <c r="AO197" s="207"/>
      <c r="AP197" s="207"/>
      <c r="AQ197" s="207"/>
      <c r="AR197" s="207"/>
      <c r="AS197" s="207"/>
      <c r="AT197" s="207"/>
      <c r="AU197" s="207"/>
      <c r="AV197" s="207"/>
      <c r="AW197" s="207"/>
    </row>
    <row r="198" spans="1:49">
      <c r="A198" s="207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  <c r="AA198" s="207"/>
      <c r="AB198" s="207"/>
      <c r="AC198" s="207"/>
      <c r="AD198" s="207"/>
      <c r="AE198" s="207"/>
      <c r="AF198" s="207"/>
      <c r="AG198" s="207"/>
      <c r="AH198" s="207"/>
      <c r="AI198" s="207"/>
      <c r="AJ198" s="207"/>
      <c r="AK198" s="207"/>
      <c r="AL198" s="207"/>
      <c r="AM198" s="207"/>
      <c r="AN198" s="207"/>
      <c r="AO198" s="207"/>
      <c r="AP198" s="207"/>
      <c r="AQ198" s="207"/>
      <c r="AR198" s="207"/>
      <c r="AS198" s="207"/>
      <c r="AT198" s="207"/>
      <c r="AU198" s="207"/>
      <c r="AV198" s="207"/>
      <c r="AW198" s="207"/>
    </row>
    <row r="199" spans="1:49">
      <c r="A199" s="207"/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  <c r="AA199" s="207"/>
      <c r="AB199" s="207"/>
      <c r="AC199" s="207"/>
      <c r="AD199" s="207"/>
      <c r="AE199" s="207"/>
      <c r="AF199" s="207"/>
      <c r="AG199" s="207"/>
      <c r="AH199" s="207"/>
      <c r="AI199" s="207"/>
      <c r="AJ199" s="207"/>
      <c r="AK199" s="207"/>
      <c r="AL199" s="207"/>
      <c r="AM199" s="207"/>
      <c r="AN199" s="207"/>
      <c r="AO199" s="207"/>
      <c r="AP199" s="207"/>
      <c r="AQ199" s="207"/>
      <c r="AR199" s="207"/>
      <c r="AS199" s="207"/>
      <c r="AT199" s="207"/>
      <c r="AU199" s="207"/>
      <c r="AV199" s="207"/>
      <c r="AW199" s="207"/>
    </row>
    <row r="200" spans="1:49">
      <c r="A200" s="207"/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  <c r="AA200" s="207"/>
      <c r="AB200" s="207"/>
      <c r="AC200" s="207"/>
      <c r="AD200" s="207"/>
      <c r="AE200" s="207"/>
      <c r="AF200" s="207"/>
      <c r="AG200" s="207"/>
      <c r="AH200" s="207"/>
      <c r="AI200" s="207"/>
      <c r="AJ200" s="207"/>
      <c r="AK200" s="207"/>
      <c r="AL200" s="207"/>
      <c r="AM200" s="207"/>
      <c r="AN200" s="207"/>
      <c r="AO200" s="207"/>
      <c r="AP200" s="207"/>
      <c r="AQ200" s="207"/>
      <c r="AR200" s="207"/>
      <c r="AS200" s="207"/>
      <c r="AT200" s="207"/>
      <c r="AU200" s="207"/>
      <c r="AV200" s="207"/>
      <c r="AW200" s="207"/>
    </row>
  </sheetData>
  <autoFilter ref="A1:AW312">
    <filterColumn colId="4">
      <filters blank="1">
        <filter val="Owner"/>
        <filter val="Baidu"/>
      </filters>
    </filterColumn>
    <extLst/>
  </autoFilter>
  <mergeCells count="26">
    <mergeCell ref="F1:P1"/>
    <mergeCell ref="Q1:AA1"/>
    <mergeCell ref="AB1:AL1"/>
    <mergeCell ref="AM1:AW1"/>
    <mergeCell ref="AM42:AR42"/>
    <mergeCell ref="Q59:V59"/>
    <mergeCell ref="AB59:AG59"/>
    <mergeCell ref="AM59:AR59"/>
    <mergeCell ref="Q48:V49"/>
    <mergeCell ref="AB48:AG49"/>
    <mergeCell ref="AM48:AR49"/>
    <mergeCell ref="Q64:V65"/>
    <mergeCell ref="AB64:AG65"/>
    <mergeCell ref="AM64:AR65"/>
    <mergeCell ref="AB74:AG76"/>
    <mergeCell ref="AM74:AR76"/>
    <mergeCell ref="Q124:V125"/>
    <mergeCell ref="AB124:AG125"/>
    <mergeCell ref="AM124:AR125"/>
    <mergeCell ref="Q74:V76"/>
    <mergeCell ref="Q101:V109"/>
    <mergeCell ref="AB101:AG109"/>
    <mergeCell ref="AM101:AR109"/>
    <mergeCell ref="Q112:V123"/>
    <mergeCell ref="AB112:AG123"/>
    <mergeCell ref="AM112:AR12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Z200"/>
  <sheetViews>
    <sheetView topLeftCell="AI1" workbookViewId="0">
      <pane ySplit="1" topLeftCell="A2" activePane="bottomLeft" state="frozen"/>
      <selection/>
      <selection pane="bottomLeft" activeCell="AZ117" sqref="AZ117"/>
    </sheetView>
  </sheetViews>
  <sheetFormatPr defaultColWidth="11" defaultRowHeight="17.6"/>
  <cols>
    <col min="1" max="3" width="11" hidden="1" customWidth="1"/>
    <col min="4" max="4" width="35.6666666666667" customWidth="1"/>
    <col min="5" max="5" width="44.3" customWidth="1"/>
    <col min="6" max="6" width="35.6666666666667" customWidth="1"/>
    <col min="7" max="32" width="11" hidden="1" customWidth="1"/>
    <col min="33" max="36" width="35.6666666666667" customWidth="1"/>
    <col min="37" max="37" width="10.3333333333333" customWidth="1"/>
    <col min="38" max="47" width="11" hidden="1" customWidth="1"/>
    <col min="48" max="51" width="17.8333333333333" customWidth="1"/>
    <col min="52" max="52" width="35.6666666666667" customWidth="1"/>
  </cols>
  <sheetData>
    <row r="1" ht="24" customHeight="1" spans="1:52">
      <c r="A1" s="96" t="s">
        <v>396</v>
      </c>
      <c r="B1" s="96" t="s">
        <v>397</v>
      </c>
      <c r="C1" s="97" t="s">
        <v>398</v>
      </c>
      <c r="D1" s="98" t="s">
        <v>231</v>
      </c>
      <c r="E1" s="98" t="s">
        <v>399</v>
      </c>
      <c r="F1" s="98" t="s">
        <v>400</v>
      </c>
      <c r="G1" s="106" t="s">
        <v>401</v>
      </c>
      <c r="H1" s="107" t="s">
        <v>402</v>
      </c>
      <c r="I1" s="115" t="s">
        <v>403</v>
      </c>
      <c r="J1" s="115" t="s">
        <v>404</v>
      </c>
      <c r="K1" s="107" t="s">
        <v>405</v>
      </c>
      <c r="L1" s="107"/>
      <c r="M1" s="107" t="s">
        <v>406</v>
      </c>
      <c r="N1" s="107" t="s">
        <v>407</v>
      </c>
      <c r="O1" s="107" t="s">
        <v>408</v>
      </c>
      <c r="P1" s="107" t="s">
        <v>409</v>
      </c>
      <c r="Q1" s="107" t="s">
        <v>410</v>
      </c>
      <c r="R1" s="107" t="s">
        <v>411</v>
      </c>
      <c r="S1" s="107" t="s">
        <v>412</v>
      </c>
      <c r="T1" s="107" t="s">
        <v>413</v>
      </c>
      <c r="U1" s="107" t="s">
        <v>414</v>
      </c>
      <c r="V1" s="107" t="s">
        <v>415</v>
      </c>
      <c r="W1" s="107" t="s">
        <v>416</v>
      </c>
      <c r="X1" s="107" t="s">
        <v>417</v>
      </c>
      <c r="Y1" s="107" t="s">
        <v>418</v>
      </c>
      <c r="Z1" s="107" t="s">
        <v>419</v>
      </c>
      <c r="AA1" s="107" t="s">
        <v>420</v>
      </c>
      <c r="AB1" s="107" t="s">
        <v>421</v>
      </c>
      <c r="AC1" s="107" t="s">
        <v>422</v>
      </c>
      <c r="AD1" s="107" t="s">
        <v>423</v>
      </c>
      <c r="AE1" s="107" t="s">
        <v>424</v>
      </c>
      <c r="AF1" s="122" t="s">
        <v>425</v>
      </c>
      <c r="AG1" s="98" t="s">
        <v>426</v>
      </c>
      <c r="AH1" s="98" t="s">
        <v>427</v>
      </c>
      <c r="AI1" s="98" t="s">
        <v>428</v>
      </c>
      <c r="AJ1" s="98" t="s">
        <v>253</v>
      </c>
      <c r="AK1" s="98" t="s">
        <v>429</v>
      </c>
      <c r="AL1" s="98" t="s">
        <v>430</v>
      </c>
      <c r="AM1" s="98" t="s">
        <v>431</v>
      </c>
      <c r="AN1" s="98" t="s">
        <v>432</v>
      </c>
      <c r="AO1" s="98" t="s">
        <v>433</v>
      </c>
      <c r="AP1" s="133" t="s">
        <v>434</v>
      </c>
      <c r="AQ1" s="98" t="s">
        <v>435</v>
      </c>
      <c r="AR1" s="98" t="s">
        <v>436</v>
      </c>
      <c r="AS1" s="98" t="s">
        <v>437</v>
      </c>
      <c r="AT1" s="98" t="s">
        <v>438</v>
      </c>
      <c r="AU1" s="133" t="s">
        <v>439</v>
      </c>
      <c r="AV1" s="136" t="s">
        <v>440</v>
      </c>
      <c r="AW1" s="136" t="s">
        <v>441</v>
      </c>
      <c r="AX1" s="136" t="s">
        <v>442</v>
      </c>
      <c r="AY1" s="136" t="s">
        <v>443</v>
      </c>
      <c r="AZ1" s="133" t="s">
        <v>444</v>
      </c>
    </row>
    <row r="2" ht="24" hidden="1" customHeight="1" spans="1:52">
      <c r="A2" s="99" t="s">
        <v>445</v>
      </c>
      <c r="B2" s="99" t="s">
        <v>39</v>
      </c>
      <c r="C2" s="99" t="s">
        <v>446</v>
      </c>
      <c r="D2" s="100">
        <v>1</v>
      </c>
      <c r="E2" s="100" t="s">
        <v>447</v>
      </c>
      <c r="F2" s="100" t="s">
        <v>447</v>
      </c>
      <c r="G2" s="101">
        <v>9.32</v>
      </c>
      <c r="H2" s="101">
        <v>8.73</v>
      </c>
      <c r="I2" s="101">
        <v>13.91</v>
      </c>
      <c r="J2" s="101">
        <v>14.03</v>
      </c>
      <c r="K2" s="101">
        <v>1</v>
      </c>
      <c r="L2" s="101"/>
      <c r="M2" s="101"/>
      <c r="N2" s="101" t="s">
        <v>448</v>
      </c>
      <c r="O2" s="101">
        <v>11.2</v>
      </c>
      <c r="P2" s="101">
        <v>9.8</v>
      </c>
      <c r="Q2" s="101">
        <v>8.4</v>
      </c>
      <c r="R2" s="101">
        <v>7</v>
      </c>
      <c r="S2" s="117">
        <v>5.6</v>
      </c>
      <c r="T2" s="101" t="s">
        <v>449</v>
      </c>
      <c r="U2" s="101" t="s">
        <v>450</v>
      </c>
      <c r="V2" s="101" t="s">
        <v>451</v>
      </c>
      <c r="W2" s="101" t="s">
        <v>452</v>
      </c>
      <c r="X2" s="119" t="s">
        <v>453</v>
      </c>
      <c r="Y2" s="101"/>
      <c r="Z2" s="101"/>
      <c r="AA2" s="101"/>
      <c r="AB2" s="101"/>
      <c r="AC2" s="101"/>
      <c r="AD2" s="101">
        <v>8.5</v>
      </c>
      <c r="AE2" s="101"/>
      <c r="AF2" s="101" t="s">
        <v>454</v>
      </c>
      <c r="AG2" s="100"/>
      <c r="AH2" s="100" t="s">
        <v>455</v>
      </c>
      <c r="AI2" s="114" t="s">
        <v>456</v>
      </c>
      <c r="AJ2" s="124" t="s">
        <v>269</v>
      </c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</row>
    <row r="3" ht="24" hidden="1" customHeight="1" spans="1:52">
      <c r="A3" s="99" t="s">
        <v>445</v>
      </c>
      <c r="B3" s="99" t="s">
        <v>39</v>
      </c>
      <c r="C3" s="99" t="s">
        <v>446</v>
      </c>
      <c r="D3" s="101">
        <v>2</v>
      </c>
      <c r="E3" s="101" t="s">
        <v>457</v>
      </c>
      <c r="F3" s="101" t="s">
        <v>457</v>
      </c>
      <c r="G3" s="101">
        <v>8.71</v>
      </c>
      <c r="H3" s="101">
        <v>8.81</v>
      </c>
      <c r="I3" s="101">
        <v>14.31</v>
      </c>
      <c r="J3" s="101">
        <v>6.99</v>
      </c>
      <c r="K3" s="101">
        <v>1</v>
      </c>
      <c r="L3" s="101"/>
      <c r="M3" s="101"/>
      <c r="N3" s="101"/>
      <c r="O3" s="101">
        <v>10.4</v>
      </c>
      <c r="P3" s="101">
        <v>9.1</v>
      </c>
      <c r="Q3" s="101">
        <v>7.8</v>
      </c>
      <c r="R3" s="101">
        <v>6.5</v>
      </c>
      <c r="S3" s="117">
        <v>5.2</v>
      </c>
      <c r="T3" s="101"/>
      <c r="U3" s="101" t="s">
        <v>458</v>
      </c>
      <c r="V3" s="101" t="s">
        <v>451</v>
      </c>
      <c r="W3" s="101" t="s">
        <v>452</v>
      </c>
      <c r="X3" s="119" t="s">
        <v>453</v>
      </c>
      <c r="Y3" s="101"/>
      <c r="Z3" s="101"/>
      <c r="AA3" s="101"/>
      <c r="AB3" s="101"/>
      <c r="AC3" s="101"/>
      <c r="AD3" s="101">
        <v>1.9</v>
      </c>
      <c r="AE3" s="101"/>
      <c r="AF3" s="101" t="s">
        <v>454</v>
      </c>
      <c r="AG3" s="101"/>
      <c r="AH3" s="101" t="s">
        <v>459</v>
      </c>
      <c r="AI3" s="110" t="s">
        <v>460</v>
      </c>
      <c r="AJ3" s="99" t="s">
        <v>269</v>
      </c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</row>
    <row r="4" ht="24" hidden="1" customHeight="1" spans="1:52">
      <c r="A4" s="99" t="s">
        <v>445</v>
      </c>
      <c r="B4" s="99" t="s">
        <v>39</v>
      </c>
      <c r="C4" s="99" t="s">
        <v>446</v>
      </c>
      <c r="D4" s="101">
        <v>3</v>
      </c>
      <c r="E4" s="101" t="s">
        <v>461</v>
      </c>
      <c r="F4" s="101" t="s">
        <v>461</v>
      </c>
      <c r="G4" s="101">
        <v>23.01</v>
      </c>
      <c r="H4" s="101">
        <v>21.77</v>
      </c>
      <c r="I4" s="101">
        <v>25.42</v>
      </c>
      <c r="J4" s="101">
        <v>24.9</v>
      </c>
      <c r="K4" s="101">
        <v>1</v>
      </c>
      <c r="L4" s="101"/>
      <c r="M4" s="101" t="s">
        <v>448</v>
      </c>
      <c r="N4" s="101" t="s">
        <v>448</v>
      </c>
      <c r="O4" s="101">
        <v>32</v>
      </c>
      <c r="P4" s="101">
        <v>28</v>
      </c>
      <c r="Q4" s="101">
        <v>24</v>
      </c>
      <c r="R4" s="101">
        <v>20</v>
      </c>
      <c r="S4" s="117">
        <v>16</v>
      </c>
      <c r="T4" s="101" t="s">
        <v>462</v>
      </c>
      <c r="U4" s="101" t="s">
        <v>463</v>
      </c>
      <c r="V4" s="101" t="s">
        <v>451</v>
      </c>
      <c r="W4" s="101" t="s">
        <v>452</v>
      </c>
      <c r="X4" s="119" t="s">
        <v>453</v>
      </c>
      <c r="Y4" s="101"/>
      <c r="Z4" s="101"/>
      <c r="AA4" s="101"/>
      <c r="AB4" s="101"/>
      <c r="AC4" s="101"/>
      <c r="AD4" s="101">
        <v>17.6</v>
      </c>
      <c r="AE4" s="101"/>
      <c r="AF4" s="101" t="s">
        <v>454</v>
      </c>
      <c r="AG4" s="101"/>
      <c r="AH4" s="101" t="s">
        <v>455</v>
      </c>
      <c r="AI4" s="110" t="s">
        <v>464</v>
      </c>
      <c r="AJ4" s="99" t="s">
        <v>269</v>
      </c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ht="24" hidden="1" customHeight="1" spans="1:52">
      <c r="A5" s="99" t="s">
        <v>445</v>
      </c>
      <c r="B5" s="99" t="s">
        <v>39</v>
      </c>
      <c r="C5" s="99" t="s">
        <v>446</v>
      </c>
      <c r="D5" s="102">
        <v>4</v>
      </c>
      <c r="E5" s="102" t="s">
        <v>465</v>
      </c>
      <c r="F5" s="102" t="s">
        <v>466</v>
      </c>
      <c r="G5" s="101">
        <v>9.45</v>
      </c>
      <c r="H5" s="101">
        <v>6.1</v>
      </c>
      <c r="I5" s="101">
        <v>8.16</v>
      </c>
      <c r="J5" s="101">
        <v>5.29</v>
      </c>
      <c r="K5" s="101">
        <v>1</v>
      </c>
      <c r="L5" s="101"/>
      <c r="M5" s="101"/>
      <c r="N5" s="101" t="s">
        <v>448</v>
      </c>
      <c r="O5" s="101">
        <v>16</v>
      </c>
      <c r="P5" s="101">
        <v>14</v>
      </c>
      <c r="Q5" s="101">
        <v>12</v>
      </c>
      <c r="R5" s="101">
        <v>10</v>
      </c>
      <c r="S5" s="117">
        <v>8</v>
      </c>
      <c r="T5" s="101" t="s">
        <v>462</v>
      </c>
      <c r="U5" s="101" t="s">
        <v>467</v>
      </c>
      <c r="V5" s="120">
        <v>36892</v>
      </c>
      <c r="W5" s="101" t="s">
        <v>452</v>
      </c>
      <c r="X5" s="101"/>
      <c r="Y5" s="101"/>
      <c r="Z5" s="101"/>
      <c r="AA5" s="101"/>
      <c r="AB5" s="101"/>
      <c r="AC5" s="101"/>
      <c r="AD5" s="101">
        <v>1.3</v>
      </c>
      <c r="AE5" s="101"/>
      <c r="AF5" s="101" t="s">
        <v>454</v>
      </c>
      <c r="AG5" s="102" t="s">
        <v>468</v>
      </c>
      <c r="AH5" s="102" t="s">
        <v>455</v>
      </c>
      <c r="AI5" s="109" t="s">
        <v>469</v>
      </c>
      <c r="AJ5" s="125" t="s">
        <v>269</v>
      </c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</row>
    <row r="6" ht="24" customHeight="1" spans="1:52">
      <c r="A6" s="99" t="s">
        <v>445</v>
      </c>
      <c r="B6" s="99" t="s">
        <v>39</v>
      </c>
      <c r="C6" s="103" t="s">
        <v>446</v>
      </c>
      <c r="D6" s="104">
        <v>5</v>
      </c>
      <c r="E6" s="104" t="s">
        <v>470</v>
      </c>
      <c r="F6" s="104" t="s">
        <v>471</v>
      </c>
      <c r="G6" s="108"/>
      <c r="H6" s="101">
        <v>11.92</v>
      </c>
      <c r="I6" s="101"/>
      <c r="J6" s="101">
        <v>5.99</v>
      </c>
      <c r="K6" s="101">
        <v>1</v>
      </c>
      <c r="L6" s="101"/>
      <c r="M6" s="101"/>
      <c r="N6" s="101"/>
      <c r="O6" s="101">
        <v>6.4</v>
      </c>
      <c r="P6" s="101">
        <v>5.6</v>
      </c>
      <c r="Q6" s="101">
        <v>4.8</v>
      </c>
      <c r="R6" s="101">
        <v>4</v>
      </c>
      <c r="S6" s="117">
        <v>3.2</v>
      </c>
      <c r="T6" s="101" t="s">
        <v>462</v>
      </c>
      <c r="U6" s="101" t="s">
        <v>467</v>
      </c>
      <c r="V6" s="101" t="s">
        <v>472</v>
      </c>
      <c r="W6" s="101"/>
      <c r="X6" s="101"/>
      <c r="Y6" s="101"/>
      <c r="Z6" s="101"/>
      <c r="AA6" s="101"/>
      <c r="AB6" s="101"/>
      <c r="AC6" s="101"/>
      <c r="AD6" s="101"/>
      <c r="AE6" s="101" t="s">
        <v>473</v>
      </c>
      <c r="AF6" s="123" t="s">
        <v>454</v>
      </c>
      <c r="AG6" s="104" t="s">
        <v>474</v>
      </c>
      <c r="AH6" s="111" t="s">
        <v>475</v>
      </c>
      <c r="AI6" s="111" t="s">
        <v>476</v>
      </c>
      <c r="AJ6" s="126" t="s">
        <v>318</v>
      </c>
      <c r="AK6" s="131">
        <v>4.5</v>
      </c>
      <c r="AL6" s="132">
        <v>3.91</v>
      </c>
      <c r="AM6" s="132">
        <v>3.84</v>
      </c>
      <c r="AN6" s="132">
        <v>3.99</v>
      </c>
      <c r="AO6" s="132">
        <f>AVERAGE(AL6:AN6)</f>
        <v>3.91333333333333</v>
      </c>
      <c r="AP6" s="134">
        <f>(AO6-AK6)/AK6</f>
        <v>-0.13037037037037</v>
      </c>
      <c r="AQ6" s="131">
        <v>4.16</v>
      </c>
      <c r="AR6" s="131">
        <v>3.67</v>
      </c>
      <c r="AS6" s="131">
        <v>4.35</v>
      </c>
      <c r="AT6" s="132">
        <f>AVERAGE(AQ6:AS6)</f>
        <v>4.06</v>
      </c>
      <c r="AU6" s="134">
        <f>(AT6-AK6)/AK6</f>
        <v>-0.0977777777777779</v>
      </c>
      <c r="AV6" s="137">
        <v>5.84</v>
      </c>
      <c r="AW6" s="137">
        <v>4.8</v>
      </c>
      <c r="AX6" s="137">
        <v>3.29</v>
      </c>
      <c r="AY6" s="137">
        <f>AVERAGE(AV6:AX6)</f>
        <v>4.64333333333333</v>
      </c>
      <c r="AZ6" s="134">
        <f>(AY6-AK6)/AK6</f>
        <v>0.0318518518518519</v>
      </c>
    </row>
    <row r="7" ht="24" hidden="1" customHeight="1" spans="1:52">
      <c r="A7" s="99" t="s">
        <v>445</v>
      </c>
      <c r="B7" s="99" t="s">
        <v>39</v>
      </c>
      <c r="C7" s="103" t="s">
        <v>446</v>
      </c>
      <c r="D7" s="104">
        <v>6</v>
      </c>
      <c r="E7" s="104" t="s">
        <v>477</v>
      </c>
      <c r="F7" s="104" t="s">
        <v>478</v>
      </c>
      <c r="G7" s="108">
        <v>5.18</v>
      </c>
      <c r="H7" s="101">
        <v>5.17</v>
      </c>
      <c r="I7" s="101">
        <v>3.98</v>
      </c>
      <c r="J7" s="101">
        <v>3.45</v>
      </c>
      <c r="K7" s="101">
        <v>1</v>
      </c>
      <c r="L7" s="101"/>
      <c r="M7" s="101"/>
      <c r="N7" s="101"/>
      <c r="O7" s="101">
        <v>6.4</v>
      </c>
      <c r="P7" s="101">
        <v>5.6</v>
      </c>
      <c r="Q7" s="101">
        <v>4.8</v>
      </c>
      <c r="R7" s="101">
        <v>4</v>
      </c>
      <c r="S7" s="117">
        <v>3.2</v>
      </c>
      <c r="T7" s="101"/>
      <c r="U7" s="101" t="s">
        <v>479</v>
      </c>
      <c r="V7" s="101" t="s">
        <v>472</v>
      </c>
      <c r="W7" s="101" t="s">
        <v>452</v>
      </c>
      <c r="X7" s="101" t="s">
        <v>453</v>
      </c>
      <c r="Y7" s="101"/>
      <c r="Z7" s="101"/>
      <c r="AA7" s="101"/>
      <c r="AB7" s="101"/>
      <c r="AC7" s="101"/>
      <c r="AD7" s="101">
        <v>1.7</v>
      </c>
      <c r="AE7" s="101" t="s">
        <v>473</v>
      </c>
      <c r="AF7" s="123" t="s">
        <v>454</v>
      </c>
      <c r="AG7" s="104" t="s">
        <v>480</v>
      </c>
      <c r="AH7" s="104" t="s">
        <v>475</v>
      </c>
      <c r="AI7" s="111" t="s">
        <v>481</v>
      </c>
      <c r="AJ7" s="126" t="s">
        <v>318</v>
      </c>
      <c r="AK7" s="131">
        <v>3</v>
      </c>
      <c r="AL7" s="132">
        <v>2.15</v>
      </c>
      <c r="AM7" s="132">
        <v>2.69</v>
      </c>
      <c r="AN7" s="132">
        <v>2.5</v>
      </c>
      <c r="AO7" s="132">
        <f>AVERAGE(AL7:AN7)</f>
        <v>2.44666666666667</v>
      </c>
      <c r="AP7" s="134">
        <f>(AO7-AK7)/AK7</f>
        <v>-0.184444444444444</v>
      </c>
      <c r="AQ7" s="131">
        <v>2.49</v>
      </c>
      <c r="AR7" s="131">
        <v>2.58</v>
      </c>
      <c r="AS7" s="131">
        <v>2.52</v>
      </c>
      <c r="AT7" s="132">
        <f>AVERAGE(AQ7:AS7)</f>
        <v>2.53</v>
      </c>
      <c r="AU7" s="134">
        <f>(AT7-AK7)/AK7</f>
        <v>-0.156666666666667</v>
      </c>
      <c r="AV7" s="137">
        <v>2.86</v>
      </c>
      <c r="AW7" s="137">
        <v>2.79</v>
      </c>
      <c r="AX7" s="137">
        <v>2.73</v>
      </c>
      <c r="AY7" s="137">
        <f>AVERAGE(AV7:AX7)</f>
        <v>2.79333333333333</v>
      </c>
      <c r="AZ7" s="134">
        <f>(AY7-AK7)/AK7</f>
        <v>-0.0688888888888888</v>
      </c>
    </row>
    <row r="8" ht="24" customHeight="1" spans="1:52">
      <c r="A8" s="99" t="s">
        <v>445</v>
      </c>
      <c r="B8" s="99" t="s">
        <v>39</v>
      </c>
      <c r="C8" s="103" t="s">
        <v>446</v>
      </c>
      <c r="D8" s="104">
        <v>7</v>
      </c>
      <c r="E8" s="104" t="s">
        <v>482</v>
      </c>
      <c r="F8" s="104" t="s">
        <v>483</v>
      </c>
      <c r="G8" s="108">
        <v>1.76</v>
      </c>
      <c r="H8" s="101">
        <v>1.94</v>
      </c>
      <c r="I8" s="101">
        <v>1.7</v>
      </c>
      <c r="J8" s="101">
        <v>0.79</v>
      </c>
      <c r="K8" s="101">
        <v>1</v>
      </c>
      <c r="L8" s="101"/>
      <c r="M8" s="101"/>
      <c r="N8" s="101"/>
      <c r="O8" s="116">
        <v>3.2</v>
      </c>
      <c r="P8" s="116">
        <v>2.8</v>
      </c>
      <c r="Q8" s="116">
        <v>2.4</v>
      </c>
      <c r="R8" s="116">
        <v>2</v>
      </c>
      <c r="S8" s="118">
        <v>1.6</v>
      </c>
      <c r="T8" s="101"/>
      <c r="U8" s="101" t="s">
        <v>484</v>
      </c>
      <c r="V8" s="120">
        <v>36951</v>
      </c>
      <c r="W8" s="101" t="s">
        <v>452</v>
      </c>
      <c r="X8" s="101"/>
      <c r="Y8" s="101"/>
      <c r="Z8" s="101"/>
      <c r="AA8" s="101"/>
      <c r="AB8" s="101"/>
      <c r="AC8" s="101"/>
      <c r="AD8" s="101">
        <v>1</v>
      </c>
      <c r="AE8" s="101" t="s">
        <v>473</v>
      </c>
      <c r="AF8" s="123" t="s">
        <v>454</v>
      </c>
      <c r="AG8" s="104"/>
      <c r="AH8" s="111" t="s">
        <v>485</v>
      </c>
      <c r="AI8" s="111" t="s">
        <v>486</v>
      </c>
      <c r="AJ8" s="126" t="s">
        <v>318</v>
      </c>
      <c r="AK8" s="131">
        <v>2.4</v>
      </c>
      <c r="AL8" s="132">
        <v>2.09</v>
      </c>
      <c r="AM8" s="132">
        <v>2.31</v>
      </c>
      <c r="AN8" s="132">
        <v>3.02</v>
      </c>
      <c r="AO8" s="132">
        <f>AVERAGE(AL8:AN8)</f>
        <v>2.47333333333333</v>
      </c>
      <c r="AP8" s="134">
        <f>(AO8-AK8)/AK8</f>
        <v>0.0305555555555555</v>
      </c>
      <c r="AQ8" s="131">
        <v>2.86</v>
      </c>
      <c r="AR8" s="131">
        <v>2.55</v>
      </c>
      <c r="AS8" s="131">
        <v>2.46</v>
      </c>
      <c r="AT8" s="132">
        <f>AVERAGE(AQ8:AS8)</f>
        <v>2.62333333333333</v>
      </c>
      <c r="AU8" s="134">
        <f>(AT8-AK8)/AK8</f>
        <v>0.0930555555555557</v>
      </c>
      <c r="AV8" s="137">
        <v>3.39</v>
      </c>
      <c r="AW8" s="137">
        <v>2.35</v>
      </c>
      <c r="AX8" s="137">
        <v>2.06</v>
      </c>
      <c r="AY8" s="137">
        <f>AVERAGE(AV8:AX8)</f>
        <v>2.6</v>
      </c>
      <c r="AZ8" s="134">
        <f>(AY8-AK8)/AK8</f>
        <v>0.0833333333333334</v>
      </c>
    </row>
    <row r="9" ht="24" customHeight="1" spans="1:52">
      <c r="A9" s="99" t="s">
        <v>445</v>
      </c>
      <c r="B9" s="99" t="s">
        <v>39</v>
      </c>
      <c r="C9" s="103" t="s">
        <v>446</v>
      </c>
      <c r="D9" s="104">
        <v>8</v>
      </c>
      <c r="E9" s="104" t="s">
        <v>487</v>
      </c>
      <c r="F9" s="104" t="s">
        <v>488</v>
      </c>
      <c r="G9" s="108">
        <v>1.93</v>
      </c>
      <c r="H9" s="101">
        <v>2.42</v>
      </c>
      <c r="I9" s="101">
        <v>1.59</v>
      </c>
      <c r="J9" s="101">
        <v>1.43</v>
      </c>
      <c r="K9" s="101">
        <v>1</v>
      </c>
      <c r="L9" s="101"/>
      <c r="M9" s="101"/>
      <c r="N9" s="101"/>
      <c r="O9" s="116">
        <v>4.8</v>
      </c>
      <c r="P9" s="116">
        <v>4.2</v>
      </c>
      <c r="Q9" s="116">
        <v>3.6</v>
      </c>
      <c r="R9" s="116">
        <v>3</v>
      </c>
      <c r="S9" s="118">
        <v>2.4</v>
      </c>
      <c r="T9" s="101"/>
      <c r="U9" s="101" t="s">
        <v>484</v>
      </c>
      <c r="V9" s="120">
        <v>36951</v>
      </c>
      <c r="W9" s="101" t="s">
        <v>452</v>
      </c>
      <c r="X9" s="101"/>
      <c r="Y9" s="101"/>
      <c r="Z9" s="101"/>
      <c r="AA9" s="101"/>
      <c r="AB9" s="101"/>
      <c r="AC9" s="101"/>
      <c r="AD9" s="101">
        <v>1.7</v>
      </c>
      <c r="AE9" s="101" t="s">
        <v>473</v>
      </c>
      <c r="AF9" s="123" t="s">
        <v>454</v>
      </c>
      <c r="AG9" s="104"/>
      <c r="AH9" s="111" t="s">
        <v>489</v>
      </c>
      <c r="AI9" s="111" t="s">
        <v>490</v>
      </c>
      <c r="AJ9" s="126" t="s">
        <v>318</v>
      </c>
      <c r="AK9" s="131">
        <v>1.6</v>
      </c>
      <c r="AL9" s="132">
        <v>1.83</v>
      </c>
      <c r="AM9" s="132">
        <v>1.68</v>
      </c>
      <c r="AN9" s="132">
        <v>1.75</v>
      </c>
      <c r="AO9" s="132">
        <f>AVERAGE(AL9:AN9)</f>
        <v>1.75333333333333</v>
      </c>
      <c r="AP9" s="134">
        <f>(AO9-AK9)/AK9</f>
        <v>0.0958333333333332</v>
      </c>
      <c r="AQ9" s="131">
        <v>1.79</v>
      </c>
      <c r="AR9" s="131">
        <v>1.78</v>
      </c>
      <c r="AS9" s="131">
        <v>1.97</v>
      </c>
      <c r="AT9" s="132">
        <f>AVERAGE(AQ9:AS9)</f>
        <v>1.84666666666667</v>
      </c>
      <c r="AU9" s="134">
        <f>(AT9-AK9)/AK9</f>
        <v>0.154166666666667</v>
      </c>
      <c r="AV9" s="137">
        <v>1.81</v>
      </c>
      <c r="AW9" s="137">
        <v>2.21</v>
      </c>
      <c r="AX9" s="137">
        <v>1.9</v>
      </c>
      <c r="AY9" s="137">
        <f>AVERAGE(AV9:AX9)</f>
        <v>1.97333333333333</v>
      </c>
      <c r="AZ9" s="134">
        <f>(AY9-AK9)/AK9</f>
        <v>0.233333333333333</v>
      </c>
    </row>
    <row r="10" ht="24" hidden="1" customHeight="1" spans="1:52">
      <c r="A10" s="99" t="s">
        <v>445</v>
      </c>
      <c r="B10" s="99" t="s">
        <v>39</v>
      </c>
      <c r="C10" s="99" t="s">
        <v>446</v>
      </c>
      <c r="D10" s="100">
        <v>9</v>
      </c>
      <c r="E10" s="100" t="s">
        <v>491</v>
      </c>
      <c r="F10" s="100" t="s">
        <v>492</v>
      </c>
      <c r="G10" s="101">
        <v>2.32</v>
      </c>
      <c r="H10" s="101">
        <v>1.28</v>
      </c>
      <c r="I10" s="101"/>
      <c r="J10" s="101">
        <v>1.52</v>
      </c>
      <c r="K10" s="101">
        <v>1</v>
      </c>
      <c r="L10" s="101"/>
      <c r="M10" s="101"/>
      <c r="N10" s="101"/>
      <c r="O10" s="101">
        <v>4.8</v>
      </c>
      <c r="P10" s="101">
        <v>4.2</v>
      </c>
      <c r="Q10" s="101">
        <v>3</v>
      </c>
      <c r="R10" s="101">
        <v>3</v>
      </c>
      <c r="S10" s="117">
        <v>2.4</v>
      </c>
      <c r="T10" s="101"/>
      <c r="U10" s="101" t="s">
        <v>479</v>
      </c>
      <c r="V10" s="120">
        <v>36923</v>
      </c>
      <c r="W10" s="101" t="s">
        <v>452</v>
      </c>
      <c r="X10" s="101"/>
      <c r="Y10" s="101"/>
      <c r="Z10" s="101"/>
      <c r="AA10" s="101"/>
      <c r="AB10" s="101"/>
      <c r="AC10" s="101"/>
      <c r="AD10" s="101">
        <v>1.4</v>
      </c>
      <c r="AE10" s="101"/>
      <c r="AF10" s="101" t="s">
        <v>454</v>
      </c>
      <c r="AG10" s="100" t="s">
        <v>493</v>
      </c>
      <c r="AH10" s="100" t="s">
        <v>494</v>
      </c>
      <c r="AI10" s="114" t="s">
        <v>495</v>
      </c>
      <c r="AJ10" s="124" t="s">
        <v>269</v>
      </c>
      <c r="AK10" s="131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</row>
    <row r="11" ht="24" hidden="1" customHeight="1" spans="1:52">
      <c r="A11" s="99"/>
      <c r="B11" s="99" t="s">
        <v>39</v>
      </c>
      <c r="C11" s="99" t="s">
        <v>446</v>
      </c>
      <c r="D11" s="102">
        <v>10</v>
      </c>
      <c r="E11" s="102" t="s">
        <v>496</v>
      </c>
      <c r="F11" s="102" t="s">
        <v>497</v>
      </c>
      <c r="G11" s="101"/>
      <c r="H11" s="101">
        <v>1.97</v>
      </c>
      <c r="I11" s="101"/>
      <c r="J11" s="101">
        <v>1.08</v>
      </c>
      <c r="K11" s="101">
        <v>1</v>
      </c>
      <c r="L11" s="101"/>
      <c r="M11" s="101"/>
      <c r="N11" s="101"/>
      <c r="O11" s="101">
        <v>3.2</v>
      </c>
      <c r="P11" s="101">
        <v>2.8</v>
      </c>
      <c r="Q11" s="101">
        <v>2.4</v>
      </c>
      <c r="R11" s="101">
        <v>2</v>
      </c>
      <c r="S11" s="117">
        <v>1.6</v>
      </c>
      <c r="T11" s="101"/>
      <c r="U11" s="101" t="s">
        <v>479</v>
      </c>
      <c r="V11" s="121">
        <v>44928</v>
      </c>
      <c r="W11" s="101"/>
      <c r="X11" s="101"/>
      <c r="Y11" s="101"/>
      <c r="Z11" s="101"/>
      <c r="AA11" s="101"/>
      <c r="AB11" s="101"/>
      <c r="AC11" s="101"/>
      <c r="AD11" s="101"/>
      <c r="AE11" s="101"/>
      <c r="AF11" s="101" t="s">
        <v>454</v>
      </c>
      <c r="AG11" s="102" t="s">
        <v>493</v>
      </c>
      <c r="AH11" s="102" t="s">
        <v>498</v>
      </c>
      <c r="AI11" s="109" t="s">
        <v>499</v>
      </c>
      <c r="AJ11" s="125" t="s">
        <v>269</v>
      </c>
      <c r="AK11" s="131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</row>
    <row r="12" ht="24" customHeight="1" spans="1:52">
      <c r="A12" s="99"/>
      <c r="B12" s="99" t="s">
        <v>39</v>
      </c>
      <c r="C12" s="103" t="s">
        <v>446</v>
      </c>
      <c r="D12" s="104">
        <v>11</v>
      </c>
      <c r="E12" s="104" t="s">
        <v>500</v>
      </c>
      <c r="F12" s="104" t="s">
        <v>501</v>
      </c>
      <c r="G12" s="108"/>
      <c r="H12" s="101"/>
      <c r="I12" s="101"/>
      <c r="J12" s="101"/>
      <c r="K12" s="101">
        <v>1</v>
      </c>
      <c r="L12" s="101"/>
      <c r="M12" s="101"/>
      <c r="N12" s="101"/>
      <c r="O12" s="101">
        <v>6.4</v>
      </c>
      <c r="P12" s="101">
        <v>5.6</v>
      </c>
      <c r="Q12" s="101">
        <v>4.8</v>
      </c>
      <c r="R12" s="101">
        <v>4</v>
      </c>
      <c r="S12" s="117">
        <v>3.2</v>
      </c>
      <c r="T12" s="101"/>
      <c r="U12" s="101"/>
      <c r="V12" s="121">
        <v>44928</v>
      </c>
      <c r="W12" s="101"/>
      <c r="X12" s="101"/>
      <c r="Y12" s="101"/>
      <c r="Z12" s="101"/>
      <c r="AA12" s="101"/>
      <c r="AB12" s="101"/>
      <c r="AC12" s="101"/>
      <c r="AD12" s="101"/>
      <c r="AE12" s="101"/>
      <c r="AF12" s="123" t="s">
        <v>454</v>
      </c>
      <c r="AG12" s="104" t="s">
        <v>493</v>
      </c>
      <c r="AH12" s="104" t="s">
        <v>502</v>
      </c>
      <c r="AI12" s="111" t="s">
        <v>503</v>
      </c>
      <c r="AJ12" s="126" t="s">
        <v>318</v>
      </c>
      <c r="AK12" s="131">
        <v>1.8</v>
      </c>
      <c r="AL12" s="132">
        <v>1.61</v>
      </c>
      <c r="AM12" s="132">
        <v>2.76</v>
      </c>
      <c r="AN12" s="132">
        <v>1.71</v>
      </c>
      <c r="AO12" s="132">
        <f>AVERAGE(AL12:AN12)</f>
        <v>2.02666666666667</v>
      </c>
      <c r="AP12" s="134">
        <f t="shared" ref="AP12:AP21" si="0">(AO12-AK12)/AK12</f>
        <v>0.125925925925926</v>
      </c>
      <c r="AQ12" s="131">
        <v>2.61</v>
      </c>
      <c r="AR12" s="131">
        <v>1.81</v>
      </c>
      <c r="AS12" s="131">
        <v>2.65</v>
      </c>
      <c r="AT12" s="132">
        <f>AVERAGE(AQ12:AS12)</f>
        <v>2.35666666666667</v>
      </c>
      <c r="AU12" s="134">
        <f t="shared" ref="AU12:AU21" si="1">(AT12-AK12)/AK12</f>
        <v>0.309259259259259</v>
      </c>
      <c r="AV12" s="137">
        <v>2.29</v>
      </c>
      <c r="AW12" s="137">
        <v>2.46</v>
      </c>
      <c r="AX12" s="137">
        <v>2.53</v>
      </c>
      <c r="AY12" s="137">
        <f t="shared" ref="AY12:AY21" si="2">AVERAGE(AV12:AX12)</f>
        <v>2.42666666666667</v>
      </c>
      <c r="AZ12" s="134">
        <f t="shared" ref="AZ12:AZ21" si="3">(AY12-AK12)/AK12</f>
        <v>0.348148148148148</v>
      </c>
    </row>
    <row r="13" ht="24" hidden="1" customHeight="1" spans="1:52">
      <c r="A13" s="99"/>
      <c r="B13" s="99" t="s">
        <v>39</v>
      </c>
      <c r="C13" s="103" t="s">
        <v>446</v>
      </c>
      <c r="D13" s="104">
        <v>12</v>
      </c>
      <c r="E13" s="104" t="s">
        <v>504</v>
      </c>
      <c r="F13" s="104" t="s">
        <v>505</v>
      </c>
      <c r="G13" s="108">
        <v>2.98</v>
      </c>
      <c r="H13" s="101">
        <v>2.89</v>
      </c>
      <c r="I13" s="101">
        <v>3.18</v>
      </c>
      <c r="J13" s="101">
        <v>3.58</v>
      </c>
      <c r="K13" s="101">
        <v>1.5</v>
      </c>
      <c r="L13" s="101"/>
      <c r="M13" s="101"/>
      <c r="N13" s="101"/>
      <c r="O13" s="101">
        <v>5.28</v>
      </c>
      <c r="P13" s="101">
        <v>4.62</v>
      </c>
      <c r="Q13" s="101">
        <v>3.96</v>
      </c>
      <c r="R13" s="101">
        <v>3.3</v>
      </c>
      <c r="S13" s="117">
        <v>2.64</v>
      </c>
      <c r="T13" s="101"/>
      <c r="U13" s="101"/>
      <c r="V13" s="101"/>
      <c r="W13" s="101" t="s">
        <v>452</v>
      </c>
      <c r="X13" s="101" t="s">
        <v>453</v>
      </c>
      <c r="Y13" s="101"/>
      <c r="Z13" s="101"/>
      <c r="AA13" s="101"/>
      <c r="AB13" s="101"/>
      <c r="AC13" s="101"/>
      <c r="AD13" s="101"/>
      <c r="AE13" s="101" t="s">
        <v>473</v>
      </c>
      <c r="AF13" s="123" t="s">
        <v>454</v>
      </c>
      <c r="AG13" s="104"/>
      <c r="AH13" s="104" t="s">
        <v>506</v>
      </c>
      <c r="AI13" s="111" t="s">
        <v>507</v>
      </c>
      <c r="AJ13" s="126" t="s">
        <v>318</v>
      </c>
      <c r="AK13" s="131">
        <v>2.5</v>
      </c>
      <c r="AL13" s="132">
        <v>1.85</v>
      </c>
      <c r="AM13" s="132">
        <v>1.72</v>
      </c>
      <c r="AN13" s="132">
        <v>1.68</v>
      </c>
      <c r="AO13" s="132">
        <f>AVERAGE(AL13:AN13)</f>
        <v>1.75</v>
      </c>
      <c r="AP13" s="134">
        <f t="shared" si="0"/>
        <v>-0.3</v>
      </c>
      <c r="AQ13" s="131">
        <v>2.29</v>
      </c>
      <c r="AR13" s="131">
        <v>1.84</v>
      </c>
      <c r="AS13" s="131">
        <v>2.08</v>
      </c>
      <c r="AT13" s="132">
        <f>AVERAGE(AQ13:AS13)</f>
        <v>2.07</v>
      </c>
      <c r="AU13" s="134">
        <f t="shared" si="1"/>
        <v>-0.172</v>
      </c>
      <c r="AV13" s="137">
        <v>2.07</v>
      </c>
      <c r="AW13" s="137">
        <v>2.08</v>
      </c>
      <c r="AX13" s="137">
        <v>2.19</v>
      </c>
      <c r="AY13" s="137">
        <f t="shared" si="2"/>
        <v>2.11333333333333</v>
      </c>
      <c r="AZ13" s="134">
        <f t="shared" si="3"/>
        <v>-0.154666666666667</v>
      </c>
    </row>
    <row r="14" ht="24" hidden="1" customHeight="1" spans="1:52">
      <c r="A14" s="99"/>
      <c r="B14" s="99" t="s">
        <v>39</v>
      </c>
      <c r="C14" s="103" t="s">
        <v>446</v>
      </c>
      <c r="D14" s="104">
        <v>13</v>
      </c>
      <c r="E14" s="104" t="s">
        <v>508</v>
      </c>
      <c r="F14" s="104" t="s">
        <v>509</v>
      </c>
      <c r="G14" s="108">
        <v>15.17</v>
      </c>
      <c r="H14" s="101">
        <v>18.29</v>
      </c>
      <c r="I14" s="101">
        <v>16.87</v>
      </c>
      <c r="J14" s="101">
        <v>11.1</v>
      </c>
      <c r="K14" s="101">
        <v>1</v>
      </c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 t="s">
        <v>452</v>
      </c>
      <c r="X14" s="101"/>
      <c r="Y14" s="101"/>
      <c r="Z14" s="101"/>
      <c r="AA14" s="101"/>
      <c r="AB14" s="101"/>
      <c r="AC14" s="101"/>
      <c r="AD14" s="101"/>
      <c r="AE14" s="101" t="s">
        <v>473</v>
      </c>
      <c r="AF14" s="123" t="s">
        <v>454</v>
      </c>
      <c r="AG14" s="104"/>
      <c r="AH14" s="104" t="s">
        <v>510</v>
      </c>
      <c r="AI14" s="111" t="s">
        <v>511</v>
      </c>
      <c r="AJ14" s="126" t="s">
        <v>318</v>
      </c>
      <c r="AK14" s="131">
        <v>5</v>
      </c>
      <c r="AL14" s="132">
        <v>4.03</v>
      </c>
      <c r="AM14" s="132">
        <v>3.28</v>
      </c>
      <c r="AN14" s="132">
        <v>3.32</v>
      </c>
      <c r="AO14" s="132">
        <f>AVERAGE(AL14:AN14)</f>
        <v>3.54333333333333</v>
      </c>
      <c r="AP14" s="134">
        <f t="shared" si="0"/>
        <v>-0.291333333333333</v>
      </c>
      <c r="AQ14" s="131">
        <v>3.48</v>
      </c>
      <c r="AR14" s="131">
        <v>3.18</v>
      </c>
      <c r="AS14" s="131">
        <v>3.29</v>
      </c>
      <c r="AT14" s="132">
        <f>AVERAGE(AQ14:AS14)</f>
        <v>3.31666666666667</v>
      </c>
      <c r="AU14" s="134">
        <f t="shared" si="1"/>
        <v>-0.336666666666667</v>
      </c>
      <c r="AV14" s="137">
        <v>4.03</v>
      </c>
      <c r="AW14" s="137">
        <v>4.73</v>
      </c>
      <c r="AX14" s="137">
        <v>5.02</v>
      </c>
      <c r="AY14" s="137">
        <f t="shared" si="2"/>
        <v>4.59333333333333</v>
      </c>
      <c r="AZ14" s="134">
        <f t="shared" si="3"/>
        <v>-0.0813333333333333</v>
      </c>
    </row>
    <row r="15" ht="24" hidden="1" customHeight="1" spans="1:52">
      <c r="A15" s="99" t="s">
        <v>445</v>
      </c>
      <c r="B15" s="99" t="s">
        <v>39</v>
      </c>
      <c r="C15" s="103" t="s">
        <v>446</v>
      </c>
      <c r="D15" s="104">
        <v>14</v>
      </c>
      <c r="E15" s="104" t="s">
        <v>512</v>
      </c>
      <c r="F15" s="104" t="s">
        <v>513</v>
      </c>
      <c r="G15" s="108">
        <v>9.19</v>
      </c>
      <c r="H15" s="101">
        <v>13.75</v>
      </c>
      <c r="I15" s="101">
        <v>12.3</v>
      </c>
      <c r="J15" s="101">
        <v>10.03</v>
      </c>
      <c r="K15" s="101">
        <v>1.5</v>
      </c>
      <c r="L15" s="101"/>
      <c r="M15" s="101" t="s">
        <v>448</v>
      </c>
      <c r="N15" s="101" t="s">
        <v>448</v>
      </c>
      <c r="O15" s="101">
        <v>16</v>
      </c>
      <c r="P15" s="101">
        <v>14</v>
      </c>
      <c r="Q15" s="101">
        <v>12</v>
      </c>
      <c r="R15" s="101">
        <v>10</v>
      </c>
      <c r="S15" s="117">
        <v>8</v>
      </c>
      <c r="T15" s="101"/>
      <c r="U15" s="101" t="s">
        <v>514</v>
      </c>
      <c r="V15" s="101" t="s">
        <v>472</v>
      </c>
      <c r="W15" s="101" t="s">
        <v>452</v>
      </c>
      <c r="X15" s="101" t="s">
        <v>453</v>
      </c>
      <c r="Y15" s="101"/>
      <c r="Z15" s="101"/>
      <c r="AA15" s="101"/>
      <c r="AB15" s="101"/>
      <c r="AC15" s="101"/>
      <c r="AD15" s="101">
        <v>3.076666667</v>
      </c>
      <c r="AE15" s="101"/>
      <c r="AF15" s="123" t="s">
        <v>454</v>
      </c>
      <c r="AG15" s="104"/>
      <c r="AH15" s="111" t="s">
        <v>515</v>
      </c>
      <c r="AI15" s="111" t="s">
        <v>516</v>
      </c>
      <c r="AJ15" s="126" t="s">
        <v>318</v>
      </c>
      <c r="AK15" s="131">
        <v>4.5</v>
      </c>
      <c r="AL15" s="132">
        <v>2.84</v>
      </c>
      <c r="AM15" s="132">
        <v>2.77</v>
      </c>
      <c r="AN15" s="132">
        <v>2.65</v>
      </c>
      <c r="AO15" s="132">
        <v>2.753</v>
      </c>
      <c r="AP15" s="134">
        <f t="shared" si="0"/>
        <v>-0.388222222222222</v>
      </c>
      <c r="AQ15" s="132"/>
      <c r="AR15" s="132"/>
      <c r="AS15" s="132"/>
      <c r="AT15" s="132" t="s">
        <v>517</v>
      </c>
      <c r="AU15" s="134" t="e">
        <f t="shared" si="1"/>
        <v>#VALUE!</v>
      </c>
      <c r="AV15" s="137">
        <v>3.81</v>
      </c>
      <c r="AW15" s="137">
        <v>4.94</v>
      </c>
      <c r="AX15" s="137">
        <v>3.08</v>
      </c>
      <c r="AY15" s="137">
        <f t="shared" si="2"/>
        <v>3.94333333333333</v>
      </c>
      <c r="AZ15" s="134">
        <f t="shared" si="3"/>
        <v>-0.123703703703704</v>
      </c>
    </row>
    <row r="16" ht="24" hidden="1" customHeight="1" spans="1:52">
      <c r="A16" s="99" t="s">
        <v>445</v>
      </c>
      <c r="B16" s="99" t="s">
        <v>39</v>
      </c>
      <c r="C16" s="103" t="s">
        <v>446</v>
      </c>
      <c r="D16" s="104">
        <v>15</v>
      </c>
      <c r="E16" s="104" t="s">
        <v>518</v>
      </c>
      <c r="F16" s="104" t="s">
        <v>519</v>
      </c>
      <c r="G16" s="108">
        <v>1.33</v>
      </c>
      <c r="H16" s="101">
        <v>2.08</v>
      </c>
      <c r="I16" s="101">
        <v>1.22</v>
      </c>
      <c r="J16" s="101">
        <v>1.65</v>
      </c>
      <c r="K16" s="101">
        <v>1</v>
      </c>
      <c r="L16" s="101"/>
      <c r="M16" s="101"/>
      <c r="N16" s="101"/>
      <c r="O16" s="101">
        <v>1.92</v>
      </c>
      <c r="P16" s="101">
        <v>1.68</v>
      </c>
      <c r="Q16" s="101">
        <v>1.44</v>
      </c>
      <c r="R16" s="101">
        <v>1.2</v>
      </c>
      <c r="S16" s="117">
        <v>0.96</v>
      </c>
      <c r="T16" s="101"/>
      <c r="U16" s="101" t="s">
        <v>484</v>
      </c>
      <c r="V16" s="101" t="s">
        <v>520</v>
      </c>
      <c r="W16" s="101" t="s">
        <v>452</v>
      </c>
      <c r="X16" s="101" t="s">
        <v>453</v>
      </c>
      <c r="Y16" s="101"/>
      <c r="Z16" s="101"/>
      <c r="AA16" s="101"/>
      <c r="AB16" s="101"/>
      <c r="AC16" s="101"/>
      <c r="AD16" s="101">
        <v>0.75</v>
      </c>
      <c r="AE16" s="101"/>
      <c r="AF16" s="123" t="s">
        <v>454</v>
      </c>
      <c r="AG16" s="104"/>
      <c r="AH16" s="111" t="s">
        <v>521</v>
      </c>
      <c r="AI16" s="111" t="s">
        <v>522</v>
      </c>
      <c r="AJ16" s="126" t="s">
        <v>318</v>
      </c>
      <c r="AK16" s="131">
        <v>2</v>
      </c>
      <c r="AL16" s="132">
        <v>1.2</v>
      </c>
      <c r="AM16" s="132">
        <v>1.4</v>
      </c>
      <c r="AN16" s="132">
        <v>1.3</v>
      </c>
      <c r="AO16" s="132">
        <f t="shared" ref="AO16:AO21" si="4">AVERAGE(AL16:AN16)</f>
        <v>1.3</v>
      </c>
      <c r="AP16" s="134">
        <f t="shared" si="0"/>
        <v>-0.35</v>
      </c>
      <c r="AQ16" s="132"/>
      <c r="AR16" s="132"/>
      <c r="AS16" s="132"/>
      <c r="AT16" s="132" t="s">
        <v>517</v>
      </c>
      <c r="AU16" s="134" t="e">
        <f t="shared" si="1"/>
        <v>#VALUE!</v>
      </c>
      <c r="AV16" s="137">
        <v>0.51</v>
      </c>
      <c r="AW16" s="137">
        <v>0.45</v>
      </c>
      <c r="AX16" s="137">
        <v>0.43</v>
      </c>
      <c r="AY16" s="137">
        <f t="shared" si="2"/>
        <v>0.463333333333333</v>
      </c>
      <c r="AZ16" s="134">
        <f t="shared" si="3"/>
        <v>-0.768333333333333</v>
      </c>
    </row>
    <row r="17" ht="24" hidden="1" customHeight="1" spans="1:52">
      <c r="A17" s="99" t="s">
        <v>445</v>
      </c>
      <c r="B17" s="99" t="s">
        <v>39</v>
      </c>
      <c r="C17" s="103" t="s">
        <v>446</v>
      </c>
      <c r="D17" s="104">
        <v>16</v>
      </c>
      <c r="E17" s="104" t="s">
        <v>523</v>
      </c>
      <c r="F17" s="104" t="s">
        <v>524</v>
      </c>
      <c r="G17" s="108">
        <v>2.47</v>
      </c>
      <c r="H17" s="101">
        <v>1.72</v>
      </c>
      <c r="I17" s="101">
        <v>2.19</v>
      </c>
      <c r="J17" s="101">
        <v>2.43</v>
      </c>
      <c r="K17" s="101">
        <v>1</v>
      </c>
      <c r="L17" s="101"/>
      <c r="M17" s="101"/>
      <c r="N17" s="101"/>
      <c r="O17" s="101">
        <v>3.2</v>
      </c>
      <c r="P17" s="101">
        <v>2.8</v>
      </c>
      <c r="Q17" s="101">
        <v>2.4</v>
      </c>
      <c r="R17" s="101">
        <v>2</v>
      </c>
      <c r="S17" s="117">
        <v>1.6</v>
      </c>
      <c r="T17" s="101"/>
      <c r="U17" s="101" t="s">
        <v>525</v>
      </c>
      <c r="V17" s="120">
        <v>36951</v>
      </c>
      <c r="W17" s="101" t="s">
        <v>452</v>
      </c>
      <c r="X17" s="101"/>
      <c r="Y17" s="101"/>
      <c r="Z17" s="101"/>
      <c r="AA17" s="101"/>
      <c r="AB17" s="101"/>
      <c r="AC17" s="101"/>
      <c r="AD17" s="101">
        <v>1.293333333</v>
      </c>
      <c r="AE17" s="101"/>
      <c r="AF17" s="123" t="s">
        <v>454</v>
      </c>
      <c r="AG17" s="104"/>
      <c r="AH17" s="111" t="s">
        <v>526</v>
      </c>
      <c r="AI17" s="111" t="s">
        <v>527</v>
      </c>
      <c r="AJ17" s="126" t="s">
        <v>318</v>
      </c>
      <c r="AK17" s="131">
        <v>3</v>
      </c>
      <c r="AL17" s="132">
        <v>2.13</v>
      </c>
      <c r="AM17" s="132">
        <v>1.98</v>
      </c>
      <c r="AN17" s="132">
        <v>2.06</v>
      </c>
      <c r="AO17" s="132">
        <f t="shared" si="4"/>
        <v>2.05666666666667</v>
      </c>
      <c r="AP17" s="134">
        <f t="shared" si="0"/>
        <v>-0.314444444444444</v>
      </c>
      <c r="AQ17" s="132"/>
      <c r="AR17" s="132"/>
      <c r="AS17" s="132"/>
      <c r="AT17" s="132" t="s">
        <v>517</v>
      </c>
      <c r="AU17" s="134" t="e">
        <f t="shared" si="1"/>
        <v>#VALUE!</v>
      </c>
      <c r="AV17" s="137">
        <v>1.88</v>
      </c>
      <c r="AW17" s="137">
        <v>2.11</v>
      </c>
      <c r="AX17" s="137">
        <v>1.82</v>
      </c>
      <c r="AY17" s="137">
        <f t="shared" si="2"/>
        <v>1.93666666666667</v>
      </c>
      <c r="AZ17" s="134">
        <f t="shared" si="3"/>
        <v>-0.354444444444445</v>
      </c>
    </row>
    <row r="18" ht="24" hidden="1" customHeight="1" spans="1:52">
      <c r="A18" s="99" t="s">
        <v>445</v>
      </c>
      <c r="B18" s="99" t="s">
        <v>39</v>
      </c>
      <c r="C18" s="103" t="s">
        <v>446</v>
      </c>
      <c r="D18" s="104">
        <v>17</v>
      </c>
      <c r="E18" s="104" t="s">
        <v>528</v>
      </c>
      <c r="F18" s="104" t="s">
        <v>529</v>
      </c>
      <c r="G18" s="108">
        <v>2.22</v>
      </c>
      <c r="H18" s="101">
        <v>2.39</v>
      </c>
      <c r="I18" s="101">
        <v>2.26</v>
      </c>
      <c r="J18" s="101">
        <v>3.01</v>
      </c>
      <c r="K18" s="101">
        <v>1</v>
      </c>
      <c r="L18" s="101"/>
      <c r="M18" s="101"/>
      <c r="N18" s="101"/>
      <c r="O18" s="101">
        <v>3.2</v>
      </c>
      <c r="P18" s="101">
        <v>2.8</v>
      </c>
      <c r="Q18" s="101">
        <v>2.4</v>
      </c>
      <c r="R18" s="101">
        <v>2</v>
      </c>
      <c r="S18" s="117">
        <v>1.6</v>
      </c>
      <c r="T18" s="101"/>
      <c r="U18" s="101" t="s">
        <v>530</v>
      </c>
      <c r="V18" s="120">
        <v>36951</v>
      </c>
      <c r="W18" s="101" t="s">
        <v>452</v>
      </c>
      <c r="X18" s="101"/>
      <c r="Y18" s="101"/>
      <c r="Z18" s="101"/>
      <c r="AA18" s="101"/>
      <c r="AB18" s="101"/>
      <c r="AC18" s="101"/>
      <c r="AD18" s="101">
        <v>1.873333333</v>
      </c>
      <c r="AE18" s="101"/>
      <c r="AF18" s="123" t="s">
        <v>454</v>
      </c>
      <c r="AG18" s="104"/>
      <c r="AH18" s="111" t="s">
        <v>531</v>
      </c>
      <c r="AI18" s="111" t="s">
        <v>532</v>
      </c>
      <c r="AJ18" s="126" t="s">
        <v>318</v>
      </c>
      <c r="AK18" s="131">
        <v>3</v>
      </c>
      <c r="AL18" s="132">
        <v>3.04</v>
      </c>
      <c r="AM18" s="132">
        <v>2.76</v>
      </c>
      <c r="AN18" s="132">
        <v>2.88</v>
      </c>
      <c r="AO18" s="132">
        <f t="shared" si="4"/>
        <v>2.89333333333333</v>
      </c>
      <c r="AP18" s="134">
        <f t="shared" si="0"/>
        <v>-0.0355555555555556</v>
      </c>
      <c r="AQ18" s="132"/>
      <c r="AR18" s="132"/>
      <c r="AS18" s="132"/>
      <c r="AT18" s="132" t="s">
        <v>517</v>
      </c>
      <c r="AU18" s="134" t="e">
        <f t="shared" si="1"/>
        <v>#VALUE!</v>
      </c>
      <c r="AV18" s="137">
        <v>2.16</v>
      </c>
      <c r="AW18" s="137">
        <v>2.13</v>
      </c>
      <c r="AX18" s="137">
        <v>2.05</v>
      </c>
      <c r="AY18" s="137">
        <f t="shared" si="2"/>
        <v>2.11333333333333</v>
      </c>
      <c r="AZ18" s="134">
        <f t="shared" si="3"/>
        <v>-0.295555555555556</v>
      </c>
    </row>
    <row r="19" ht="24" hidden="1" customHeight="1" spans="1:52">
      <c r="A19" s="99" t="s">
        <v>445</v>
      </c>
      <c r="B19" s="99" t="s">
        <v>39</v>
      </c>
      <c r="C19" s="103" t="s">
        <v>446</v>
      </c>
      <c r="D19" s="104">
        <v>18</v>
      </c>
      <c r="E19" s="104" t="s">
        <v>533</v>
      </c>
      <c r="F19" s="104" t="s">
        <v>534</v>
      </c>
      <c r="G19" s="108">
        <v>11.85</v>
      </c>
      <c r="H19" s="101">
        <v>11.87</v>
      </c>
      <c r="I19" s="101">
        <v>10.57</v>
      </c>
      <c r="J19" s="101">
        <v>13.44</v>
      </c>
      <c r="K19" s="101">
        <v>1</v>
      </c>
      <c r="L19" s="101"/>
      <c r="M19" s="101"/>
      <c r="N19" s="101" t="s">
        <v>448</v>
      </c>
      <c r="O19" s="101">
        <v>25.6</v>
      </c>
      <c r="P19" s="101">
        <v>22.4</v>
      </c>
      <c r="Q19" s="101">
        <v>19.2</v>
      </c>
      <c r="R19" s="101">
        <v>16</v>
      </c>
      <c r="S19" s="117">
        <v>12.8</v>
      </c>
      <c r="T19" s="101"/>
      <c r="U19" s="101" t="s">
        <v>535</v>
      </c>
      <c r="V19" s="121">
        <v>44930</v>
      </c>
      <c r="W19" s="101" t="s">
        <v>452</v>
      </c>
      <c r="X19" s="101"/>
      <c r="Y19" s="101"/>
      <c r="Z19" s="101"/>
      <c r="AA19" s="101"/>
      <c r="AB19" s="101"/>
      <c r="AC19" s="101"/>
      <c r="AD19" s="101">
        <v>3.376666667</v>
      </c>
      <c r="AE19" s="101"/>
      <c r="AF19" s="123" t="s">
        <v>454</v>
      </c>
      <c r="AG19" s="104"/>
      <c r="AH19" s="104" t="s">
        <v>536</v>
      </c>
      <c r="AI19" s="111" t="s">
        <v>537</v>
      </c>
      <c r="AJ19" s="126" t="s">
        <v>318</v>
      </c>
      <c r="AK19" s="131">
        <v>6</v>
      </c>
      <c r="AL19" s="132">
        <v>10.37</v>
      </c>
      <c r="AM19" s="132">
        <v>6.1</v>
      </c>
      <c r="AN19" s="132">
        <v>7.2</v>
      </c>
      <c r="AO19" s="132">
        <f t="shared" si="4"/>
        <v>7.89</v>
      </c>
      <c r="AP19" s="135">
        <f t="shared" si="0"/>
        <v>0.315</v>
      </c>
      <c r="AQ19" s="132">
        <v>10.34</v>
      </c>
      <c r="AR19" s="132">
        <v>8.21</v>
      </c>
      <c r="AS19" s="132">
        <v>7.21</v>
      </c>
      <c r="AT19" s="132">
        <f>AVERAGE(AQ19:AS19)</f>
        <v>8.58666666666667</v>
      </c>
      <c r="AU19" s="134">
        <f t="shared" si="1"/>
        <v>0.431111111111111</v>
      </c>
      <c r="AV19" s="137">
        <v>5.45</v>
      </c>
      <c r="AW19" s="137">
        <v>5.68</v>
      </c>
      <c r="AX19" s="137">
        <v>4.38</v>
      </c>
      <c r="AY19" s="137">
        <f t="shared" si="2"/>
        <v>5.17</v>
      </c>
      <c r="AZ19" s="134">
        <f t="shared" si="3"/>
        <v>-0.138333333333334</v>
      </c>
    </row>
    <row r="20" ht="24" customHeight="1" spans="1:52">
      <c r="A20" s="99" t="s">
        <v>445</v>
      </c>
      <c r="B20" s="99" t="s">
        <v>39</v>
      </c>
      <c r="C20" s="103" t="s">
        <v>446</v>
      </c>
      <c r="D20" s="104">
        <v>19</v>
      </c>
      <c r="E20" s="104" t="s">
        <v>538</v>
      </c>
      <c r="F20" s="104" t="s">
        <v>539</v>
      </c>
      <c r="G20" s="108">
        <v>14.11</v>
      </c>
      <c r="H20" s="101">
        <v>18.03</v>
      </c>
      <c r="I20" s="101">
        <v>11.03</v>
      </c>
      <c r="J20" s="101">
        <v>15.53</v>
      </c>
      <c r="K20" s="101">
        <v>1</v>
      </c>
      <c r="L20" s="101"/>
      <c r="M20" s="101"/>
      <c r="N20" s="101" t="s">
        <v>448</v>
      </c>
      <c r="O20" s="101">
        <v>26.4</v>
      </c>
      <c r="P20" s="101">
        <v>23.1</v>
      </c>
      <c r="Q20" s="101">
        <v>19.8</v>
      </c>
      <c r="R20" s="101">
        <v>16.5</v>
      </c>
      <c r="S20" s="117">
        <v>13.2</v>
      </c>
      <c r="T20" s="101"/>
      <c r="U20" s="101" t="s">
        <v>535</v>
      </c>
      <c r="V20" s="101" t="s">
        <v>451</v>
      </c>
      <c r="W20" s="101" t="s">
        <v>452</v>
      </c>
      <c r="X20" s="101" t="s">
        <v>453</v>
      </c>
      <c r="Y20" s="101"/>
      <c r="Z20" s="101"/>
      <c r="AA20" s="101"/>
      <c r="AB20" s="101"/>
      <c r="AC20" s="101"/>
      <c r="AD20" s="101">
        <v>3.523333333</v>
      </c>
      <c r="AE20" s="101"/>
      <c r="AF20" s="123" t="s">
        <v>454</v>
      </c>
      <c r="AG20" s="104"/>
      <c r="AH20" s="111" t="s">
        <v>540</v>
      </c>
      <c r="AI20" s="111" t="s">
        <v>537</v>
      </c>
      <c r="AJ20" s="126" t="s">
        <v>318</v>
      </c>
      <c r="AK20" s="131">
        <v>6</v>
      </c>
      <c r="AL20" s="132">
        <v>13.84</v>
      </c>
      <c r="AM20" s="132">
        <v>10.47</v>
      </c>
      <c r="AN20" s="132">
        <v>15.78</v>
      </c>
      <c r="AO20" s="132">
        <f t="shared" si="4"/>
        <v>13.3633333333333</v>
      </c>
      <c r="AP20" s="135">
        <f t="shared" si="0"/>
        <v>1.22722222222222</v>
      </c>
      <c r="AQ20" s="132">
        <v>10.3</v>
      </c>
      <c r="AR20" s="132">
        <v>8.55</v>
      </c>
      <c r="AS20" s="132">
        <v>6.19</v>
      </c>
      <c r="AT20" s="132">
        <f>AVERAGE(AQ20:AS20)</f>
        <v>8.34666666666667</v>
      </c>
      <c r="AU20" s="134">
        <f t="shared" si="1"/>
        <v>0.391111111111111</v>
      </c>
      <c r="AV20" s="137">
        <v>12.93</v>
      </c>
      <c r="AW20" s="137">
        <v>9.28</v>
      </c>
      <c r="AX20" s="137">
        <v>7.87</v>
      </c>
      <c r="AY20" s="137">
        <f t="shared" si="2"/>
        <v>10.0266666666667</v>
      </c>
      <c r="AZ20" s="135">
        <f t="shared" si="3"/>
        <v>0.671111111111111</v>
      </c>
    </row>
    <row r="21" ht="24" hidden="1" customHeight="1" spans="1:52">
      <c r="A21" s="99" t="s">
        <v>445</v>
      </c>
      <c r="B21" s="99" t="s">
        <v>39</v>
      </c>
      <c r="C21" s="103" t="s">
        <v>398</v>
      </c>
      <c r="D21" s="104">
        <v>20</v>
      </c>
      <c r="E21" s="104" t="s">
        <v>541</v>
      </c>
      <c r="F21" s="104" t="s">
        <v>542</v>
      </c>
      <c r="G21" s="108">
        <v>5.16</v>
      </c>
      <c r="H21" s="101">
        <v>11.23</v>
      </c>
      <c r="I21" s="101">
        <v>5.26</v>
      </c>
      <c r="J21" s="101">
        <v>23.17</v>
      </c>
      <c r="K21" s="101">
        <v>1</v>
      </c>
      <c r="L21" s="101"/>
      <c r="M21" s="101"/>
      <c r="N21" s="101"/>
      <c r="O21" s="101">
        <v>8</v>
      </c>
      <c r="P21" s="101">
        <v>7</v>
      </c>
      <c r="Q21" s="101">
        <v>6</v>
      </c>
      <c r="R21" s="101">
        <v>5</v>
      </c>
      <c r="S21" s="117">
        <v>4</v>
      </c>
      <c r="T21" s="101"/>
      <c r="U21" s="101" t="s">
        <v>449</v>
      </c>
      <c r="V21" s="101" t="s">
        <v>472</v>
      </c>
      <c r="W21" s="101" t="s">
        <v>452</v>
      </c>
      <c r="X21" s="101" t="s">
        <v>453</v>
      </c>
      <c r="Y21" s="101"/>
      <c r="Z21" s="101"/>
      <c r="AA21" s="101"/>
      <c r="AB21" s="101"/>
      <c r="AC21" s="101"/>
      <c r="AD21" s="101"/>
      <c r="AE21" s="101"/>
      <c r="AF21" s="123"/>
      <c r="AG21" s="104"/>
      <c r="AH21" s="111" t="s">
        <v>543</v>
      </c>
      <c r="AI21" s="111" t="s">
        <v>544</v>
      </c>
      <c r="AJ21" s="126" t="s">
        <v>318</v>
      </c>
      <c r="AK21" s="131">
        <v>2</v>
      </c>
      <c r="AL21" s="132">
        <v>1.22</v>
      </c>
      <c r="AM21" s="132">
        <v>1.12</v>
      </c>
      <c r="AN21" s="132">
        <v>1.33</v>
      </c>
      <c r="AO21" s="132">
        <f t="shared" si="4"/>
        <v>1.22333333333333</v>
      </c>
      <c r="AP21" s="134">
        <f t="shared" si="0"/>
        <v>-0.388333333333333</v>
      </c>
      <c r="AQ21" s="132">
        <v>1.81</v>
      </c>
      <c r="AR21" s="132">
        <v>2.51</v>
      </c>
      <c r="AS21" s="132">
        <v>2.04</v>
      </c>
      <c r="AT21" s="132">
        <f>AVERAGE(AQ21:AS21)</f>
        <v>2.12</v>
      </c>
      <c r="AU21" s="134">
        <f t="shared" si="1"/>
        <v>0.0600000000000001</v>
      </c>
      <c r="AV21" s="137">
        <v>2.02</v>
      </c>
      <c r="AW21" s="137">
        <v>1.71</v>
      </c>
      <c r="AX21" s="137">
        <v>1.59</v>
      </c>
      <c r="AY21" s="137">
        <f t="shared" si="2"/>
        <v>1.77333333333333</v>
      </c>
      <c r="AZ21" s="134">
        <f t="shared" si="3"/>
        <v>-0.113333333333333</v>
      </c>
    </row>
    <row r="22" ht="24" hidden="1" customHeight="1" spans="1:52">
      <c r="A22" s="99" t="s">
        <v>445</v>
      </c>
      <c r="B22" s="99" t="s">
        <v>39</v>
      </c>
      <c r="C22" s="99" t="s">
        <v>545</v>
      </c>
      <c r="D22" s="100">
        <v>21</v>
      </c>
      <c r="E22" s="100" t="s">
        <v>546</v>
      </c>
      <c r="F22" s="100" t="s">
        <v>547</v>
      </c>
      <c r="G22" s="101"/>
      <c r="H22" s="101">
        <v>2.38</v>
      </c>
      <c r="I22" s="101"/>
      <c r="J22" s="101">
        <v>1.71</v>
      </c>
      <c r="K22" s="101">
        <v>0.5</v>
      </c>
      <c r="L22" s="101"/>
      <c r="M22" s="101"/>
      <c r="N22" s="101" t="s">
        <v>448</v>
      </c>
      <c r="O22" s="101">
        <v>30</v>
      </c>
      <c r="P22" s="101">
        <v>26.25</v>
      </c>
      <c r="Q22" s="101">
        <v>22.5</v>
      </c>
      <c r="R22" s="101">
        <v>18.75</v>
      </c>
      <c r="S22" s="117">
        <v>15</v>
      </c>
      <c r="T22" s="101"/>
      <c r="U22" s="101" t="s">
        <v>548</v>
      </c>
      <c r="V22" s="121">
        <v>44930</v>
      </c>
      <c r="W22" s="101"/>
      <c r="X22" s="101"/>
      <c r="Y22" s="101"/>
      <c r="Z22" s="101"/>
      <c r="AA22" s="101"/>
      <c r="AB22" s="101"/>
      <c r="AC22" s="101"/>
      <c r="AD22" s="101"/>
      <c r="AE22" s="101" t="s">
        <v>473</v>
      </c>
      <c r="AF22" s="101" t="s">
        <v>454</v>
      </c>
      <c r="AG22" s="100"/>
      <c r="AH22" s="100" t="s">
        <v>549</v>
      </c>
      <c r="AI22" s="114" t="s">
        <v>550</v>
      </c>
      <c r="AJ22" s="124" t="s">
        <v>269</v>
      </c>
      <c r="AK22" s="131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</row>
    <row r="23" ht="24" hidden="1" customHeight="1" spans="1:52">
      <c r="A23" s="99" t="s">
        <v>445</v>
      </c>
      <c r="B23" s="99" t="s">
        <v>39</v>
      </c>
      <c r="C23" s="99" t="s">
        <v>446</v>
      </c>
      <c r="D23" s="101">
        <v>22</v>
      </c>
      <c r="E23" s="101" t="s">
        <v>551</v>
      </c>
      <c r="F23" s="101" t="s">
        <v>552</v>
      </c>
      <c r="G23" s="101"/>
      <c r="H23" s="101">
        <v>1.23</v>
      </c>
      <c r="I23" s="101"/>
      <c r="J23" s="101">
        <v>1.17</v>
      </c>
      <c r="K23" s="101">
        <v>1</v>
      </c>
      <c r="L23" s="101"/>
      <c r="M23" s="101"/>
      <c r="N23" s="101" t="s">
        <v>448</v>
      </c>
      <c r="O23" s="101">
        <v>1.92</v>
      </c>
      <c r="P23" s="101">
        <v>1.68</v>
      </c>
      <c r="Q23" s="101">
        <v>1.44</v>
      </c>
      <c r="R23" s="101">
        <v>1.2</v>
      </c>
      <c r="S23" s="117">
        <v>0.96</v>
      </c>
      <c r="T23" s="101"/>
      <c r="U23" s="101" t="s">
        <v>525</v>
      </c>
      <c r="V23" s="121">
        <v>44929</v>
      </c>
      <c r="W23" s="101"/>
      <c r="X23" s="101"/>
      <c r="Y23" s="101"/>
      <c r="Z23" s="101"/>
      <c r="AA23" s="101"/>
      <c r="AB23" s="101"/>
      <c r="AC23" s="101"/>
      <c r="AD23" s="101"/>
      <c r="AE23" s="101"/>
      <c r="AF23" s="101" t="s">
        <v>454</v>
      </c>
      <c r="AG23" s="101"/>
      <c r="AH23" s="110" t="s">
        <v>553</v>
      </c>
      <c r="AI23" s="110" t="s">
        <v>554</v>
      </c>
      <c r="AJ23" s="99" t="s">
        <v>269</v>
      </c>
      <c r="AK23" s="131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</row>
    <row r="24" ht="24" hidden="1" customHeight="1" spans="1:52">
      <c r="A24" s="99" t="s">
        <v>445</v>
      </c>
      <c r="B24" s="99" t="s">
        <v>39</v>
      </c>
      <c r="C24" s="99" t="s">
        <v>446</v>
      </c>
      <c r="D24" s="101">
        <v>23</v>
      </c>
      <c r="E24" s="101" t="s">
        <v>555</v>
      </c>
      <c r="F24" s="101" t="s">
        <v>556</v>
      </c>
      <c r="G24" s="101">
        <v>1.37</v>
      </c>
      <c r="H24" s="101">
        <v>1.33</v>
      </c>
      <c r="I24" s="101">
        <v>1.39</v>
      </c>
      <c r="J24" s="101">
        <v>1.49</v>
      </c>
      <c r="K24" s="101">
        <v>2</v>
      </c>
      <c r="L24" s="101"/>
      <c r="M24" s="101" t="s">
        <v>448</v>
      </c>
      <c r="N24" s="101" t="s">
        <v>448</v>
      </c>
      <c r="O24" s="101">
        <v>1.92</v>
      </c>
      <c r="P24" s="101">
        <v>1.68</v>
      </c>
      <c r="Q24" s="101">
        <v>1.44</v>
      </c>
      <c r="R24" s="101">
        <v>1.2</v>
      </c>
      <c r="S24" s="117">
        <v>0.96</v>
      </c>
      <c r="T24" s="101" t="s">
        <v>530</v>
      </c>
      <c r="U24" s="101" t="s">
        <v>525</v>
      </c>
      <c r="V24" s="121">
        <v>44929</v>
      </c>
      <c r="W24" s="101" t="s">
        <v>452</v>
      </c>
      <c r="X24" s="101"/>
      <c r="Y24" s="101"/>
      <c r="Z24" s="101"/>
      <c r="AA24" s="101"/>
      <c r="AB24" s="101"/>
      <c r="AC24" s="101"/>
      <c r="AD24" s="101">
        <v>1.1</v>
      </c>
      <c r="AE24" s="101"/>
      <c r="AF24" s="101" t="s">
        <v>454</v>
      </c>
      <c r="AG24" s="101"/>
      <c r="AH24" s="110" t="s">
        <v>557</v>
      </c>
      <c r="AI24" s="110" t="s">
        <v>554</v>
      </c>
      <c r="AJ24" s="99" t="s">
        <v>269</v>
      </c>
      <c r="AK24" s="131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</row>
    <row r="25" ht="24" hidden="1" customHeight="1" spans="1:52">
      <c r="A25" s="99" t="s">
        <v>445</v>
      </c>
      <c r="B25" s="99" t="s">
        <v>39</v>
      </c>
      <c r="C25" s="99" t="s">
        <v>446</v>
      </c>
      <c r="D25" s="101">
        <v>24</v>
      </c>
      <c r="E25" s="101" t="s">
        <v>558</v>
      </c>
      <c r="F25" s="101" t="s">
        <v>559</v>
      </c>
      <c r="G25" s="101">
        <v>10.43</v>
      </c>
      <c r="H25" s="101">
        <v>8.37</v>
      </c>
      <c r="I25" s="101">
        <v>10.86</v>
      </c>
      <c r="J25" s="101">
        <v>6.64</v>
      </c>
      <c r="K25" s="101">
        <v>1</v>
      </c>
      <c r="L25" s="101"/>
      <c r="M25" s="101"/>
      <c r="N25" s="101" t="s">
        <v>448</v>
      </c>
      <c r="O25" s="101">
        <v>12.8</v>
      </c>
      <c r="P25" s="101">
        <v>11.2</v>
      </c>
      <c r="Q25" s="101">
        <v>9.6</v>
      </c>
      <c r="R25" s="101">
        <v>8</v>
      </c>
      <c r="S25" s="117">
        <v>6.4</v>
      </c>
      <c r="T25" s="101"/>
      <c r="U25" s="101" t="s">
        <v>560</v>
      </c>
      <c r="V25" s="101" t="s">
        <v>451</v>
      </c>
      <c r="W25" s="101" t="s">
        <v>452</v>
      </c>
      <c r="X25" s="119" t="s">
        <v>453</v>
      </c>
      <c r="Y25" s="101"/>
      <c r="Z25" s="101"/>
      <c r="AA25" s="101"/>
      <c r="AB25" s="101"/>
      <c r="AC25" s="101"/>
      <c r="AD25" s="101">
        <v>3.3</v>
      </c>
      <c r="AE25" s="101"/>
      <c r="AF25" s="101" t="s">
        <v>454</v>
      </c>
      <c r="AG25" s="101" t="s">
        <v>561</v>
      </c>
      <c r="AH25" s="101" t="s">
        <v>562</v>
      </c>
      <c r="AI25" s="110" t="s">
        <v>563</v>
      </c>
      <c r="AJ25" s="99" t="s">
        <v>269</v>
      </c>
      <c r="AK25" s="131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</row>
    <row r="26" ht="24" hidden="1" customHeight="1" spans="1:52">
      <c r="A26" s="99" t="s">
        <v>445</v>
      </c>
      <c r="B26" s="99" t="s">
        <v>39</v>
      </c>
      <c r="C26" s="99" t="s">
        <v>446</v>
      </c>
      <c r="D26" s="102">
        <v>25</v>
      </c>
      <c r="E26" s="102" t="s">
        <v>564</v>
      </c>
      <c r="F26" s="102" t="s">
        <v>565</v>
      </c>
      <c r="G26" s="101">
        <v>0</v>
      </c>
      <c r="H26" s="101">
        <v>0.1</v>
      </c>
      <c r="I26" s="101">
        <v>0</v>
      </c>
      <c r="J26" s="101">
        <v>1.21</v>
      </c>
      <c r="K26" s="101">
        <v>1.5</v>
      </c>
      <c r="L26" s="101"/>
      <c r="M26" s="101"/>
      <c r="N26" s="101" t="s">
        <v>448</v>
      </c>
      <c r="O26" s="101">
        <v>3.84</v>
      </c>
      <c r="P26" s="101">
        <v>3.36</v>
      </c>
      <c r="Q26" s="101">
        <v>2.88</v>
      </c>
      <c r="R26" s="101">
        <v>2.4</v>
      </c>
      <c r="S26" s="117">
        <v>1.92</v>
      </c>
      <c r="T26" s="101" t="s">
        <v>449</v>
      </c>
      <c r="U26" s="101" t="s">
        <v>566</v>
      </c>
      <c r="V26" s="121">
        <v>44927</v>
      </c>
      <c r="W26" s="101" t="s">
        <v>452</v>
      </c>
      <c r="X26" s="101"/>
      <c r="Y26" s="101"/>
      <c r="Z26" s="101"/>
      <c r="AA26" s="101"/>
      <c r="AB26" s="101"/>
      <c r="AC26" s="101"/>
      <c r="AD26" s="101"/>
      <c r="AE26" s="101"/>
      <c r="AF26" s="101" t="s">
        <v>454</v>
      </c>
      <c r="AG26" s="102" t="s">
        <v>567</v>
      </c>
      <c r="AH26" s="102" t="s">
        <v>562</v>
      </c>
      <c r="AI26" s="109" t="s">
        <v>568</v>
      </c>
      <c r="AJ26" s="127" t="s">
        <v>269</v>
      </c>
      <c r="AK26" s="131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</row>
    <row r="27" ht="24" hidden="1" customHeight="1" spans="1:52">
      <c r="A27" s="99" t="s">
        <v>445</v>
      </c>
      <c r="B27" s="99" t="s">
        <v>39</v>
      </c>
      <c r="C27" s="103" t="s">
        <v>446</v>
      </c>
      <c r="D27" s="104">
        <v>26</v>
      </c>
      <c r="E27" s="104" t="s">
        <v>569</v>
      </c>
      <c r="F27" s="104" t="s">
        <v>570</v>
      </c>
      <c r="G27" s="108">
        <v>10.28</v>
      </c>
      <c r="H27" s="101">
        <v>10.47</v>
      </c>
      <c r="I27" s="101">
        <v>7</v>
      </c>
      <c r="J27" s="101">
        <v>4.53</v>
      </c>
      <c r="K27" s="101">
        <v>1.5</v>
      </c>
      <c r="L27" s="101" t="s">
        <v>33</v>
      </c>
      <c r="M27" s="101"/>
      <c r="N27" s="101" t="s">
        <v>448</v>
      </c>
      <c r="O27" s="101">
        <v>3.2</v>
      </c>
      <c r="P27" s="101">
        <v>2.8</v>
      </c>
      <c r="Q27" s="101">
        <v>2.4</v>
      </c>
      <c r="R27" s="101">
        <v>2</v>
      </c>
      <c r="S27" s="117">
        <v>1.6</v>
      </c>
      <c r="T27" s="101"/>
      <c r="U27" s="101"/>
      <c r="V27" s="121">
        <v>44927</v>
      </c>
      <c r="W27" s="101" t="s">
        <v>452</v>
      </c>
      <c r="X27" s="101"/>
      <c r="Y27" s="101"/>
      <c r="Z27" s="101"/>
      <c r="AA27" s="101"/>
      <c r="AB27" s="101"/>
      <c r="AC27" s="101"/>
      <c r="AD27" s="101"/>
      <c r="AE27" s="101" t="s">
        <v>473</v>
      </c>
      <c r="AF27" s="123" t="s">
        <v>454</v>
      </c>
      <c r="AG27" s="104" t="s">
        <v>571</v>
      </c>
      <c r="AH27" s="104" t="s">
        <v>562</v>
      </c>
      <c r="AI27" s="111" t="s">
        <v>572</v>
      </c>
      <c r="AJ27" s="126" t="s">
        <v>318</v>
      </c>
      <c r="AK27" s="131">
        <v>6</v>
      </c>
      <c r="AL27" s="132">
        <v>13.1</v>
      </c>
      <c r="AM27" s="132">
        <v>14.1</v>
      </c>
      <c r="AN27" s="132">
        <v>12.25</v>
      </c>
      <c r="AO27" s="132">
        <f>AVERAGE(AL27:AN27)</f>
        <v>13.15</v>
      </c>
      <c r="AP27" s="135">
        <f>(AO27-AK27)/AK27</f>
        <v>1.19166666666667</v>
      </c>
      <c r="AQ27" s="132">
        <v>4.45</v>
      </c>
      <c r="AR27" s="132">
        <v>5.96</v>
      </c>
      <c r="AS27" s="132">
        <v>6.19</v>
      </c>
      <c r="AT27" s="132">
        <f>AVERAGE(AQ27:AS27)</f>
        <v>5.53333333333333</v>
      </c>
      <c r="AU27" s="134">
        <f>(AT27-AK27)/AK27</f>
        <v>-0.0777777777777777</v>
      </c>
      <c r="AV27" s="137"/>
      <c r="AW27" s="137"/>
      <c r="AX27" s="137"/>
      <c r="AY27" s="138" t="s">
        <v>573</v>
      </c>
      <c r="AZ27" s="134" t="e">
        <f>(AY27-AK27)/AK27</f>
        <v>#VALUE!</v>
      </c>
    </row>
    <row r="28" ht="24" customHeight="1" spans="1:52">
      <c r="A28" s="99" t="s">
        <v>445</v>
      </c>
      <c r="B28" s="99" t="s">
        <v>39</v>
      </c>
      <c r="C28" s="103" t="s">
        <v>446</v>
      </c>
      <c r="D28" s="104">
        <v>27</v>
      </c>
      <c r="E28" s="104" t="s">
        <v>574</v>
      </c>
      <c r="F28" s="104" t="s">
        <v>575</v>
      </c>
      <c r="G28" s="108">
        <v>4.99</v>
      </c>
      <c r="H28" s="101">
        <v>1.07</v>
      </c>
      <c r="I28" s="101">
        <v>4.16</v>
      </c>
      <c r="J28" s="101">
        <v>4.1</v>
      </c>
      <c r="K28" s="101">
        <v>0.5</v>
      </c>
      <c r="L28" s="101"/>
      <c r="M28" s="101"/>
      <c r="N28" s="101" t="s">
        <v>448</v>
      </c>
      <c r="O28" s="101">
        <v>3.2</v>
      </c>
      <c r="P28" s="101">
        <v>2.8</v>
      </c>
      <c r="Q28" s="101">
        <v>2.4</v>
      </c>
      <c r="R28" s="101">
        <v>2</v>
      </c>
      <c r="S28" s="117">
        <v>1.6</v>
      </c>
      <c r="T28" s="101"/>
      <c r="U28" s="101" t="s">
        <v>560</v>
      </c>
      <c r="V28" s="121">
        <v>44927</v>
      </c>
      <c r="W28" s="101" t="s">
        <v>452</v>
      </c>
      <c r="X28" s="101"/>
      <c r="Y28" s="101"/>
      <c r="Z28" s="101"/>
      <c r="AA28" s="101"/>
      <c r="AB28" s="101"/>
      <c r="AC28" s="101"/>
      <c r="AD28" s="101"/>
      <c r="AE28" s="101"/>
      <c r="AF28" s="123" t="s">
        <v>454</v>
      </c>
      <c r="AG28" s="104" t="s">
        <v>576</v>
      </c>
      <c r="AH28" s="104" t="s">
        <v>455</v>
      </c>
      <c r="AI28" s="111" t="s">
        <v>577</v>
      </c>
      <c r="AJ28" s="126" t="s">
        <v>318</v>
      </c>
      <c r="AK28" s="131">
        <v>2.5</v>
      </c>
      <c r="AL28" s="132">
        <v>19.78</v>
      </c>
      <c r="AM28" s="132">
        <v>19.13</v>
      </c>
      <c r="AN28" s="132">
        <v>16.68</v>
      </c>
      <c r="AO28" s="132">
        <f>AVERAGE(AL28:AN28)</f>
        <v>18.53</v>
      </c>
      <c r="AP28" s="135">
        <f>(AO28-AK28)/AK28</f>
        <v>6.412</v>
      </c>
      <c r="AQ28" s="132">
        <v>3.34</v>
      </c>
      <c r="AR28" s="132">
        <v>2.65</v>
      </c>
      <c r="AS28" s="132">
        <v>2.45</v>
      </c>
      <c r="AT28" s="132">
        <f>AVERAGE(AQ28:AS28)</f>
        <v>2.81333333333333</v>
      </c>
      <c r="AU28" s="134">
        <f>(AT28-AK28)/AK28</f>
        <v>0.125333333333334</v>
      </c>
      <c r="AV28" s="137">
        <v>4.49</v>
      </c>
      <c r="AW28" s="137">
        <v>2.37</v>
      </c>
      <c r="AX28" s="137">
        <v>3.42</v>
      </c>
      <c r="AY28" s="137">
        <f>AVERAGE(AV28:AX28)</f>
        <v>3.42666666666667</v>
      </c>
      <c r="AZ28" s="135">
        <f>(AY28-AK28)/AK28</f>
        <v>0.370666666666667</v>
      </c>
    </row>
    <row r="29" ht="24" customHeight="1" spans="1:52">
      <c r="A29" s="99" t="s">
        <v>445</v>
      </c>
      <c r="B29" s="99" t="s">
        <v>39</v>
      </c>
      <c r="C29" s="103" t="s">
        <v>446</v>
      </c>
      <c r="D29" s="104">
        <v>28</v>
      </c>
      <c r="E29" s="104" t="s">
        <v>578</v>
      </c>
      <c r="F29" s="104" t="s">
        <v>579</v>
      </c>
      <c r="G29" s="108">
        <v>5.77</v>
      </c>
      <c r="H29" s="101">
        <v>10.48</v>
      </c>
      <c r="I29" s="101">
        <v>5.37</v>
      </c>
      <c r="J29" s="101">
        <v>12.93</v>
      </c>
      <c r="K29" s="101">
        <v>1</v>
      </c>
      <c r="L29" s="101"/>
      <c r="M29" s="101" t="s">
        <v>448</v>
      </c>
      <c r="N29" s="101" t="s">
        <v>448</v>
      </c>
      <c r="O29" s="101">
        <v>3.2</v>
      </c>
      <c r="P29" s="101">
        <v>2.8</v>
      </c>
      <c r="Q29" s="101">
        <v>2.4</v>
      </c>
      <c r="R29" s="101">
        <v>2</v>
      </c>
      <c r="S29" s="117">
        <v>1.6</v>
      </c>
      <c r="T29" s="101"/>
      <c r="U29" s="101" t="s">
        <v>560</v>
      </c>
      <c r="V29" s="101" t="s">
        <v>451</v>
      </c>
      <c r="W29" s="101" t="s">
        <v>452</v>
      </c>
      <c r="X29" s="101" t="s">
        <v>453</v>
      </c>
      <c r="Y29" s="101"/>
      <c r="Z29" s="101"/>
      <c r="AA29" s="101"/>
      <c r="AB29" s="101"/>
      <c r="AC29" s="101"/>
      <c r="AD29" s="101"/>
      <c r="AE29" s="101"/>
      <c r="AF29" s="123" t="s">
        <v>454</v>
      </c>
      <c r="AG29" s="104" t="s">
        <v>580</v>
      </c>
      <c r="AH29" s="104" t="s">
        <v>455</v>
      </c>
      <c r="AI29" s="111" t="s">
        <v>581</v>
      </c>
      <c r="AJ29" s="126" t="s">
        <v>318</v>
      </c>
      <c r="AK29" s="131">
        <v>5.5</v>
      </c>
      <c r="AL29" s="132">
        <v>6.96</v>
      </c>
      <c r="AM29" s="132">
        <v>12.05</v>
      </c>
      <c r="AN29" s="132">
        <v>9.07</v>
      </c>
      <c r="AO29" s="132">
        <f>AVERAGE(AL29:AN29)</f>
        <v>9.36</v>
      </c>
      <c r="AP29" s="135">
        <f>(AO29-AK29)/AK29</f>
        <v>0.701818181818182</v>
      </c>
      <c r="AQ29" s="132">
        <v>6.6</v>
      </c>
      <c r="AR29" s="132">
        <v>4.91</v>
      </c>
      <c r="AS29" s="132">
        <v>5.77</v>
      </c>
      <c r="AT29" s="132">
        <f>AVERAGE(AQ29:AS29)</f>
        <v>5.76</v>
      </c>
      <c r="AU29" s="134">
        <f>(AT29-AK29)/AK29</f>
        <v>0.0472727272727274</v>
      </c>
      <c r="AV29" s="137">
        <v>5.44</v>
      </c>
      <c r="AW29" s="137">
        <v>5.88</v>
      </c>
      <c r="AX29" s="137">
        <v>5.68</v>
      </c>
      <c r="AY29" s="137">
        <f>AVERAGE(AV29:AX29)</f>
        <v>5.66666666666667</v>
      </c>
      <c r="AZ29" s="134">
        <f>(AY29-AK29)/AK29</f>
        <v>0.0303030303030304</v>
      </c>
    </row>
    <row r="30" ht="24" hidden="1" customHeight="1" spans="1:52">
      <c r="A30" s="99" t="s">
        <v>445</v>
      </c>
      <c r="B30" s="99" t="s">
        <v>39</v>
      </c>
      <c r="C30" s="99" t="s">
        <v>446</v>
      </c>
      <c r="D30" s="100">
        <v>29</v>
      </c>
      <c r="E30" s="100" t="s">
        <v>582</v>
      </c>
      <c r="F30" s="100" t="s">
        <v>583</v>
      </c>
      <c r="G30" s="101">
        <v>2.53</v>
      </c>
      <c r="H30" s="101">
        <v>2.76</v>
      </c>
      <c r="I30" s="101">
        <v>2.57</v>
      </c>
      <c r="J30" s="101">
        <v>2.31</v>
      </c>
      <c r="K30" s="101">
        <v>0.5</v>
      </c>
      <c r="L30" s="101"/>
      <c r="M30" s="101"/>
      <c r="N30" s="101" t="s">
        <v>448</v>
      </c>
      <c r="O30" s="101">
        <v>3.52</v>
      </c>
      <c r="P30" s="101">
        <v>3.08</v>
      </c>
      <c r="Q30" s="101">
        <v>2.64</v>
      </c>
      <c r="R30" s="101">
        <v>2.2</v>
      </c>
      <c r="S30" s="117">
        <v>1.76</v>
      </c>
      <c r="T30" s="101" t="s">
        <v>584</v>
      </c>
      <c r="U30" s="101" t="s">
        <v>585</v>
      </c>
      <c r="V30" s="121">
        <v>44928</v>
      </c>
      <c r="W30" s="101" t="s">
        <v>452</v>
      </c>
      <c r="X30" s="101"/>
      <c r="Y30" s="101"/>
      <c r="Z30" s="101"/>
      <c r="AA30" s="101"/>
      <c r="AB30" s="101"/>
      <c r="AC30" s="101"/>
      <c r="AD30" s="101">
        <v>1.5</v>
      </c>
      <c r="AE30" s="101"/>
      <c r="AF30" s="101" t="s">
        <v>454</v>
      </c>
      <c r="AG30" s="100"/>
      <c r="AH30" s="114" t="s">
        <v>586</v>
      </c>
      <c r="AI30" s="114" t="s">
        <v>587</v>
      </c>
      <c r="AJ30" s="124" t="s">
        <v>269</v>
      </c>
      <c r="AK30" s="131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</row>
    <row r="31" ht="24" hidden="1" customHeight="1" spans="1:52">
      <c r="A31" s="99" t="s">
        <v>445</v>
      </c>
      <c r="B31" s="99" t="s">
        <v>39</v>
      </c>
      <c r="C31" s="99" t="s">
        <v>446</v>
      </c>
      <c r="D31" s="101">
        <v>30</v>
      </c>
      <c r="E31" s="101" t="s">
        <v>588</v>
      </c>
      <c r="F31" s="101" t="s">
        <v>589</v>
      </c>
      <c r="G31" s="101">
        <v>1.28</v>
      </c>
      <c r="H31" s="101">
        <v>0.64</v>
      </c>
      <c r="I31" s="101">
        <v>1.66</v>
      </c>
      <c r="J31" s="101">
        <v>1.34</v>
      </c>
      <c r="K31" s="101">
        <v>0.5</v>
      </c>
      <c r="L31" s="101"/>
      <c r="M31" s="101"/>
      <c r="N31" s="101" t="s">
        <v>448</v>
      </c>
      <c r="O31" s="101">
        <v>3.2</v>
      </c>
      <c r="P31" s="101">
        <v>2.8</v>
      </c>
      <c r="Q31" s="101">
        <v>2.4</v>
      </c>
      <c r="R31" s="101">
        <v>2</v>
      </c>
      <c r="S31" s="117">
        <v>1.6</v>
      </c>
      <c r="T31" s="101"/>
      <c r="U31" s="101" t="s">
        <v>585</v>
      </c>
      <c r="V31" s="121">
        <v>44928</v>
      </c>
      <c r="W31" s="101" t="s">
        <v>452</v>
      </c>
      <c r="X31" s="119" t="s">
        <v>453</v>
      </c>
      <c r="Y31" s="101"/>
      <c r="Z31" s="101"/>
      <c r="AA31" s="101"/>
      <c r="AB31" s="101"/>
      <c r="AC31" s="101"/>
      <c r="AD31" s="101">
        <v>1.5</v>
      </c>
      <c r="AE31" s="101"/>
      <c r="AF31" s="101" t="s">
        <v>454</v>
      </c>
      <c r="AG31" s="101"/>
      <c r="AH31" s="110" t="s">
        <v>590</v>
      </c>
      <c r="AI31" s="110" t="s">
        <v>591</v>
      </c>
      <c r="AJ31" s="99" t="s">
        <v>269</v>
      </c>
      <c r="AK31" s="131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</row>
    <row r="32" ht="24" hidden="1" customHeight="1" spans="1:52">
      <c r="A32" s="99" t="s">
        <v>445</v>
      </c>
      <c r="B32" s="99" t="s">
        <v>39</v>
      </c>
      <c r="C32" s="99" t="s">
        <v>446</v>
      </c>
      <c r="D32" s="101">
        <v>31</v>
      </c>
      <c r="E32" s="101" t="s">
        <v>592</v>
      </c>
      <c r="F32" s="101" t="s">
        <v>593</v>
      </c>
      <c r="G32" s="101">
        <v>1.22</v>
      </c>
      <c r="H32" s="101">
        <v>0.49</v>
      </c>
      <c r="I32" s="101">
        <v>1.17</v>
      </c>
      <c r="J32" s="101">
        <v>1.05</v>
      </c>
      <c r="K32" s="101">
        <v>0.5</v>
      </c>
      <c r="L32" s="101"/>
      <c r="M32" s="101"/>
      <c r="N32" s="101"/>
      <c r="O32" s="101">
        <v>1.6</v>
      </c>
      <c r="P32" s="101">
        <v>1.4</v>
      </c>
      <c r="Q32" s="101">
        <v>1.2</v>
      </c>
      <c r="R32" s="101">
        <v>1</v>
      </c>
      <c r="S32" s="117">
        <v>0.8</v>
      </c>
      <c r="T32" s="101"/>
      <c r="U32" s="101" t="s">
        <v>484</v>
      </c>
      <c r="V32" s="121">
        <v>44930</v>
      </c>
      <c r="W32" s="101" t="s">
        <v>452</v>
      </c>
      <c r="X32" s="101"/>
      <c r="Y32" s="101"/>
      <c r="Z32" s="101"/>
      <c r="AA32" s="101"/>
      <c r="AB32" s="101"/>
      <c r="AC32" s="101"/>
      <c r="AD32" s="101">
        <v>0.65</v>
      </c>
      <c r="AE32" s="101"/>
      <c r="AF32" s="101" t="s">
        <v>454</v>
      </c>
      <c r="AG32" s="101"/>
      <c r="AH32" s="101" t="s">
        <v>594</v>
      </c>
      <c r="AI32" s="110" t="s">
        <v>595</v>
      </c>
      <c r="AJ32" s="99" t="s">
        <v>269</v>
      </c>
      <c r="AK32" s="131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</row>
    <row r="33" ht="24" hidden="1" customHeight="1" spans="1:52">
      <c r="A33" s="99" t="s">
        <v>445</v>
      </c>
      <c r="B33" s="99" t="s">
        <v>39</v>
      </c>
      <c r="C33" s="99" t="s">
        <v>446</v>
      </c>
      <c r="D33" s="101">
        <v>32</v>
      </c>
      <c r="E33" s="101" t="s">
        <v>596</v>
      </c>
      <c r="F33" s="101" t="s">
        <v>597</v>
      </c>
      <c r="G33" s="101"/>
      <c r="H33" s="101">
        <v>2.93</v>
      </c>
      <c r="I33" s="101"/>
      <c r="J33" s="101"/>
      <c r="K33" s="101">
        <v>0.5</v>
      </c>
      <c r="L33" s="101"/>
      <c r="M33" s="101"/>
      <c r="N33" s="101" t="s">
        <v>448</v>
      </c>
      <c r="O33" s="101">
        <v>5.28</v>
      </c>
      <c r="P33" s="101">
        <v>4.62</v>
      </c>
      <c r="Q33" s="101">
        <v>3.96</v>
      </c>
      <c r="R33" s="101">
        <v>3.3</v>
      </c>
      <c r="S33" s="117">
        <v>2.64</v>
      </c>
      <c r="T33" s="101"/>
      <c r="U33" s="101" t="s">
        <v>585</v>
      </c>
      <c r="V33" s="121">
        <v>44928</v>
      </c>
      <c r="W33" s="101"/>
      <c r="X33" s="101"/>
      <c r="Y33" s="101"/>
      <c r="Z33" s="101"/>
      <c r="AA33" s="101"/>
      <c r="AB33" s="101"/>
      <c r="AC33" s="101"/>
      <c r="AD33" s="101"/>
      <c r="AE33" s="101"/>
      <c r="AF33" s="101" t="s">
        <v>454</v>
      </c>
      <c r="AG33" s="101"/>
      <c r="AH33" s="110" t="s">
        <v>598</v>
      </c>
      <c r="AI33" s="110" t="s">
        <v>599</v>
      </c>
      <c r="AJ33" s="99" t="s">
        <v>269</v>
      </c>
      <c r="AK33" s="131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</row>
    <row r="34" ht="24" hidden="1" customHeight="1" spans="1:52">
      <c r="A34" s="99" t="s">
        <v>445</v>
      </c>
      <c r="B34" s="99" t="s">
        <v>39</v>
      </c>
      <c r="C34" s="99" t="s">
        <v>446</v>
      </c>
      <c r="D34" s="101">
        <v>33</v>
      </c>
      <c r="E34" s="101" t="s">
        <v>600</v>
      </c>
      <c r="F34" s="101" t="s">
        <v>600</v>
      </c>
      <c r="G34" s="101"/>
      <c r="H34" s="101"/>
      <c r="I34" s="101"/>
      <c r="J34" s="101"/>
      <c r="K34" s="101">
        <v>0.5</v>
      </c>
      <c r="L34" s="101"/>
      <c r="M34" s="101"/>
      <c r="N34" s="101" t="s">
        <v>448</v>
      </c>
      <c r="O34" s="101"/>
      <c r="P34" s="101"/>
      <c r="Q34" s="101"/>
      <c r="R34" s="101"/>
      <c r="S34" s="101"/>
      <c r="T34" s="101"/>
      <c r="U34" s="101" t="s">
        <v>530</v>
      </c>
      <c r="V34" s="121">
        <v>44930</v>
      </c>
      <c r="W34" s="101"/>
      <c r="X34" s="101"/>
      <c r="Y34" s="101"/>
      <c r="Z34" s="101"/>
      <c r="AA34" s="101"/>
      <c r="AB34" s="101"/>
      <c r="AC34" s="101"/>
      <c r="AD34" s="101"/>
      <c r="AE34" s="101"/>
      <c r="AF34" s="101" t="s">
        <v>454</v>
      </c>
      <c r="AG34" s="101"/>
      <c r="AH34" s="110" t="s">
        <v>601</v>
      </c>
      <c r="AI34" s="110" t="s">
        <v>602</v>
      </c>
      <c r="AJ34" s="99" t="s">
        <v>269</v>
      </c>
      <c r="AK34" s="131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</row>
    <row r="35" ht="24" hidden="1" customHeight="1" spans="1:52">
      <c r="A35" s="99" t="s">
        <v>445</v>
      </c>
      <c r="B35" s="99" t="s">
        <v>39</v>
      </c>
      <c r="C35" s="99" t="s">
        <v>446</v>
      </c>
      <c r="D35" s="102">
        <v>34</v>
      </c>
      <c r="E35" s="109" t="s">
        <v>603</v>
      </c>
      <c r="F35" s="109" t="s">
        <v>603</v>
      </c>
      <c r="G35" s="110"/>
      <c r="H35" s="110">
        <v>44.4</v>
      </c>
      <c r="I35" s="110"/>
      <c r="J35" s="110">
        <v>47.68</v>
      </c>
      <c r="K35" s="101">
        <v>2</v>
      </c>
      <c r="L35" s="101"/>
      <c r="M35" s="101"/>
      <c r="N35" s="101" t="s">
        <v>448</v>
      </c>
      <c r="O35" s="101">
        <v>111.2496</v>
      </c>
      <c r="P35" s="101">
        <v>97.3434</v>
      </c>
      <c r="Q35" s="101">
        <v>83.4372</v>
      </c>
      <c r="R35" s="101">
        <v>69.531</v>
      </c>
      <c r="S35" s="117">
        <v>55.6248</v>
      </c>
      <c r="T35" s="101"/>
      <c r="U35" s="101" t="s">
        <v>604</v>
      </c>
      <c r="V35" s="121">
        <v>44930</v>
      </c>
      <c r="W35" s="101"/>
      <c r="X35" s="101"/>
      <c r="Y35" s="101"/>
      <c r="Z35" s="101"/>
      <c r="AA35" s="101"/>
      <c r="AB35" s="101"/>
      <c r="AC35" s="101"/>
      <c r="AD35" s="101"/>
      <c r="AE35" s="101"/>
      <c r="AF35" s="101" t="s">
        <v>454</v>
      </c>
      <c r="AG35" s="102"/>
      <c r="AH35" s="102" t="s">
        <v>605</v>
      </c>
      <c r="AI35" s="109" t="s">
        <v>606</v>
      </c>
      <c r="AJ35" s="125" t="s">
        <v>269</v>
      </c>
      <c r="AK35" s="131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</row>
    <row r="36" ht="24" hidden="1" customHeight="1" spans="1:52">
      <c r="A36" s="99" t="s">
        <v>445</v>
      </c>
      <c r="B36" s="99" t="s">
        <v>39</v>
      </c>
      <c r="C36" s="103" t="s">
        <v>398</v>
      </c>
      <c r="D36" s="104">
        <v>35</v>
      </c>
      <c r="E36" s="111" t="s">
        <v>607</v>
      </c>
      <c r="F36" s="111" t="s">
        <v>608</v>
      </c>
      <c r="G36" s="112">
        <v>2.46</v>
      </c>
      <c r="H36" s="110">
        <v>1.7</v>
      </c>
      <c r="I36" s="110">
        <v>3.23</v>
      </c>
      <c r="J36" s="110">
        <v>1.93</v>
      </c>
      <c r="K36" s="110">
        <v>1.5</v>
      </c>
      <c r="L36" s="110"/>
      <c r="M36" s="101"/>
      <c r="N36" s="101"/>
      <c r="O36" s="101">
        <v>2.4</v>
      </c>
      <c r="P36" s="101">
        <v>2.1</v>
      </c>
      <c r="Q36" s="101">
        <v>1.8</v>
      </c>
      <c r="R36" s="101">
        <v>1.5</v>
      </c>
      <c r="S36" s="117">
        <v>1.2</v>
      </c>
      <c r="T36" s="101"/>
      <c r="U36" s="101" t="s">
        <v>484</v>
      </c>
      <c r="V36" s="101" t="s">
        <v>451</v>
      </c>
      <c r="W36" s="101" t="s">
        <v>452</v>
      </c>
      <c r="X36" s="101" t="s">
        <v>453</v>
      </c>
      <c r="Y36" s="101"/>
      <c r="Z36" s="101"/>
      <c r="AA36" s="101"/>
      <c r="AB36" s="101"/>
      <c r="AC36" s="101"/>
      <c r="AD36" s="101">
        <v>0.5</v>
      </c>
      <c r="AE36" s="101"/>
      <c r="AF36" s="123" t="s">
        <v>454</v>
      </c>
      <c r="AG36" s="104" t="s">
        <v>609</v>
      </c>
      <c r="AH36" s="104" t="s">
        <v>562</v>
      </c>
      <c r="AI36" s="111" t="s">
        <v>610</v>
      </c>
      <c r="AJ36" s="126" t="s">
        <v>318</v>
      </c>
      <c r="AK36" s="131">
        <v>2.5</v>
      </c>
      <c r="AL36" s="132">
        <v>2.44</v>
      </c>
      <c r="AM36" s="132">
        <v>2.42</v>
      </c>
      <c r="AN36" s="132">
        <v>4.04</v>
      </c>
      <c r="AO36" s="132">
        <f>AVERAGE(AL36:AN36)</f>
        <v>2.96666666666667</v>
      </c>
      <c r="AP36" s="134">
        <f>(AO36-AK36)/AK36</f>
        <v>0.186666666666667</v>
      </c>
      <c r="AQ36" s="132">
        <v>2.34</v>
      </c>
      <c r="AR36" s="132">
        <v>2.41</v>
      </c>
      <c r="AS36" s="132">
        <v>2.6</v>
      </c>
      <c r="AT36" s="132">
        <f>AVERAGE(AQ36:AS36)</f>
        <v>2.45</v>
      </c>
      <c r="AU36" s="134">
        <f>(AT36-AK36)/AK36</f>
        <v>-0.0200000000000001</v>
      </c>
      <c r="AV36" s="137">
        <v>2.18</v>
      </c>
      <c r="AW36" s="137">
        <v>2.7</v>
      </c>
      <c r="AX36" s="137">
        <v>2.36</v>
      </c>
      <c r="AY36" s="137">
        <f>AVERAGE(AV36:AX36)</f>
        <v>2.41333333333333</v>
      </c>
      <c r="AZ36" s="134">
        <f>(AY36-AK36)/AK36</f>
        <v>-0.0346666666666666</v>
      </c>
    </row>
    <row r="37" ht="24" hidden="1" customHeight="1" spans="1:52">
      <c r="A37" s="99" t="s">
        <v>445</v>
      </c>
      <c r="B37" s="99" t="s">
        <v>39</v>
      </c>
      <c r="C37" s="103" t="s">
        <v>545</v>
      </c>
      <c r="D37" s="104">
        <v>36</v>
      </c>
      <c r="E37" s="111" t="s">
        <v>611</v>
      </c>
      <c r="F37" s="111" t="s">
        <v>612</v>
      </c>
      <c r="G37" s="112"/>
      <c r="H37" s="110">
        <v>9.32</v>
      </c>
      <c r="I37" s="110"/>
      <c r="J37" s="110">
        <v>4.79</v>
      </c>
      <c r="K37" s="110">
        <v>1.5</v>
      </c>
      <c r="L37" s="110"/>
      <c r="M37" s="101"/>
      <c r="N37" s="101"/>
      <c r="O37" s="101">
        <v>6.72</v>
      </c>
      <c r="P37" s="101">
        <v>5.88</v>
      </c>
      <c r="Q37" s="101">
        <v>5.04</v>
      </c>
      <c r="R37" s="101">
        <v>4.2</v>
      </c>
      <c r="S37" s="117">
        <v>3.36</v>
      </c>
      <c r="T37" s="101"/>
      <c r="U37" s="101" t="s">
        <v>484</v>
      </c>
      <c r="V37" s="121">
        <v>44930</v>
      </c>
      <c r="W37" s="101"/>
      <c r="X37" s="101"/>
      <c r="Y37" s="101"/>
      <c r="Z37" s="101"/>
      <c r="AA37" s="101"/>
      <c r="AB37" s="101"/>
      <c r="AC37" s="101"/>
      <c r="AD37" s="101"/>
      <c r="AE37" s="101"/>
      <c r="AF37" s="123" t="s">
        <v>454</v>
      </c>
      <c r="AG37" s="104" t="s">
        <v>613</v>
      </c>
      <c r="AH37" s="104" t="s">
        <v>562</v>
      </c>
      <c r="AI37" s="111" t="s">
        <v>614</v>
      </c>
      <c r="AJ37" s="126" t="s">
        <v>318</v>
      </c>
      <c r="AK37" s="131">
        <v>5</v>
      </c>
      <c r="AL37" s="132">
        <v>4.65</v>
      </c>
      <c r="AM37" s="132">
        <v>4.98</v>
      </c>
      <c r="AN37" s="132">
        <v>4.45</v>
      </c>
      <c r="AO37" s="132">
        <f>AVERAGE(AL37:AN37)</f>
        <v>4.69333333333333</v>
      </c>
      <c r="AP37" s="134">
        <f>(AO37-AK37)/AK37</f>
        <v>-0.0613333333333331</v>
      </c>
      <c r="AQ37" s="132">
        <v>4.19</v>
      </c>
      <c r="AR37" s="132">
        <v>3.52</v>
      </c>
      <c r="AS37" s="132">
        <v>4.15</v>
      </c>
      <c r="AT37" s="132">
        <f>AVERAGE(AQ37:AS37)</f>
        <v>3.95333333333333</v>
      </c>
      <c r="AU37" s="134">
        <f>(AT37-AK37)/AK37</f>
        <v>-0.209333333333333</v>
      </c>
      <c r="AV37" s="137">
        <v>3.42</v>
      </c>
      <c r="AW37" s="137">
        <v>4.01</v>
      </c>
      <c r="AX37" s="137">
        <v>2.89</v>
      </c>
      <c r="AY37" s="137">
        <f>AVERAGE(AV37:AX37)</f>
        <v>3.44</v>
      </c>
      <c r="AZ37" s="134">
        <f>(AY37-AK37)/AK37</f>
        <v>-0.312</v>
      </c>
    </row>
    <row r="38" ht="24" hidden="1" customHeight="1" spans="1:52">
      <c r="A38" s="99" t="s">
        <v>445</v>
      </c>
      <c r="B38" s="99" t="s">
        <v>39</v>
      </c>
      <c r="C38" s="103" t="s">
        <v>398</v>
      </c>
      <c r="D38" s="104">
        <v>37</v>
      </c>
      <c r="E38" s="111" t="s">
        <v>615</v>
      </c>
      <c r="F38" s="111" t="s">
        <v>616</v>
      </c>
      <c r="G38" s="112">
        <v>3.08</v>
      </c>
      <c r="H38" s="110">
        <v>3.88</v>
      </c>
      <c r="I38" s="110" t="s">
        <v>617</v>
      </c>
      <c r="J38" s="110"/>
      <c r="K38" s="110">
        <v>1.5</v>
      </c>
      <c r="L38" s="110" t="s">
        <v>33</v>
      </c>
      <c r="M38" s="101"/>
      <c r="N38" s="101"/>
      <c r="O38" s="101">
        <v>8</v>
      </c>
      <c r="P38" s="101">
        <v>7</v>
      </c>
      <c r="Q38" s="101">
        <v>6</v>
      </c>
      <c r="R38" s="101">
        <v>5</v>
      </c>
      <c r="S38" s="117">
        <v>4</v>
      </c>
      <c r="T38" s="101"/>
      <c r="U38" s="101" t="s">
        <v>449</v>
      </c>
      <c r="V38" s="121">
        <v>44930</v>
      </c>
      <c r="W38" s="101" t="s">
        <v>452</v>
      </c>
      <c r="X38" s="101"/>
      <c r="Y38" s="101"/>
      <c r="Z38" s="101"/>
      <c r="AA38" s="101"/>
      <c r="AB38" s="101"/>
      <c r="AC38" s="101"/>
      <c r="AD38" s="101"/>
      <c r="AE38" s="101"/>
      <c r="AF38" s="123" t="s">
        <v>454</v>
      </c>
      <c r="AG38" s="104" t="s">
        <v>618</v>
      </c>
      <c r="AH38" s="104" t="s">
        <v>562</v>
      </c>
      <c r="AI38" s="111" t="s">
        <v>619</v>
      </c>
      <c r="AJ38" s="126" t="s">
        <v>318</v>
      </c>
      <c r="AK38" s="131">
        <v>5</v>
      </c>
      <c r="AL38" s="132">
        <v>6.046</v>
      </c>
      <c r="AM38" s="132">
        <v>5.252</v>
      </c>
      <c r="AN38" s="132">
        <v>6.224</v>
      </c>
      <c r="AO38" s="132">
        <f>AVERAGE(AL38:AN38)</f>
        <v>5.84066666666667</v>
      </c>
      <c r="AP38" s="134">
        <f>(AO38-AK38)/AK38</f>
        <v>0.168133333333333</v>
      </c>
      <c r="AQ38" s="132">
        <v>5.861</v>
      </c>
      <c r="AR38" s="132">
        <v>5.6</v>
      </c>
      <c r="AS38" s="132">
        <v>4.228</v>
      </c>
      <c r="AT38" s="132">
        <f>AVERAGE(AQ38:AS38)</f>
        <v>5.22966666666667</v>
      </c>
      <c r="AU38" s="134">
        <f>(AT38-AK38)/AK38</f>
        <v>0.0459333333333332</v>
      </c>
      <c r="AV38" s="137">
        <v>4.917</v>
      </c>
      <c r="AW38" s="137">
        <v>4.816</v>
      </c>
      <c r="AX38" s="137">
        <v>4.749</v>
      </c>
      <c r="AY38" s="137">
        <f>AVERAGE(AV38:AX38)</f>
        <v>4.82733333333333</v>
      </c>
      <c r="AZ38" s="134">
        <f>(AY38-AK38)/AK38</f>
        <v>-0.0345333333333334</v>
      </c>
    </row>
    <row r="39" ht="24" hidden="1" customHeight="1" spans="1:52">
      <c r="A39" s="99" t="s">
        <v>445</v>
      </c>
      <c r="B39" s="99" t="s">
        <v>39</v>
      </c>
      <c r="C39" s="103" t="s">
        <v>398</v>
      </c>
      <c r="D39" s="104">
        <v>38</v>
      </c>
      <c r="E39" s="111" t="s">
        <v>620</v>
      </c>
      <c r="F39" s="111" t="s">
        <v>621</v>
      </c>
      <c r="G39" s="112">
        <v>6.84</v>
      </c>
      <c r="H39" s="110">
        <v>10.01</v>
      </c>
      <c r="I39" s="110" t="s">
        <v>617</v>
      </c>
      <c r="J39" s="110"/>
      <c r="K39" s="110">
        <v>1.5</v>
      </c>
      <c r="L39" s="110" t="s">
        <v>33</v>
      </c>
      <c r="M39" s="101"/>
      <c r="N39" s="101"/>
      <c r="O39" s="101">
        <v>24</v>
      </c>
      <c r="P39" s="101">
        <v>21</v>
      </c>
      <c r="Q39" s="101">
        <v>18</v>
      </c>
      <c r="R39" s="101">
        <v>15</v>
      </c>
      <c r="S39" s="117">
        <v>12</v>
      </c>
      <c r="T39" s="101"/>
      <c r="U39" s="101" t="s">
        <v>449</v>
      </c>
      <c r="V39" s="121">
        <v>44927</v>
      </c>
      <c r="W39" s="101" t="s">
        <v>452</v>
      </c>
      <c r="X39" s="101"/>
      <c r="Y39" s="101"/>
      <c r="Z39" s="101"/>
      <c r="AA39" s="101"/>
      <c r="AB39" s="101"/>
      <c r="AC39" s="101"/>
      <c r="AD39" s="101"/>
      <c r="AE39" s="101"/>
      <c r="AF39" s="123" t="s">
        <v>454</v>
      </c>
      <c r="AG39" s="111" t="s">
        <v>618</v>
      </c>
      <c r="AH39" s="104" t="s">
        <v>562</v>
      </c>
      <c r="AI39" s="111" t="s">
        <v>622</v>
      </c>
      <c r="AJ39" s="126" t="s">
        <v>318</v>
      </c>
      <c r="AK39" s="131">
        <v>7</v>
      </c>
      <c r="AL39" s="132">
        <v>8.317</v>
      </c>
      <c r="AM39" s="132">
        <v>6.397</v>
      </c>
      <c r="AN39" s="132">
        <v>7.34</v>
      </c>
      <c r="AO39" s="132">
        <f>AVERAGE(AL39:AN39)</f>
        <v>7.35133333333333</v>
      </c>
      <c r="AP39" s="134">
        <f>(AO39-AK39)/AK39</f>
        <v>0.0501904761904762</v>
      </c>
      <c r="AQ39" s="132">
        <v>6.533</v>
      </c>
      <c r="AR39" s="132">
        <v>6.905</v>
      </c>
      <c r="AS39" s="132">
        <v>7.238</v>
      </c>
      <c r="AT39" s="132">
        <f>AVERAGE(AQ39:AS39)</f>
        <v>6.892</v>
      </c>
      <c r="AU39" s="134">
        <f>(AT39-AK39)/AK39</f>
        <v>-0.0154285714285714</v>
      </c>
      <c r="AV39" s="137">
        <v>6.332</v>
      </c>
      <c r="AW39" s="137">
        <v>6.803</v>
      </c>
      <c r="AX39" s="137">
        <v>6.837</v>
      </c>
      <c r="AY39" s="137">
        <f>AVERAGE(AV39:AX39)</f>
        <v>6.65733333333333</v>
      </c>
      <c r="AZ39" s="134">
        <f>(AY39-AK39)/AK39</f>
        <v>-0.0489523809523809</v>
      </c>
    </row>
    <row r="40" ht="24" hidden="1" customHeight="1" spans="1:52">
      <c r="A40" s="99" t="s">
        <v>445</v>
      </c>
      <c r="B40" s="99" t="s">
        <v>39</v>
      </c>
      <c r="C40" s="99" t="s">
        <v>446</v>
      </c>
      <c r="D40" s="105">
        <v>39</v>
      </c>
      <c r="E40" s="113" t="s">
        <v>623</v>
      </c>
      <c r="F40" s="113" t="s">
        <v>623</v>
      </c>
      <c r="G40" s="110">
        <v>2.69</v>
      </c>
      <c r="H40" s="110">
        <v>0.86</v>
      </c>
      <c r="I40" s="110">
        <v>1.58</v>
      </c>
      <c r="J40" s="110">
        <v>0.87</v>
      </c>
      <c r="K40" s="101">
        <v>0.5</v>
      </c>
      <c r="L40" s="101"/>
      <c r="M40" s="101"/>
      <c r="N40" s="101" t="s">
        <v>448</v>
      </c>
      <c r="O40" s="101">
        <v>2.56</v>
      </c>
      <c r="P40" s="101">
        <v>2.24</v>
      </c>
      <c r="Q40" s="101">
        <v>1.92</v>
      </c>
      <c r="R40" s="101">
        <v>1.6</v>
      </c>
      <c r="S40" s="117">
        <v>1.28</v>
      </c>
      <c r="T40" s="101"/>
      <c r="U40" s="101" t="s">
        <v>525</v>
      </c>
      <c r="V40" s="120">
        <v>36951</v>
      </c>
      <c r="W40" s="101" t="s">
        <v>452</v>
      </c>
      <c r="X40" s="101"/>
      <c r="Y40" s="101"/>
      <c r="Z40" s="101"/>
      <c r="AA40" s="101"/>
      <c r="AB40" s="101"/>
      <c r="AC40" s="101"/>
      <c r="AD40" s="101">
        <v>0.95</v>
      </c>
      <c r="AE40" s="101"/>
      <c r="AF40" s="101" t="s">
        <v>454</v>
      </c>
      <c r="AG40" s="105"/>
      <c r="AH40" s="105" t="s">
        <v>624</v>
      </c>
      <c r="AI40" s="113" t="s">
        <v>625</v>
      </c>
      <c r="AJ40" s="128" t="s">
        <v>269</v>
      </c>
      <c r="AK40" s="131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</row>
    <row r="41" ht="24" customHeight="1" spans="1:52">
      <c r="A41" s="99" t="s">
        <v>445</v>
      </c>
      <c r="B41" s="99" t="s">
        <v>39</v>
      </c>
      <c r="C41" s="103" t="s">
        <v>446</v>
      </c>
      <c r="D41" s="104">
        <v>40</v>
      </c>
      <c r="E41" s="111" t="s">
        <v>626</v>
      </c>
      <c r="F41" s="111" t="s">
        <v>626</v>
      </c>
      <c r="G41" s="112"/>
      <c r="H41" s="110"/>
      <c r="I41" s="110"/>
      <c r="J41" s="110"/>
      <c r="K41" s="101">
        <v>1</v>
      </c>
      <c r="L41" s="101"/>
      <c r="M41" s="101"/>
      <c r="N41" s="101" t="s">
        <v>448</v>
      </c>
      <c r="O41" s="101">
        <v>4.8</v>
      </c>
      <c r="P41" s="101">
        <v>4.2</v>
      </c>
      <c r="Q41" s="101">
        <v>3.6</v>
      </c>
      <c r="R41" s="101">
        <v>3</v>
      </c>
      <c r="S41" s="117">
        <v>2.4</v>
      </c>
      <c r="T41" s="101"/>
      <c r="U41" s="101" t="s">
        <v>525</v>
      </c>
      <c r="V41" s="121">
        <v>44929</v>
      </c>
      <c r="W41" s="101"/>
      <c r="X41" s="101"/>
      <c r="Y41" s="101"/>
      <c r="Z41" s="101"/>
      <c r="AA41" s="101"/>
      <c r="AB41" s="101"/>
      <c r="AC41" s="101"/>
      <c r="AD41" s="101"/>
      <c r="AE41" s="101" t="s">
        <v>473</v>
      </c>
      <c r="AF41" s="123" t="s">
        <v>454</v>
      </c>
      <c r="AG41" s="104" t="s">
        <v>627</v>
      </c>
      <c r="AH41" s="104" t="s">
        <v>628</v>
      </c>
      <c r="AI41" s="111" t="s">
        <v>629</v>
      </c>
      <c r="AJ41" s="126" t="s">
        <v>318</v>
      </c>
      <c r="AK41" s="131">
        <v>3</v>
      </c>
      <c r="AL41" s="132">
        <v>3.61</v>
      </c>
      <c r="AM41" s="132">
        <v>3.51</v>
      </c>
      <c r="AN41" s="132">
        <v>4.1</v>
      </c>
      <c r="AO41" s="132">
        <f>AVERAGE(AL41:AN41)</f>
        <v>3.74</v>
      </c>
      <c r="AP41" s="134">
        <f>(AO41-AK41)/AK41</f>
        <v>0.246666666666667</v>
      </c>
      <c r="AQ41" s="132">
        <v>3.75</v>
      </c>
      <c r="AR41" s="132">
        <v>3.95</v>
      </c>
      <c r="AS41" s="132">
        <v>3.99</v>
      </c>
      <c r="AT41" s="132">
        <f>AVERAGE(AQ41:AS41)</f>
        <v>3.89666666666667</v>
      </c>
      <c r="AU41" s="134">
        <f>(AT41-AK41)/AK41</f>
        <v>0.298888888888889</v>
      </c>
      <c r="AV41" s="137">
        <v>3.22</v>
      </c>
      <c r="AW41" s="137">
        <v>3.39</v>
      </c>
      <c r="AX41" s="137">
        <v>4.23</v>
      </c>
      <c r="AY41" s="137">
        <f>AVERAGE(AV41:AX41)</f>
        <v>3.61333333333333</v>
      </c>
      <c r="AZ41" s="134">
        <f>(AY41-AK41)/AK41</f>
        <v>0.204444444444444</v>
      </c>
    </row>
    <row r="42" ht="24" customHeight="1" spans="1:52">
      <c r="A42" s="99" t="s">
        <v>445</v>
      </c>
      <c r="B42" s="99" t="s">
        <v>39</v>
      </c>
      <c r="C42" s="103" t="s">
        <v>446</v>
      </c>
      <c r="D42" s="104">
        <v>41</v>
      </c>
      <c r="E42" s="111" t="s">
        <v>630</v>
      </c>
      <c r="F42" s="111" t="s">
        <v>630</v>
      </c>
      <c r="G42" s="112">
        <v>2.94</v>
      </c>
      <c r="H42" s="110"/>
      <c r="I42" s="110">
        <v>2.1</v>
      </c>
      <c r="J42" s="110"/>
      <c r="K42" s="101">
        <v>1</v>
      </c>
      <c r="L42" s="101" t="s">
        <v>631</v>
      </c>
      <c r="M42" s="99"/>
      <c r="N42" s="101" t="s">
        <v>448</v>
      </c>
      <c r="O42" s="101">
        <v>4</v>
      </c>
      <c r="P42" s="101">
        <v>3.5</v>
      </c>
      <c r="Q42" s="101">
        <v>3</v>
      </c>
      <c r="R42" s="101">
        <v>2.5</v>
      </c>
      <c r="S42" s="117">
        <v>2</v>
      </c>
      <c r="T42" s="101"/>
      <c r="U42" s="101" t="s">
        <v>525</v>
      </c>
      <c r="V42" s="121">
        <v>44929</v>
      </c>
      <c r="W42" s="101" t="s">
        <v>452</v>
      </c>
      <c r="X42" s="101"/>
      <c r="Y42" s="101"/>
      <c r="Z42" s="101"/>
      <c r="AA42" s="101"/>
      <c r="AB42" s="101"/>
      <c r="AC42" s="101"/>
      <c r="AD42" s="101">
        <v>1.93</v>
      </c>
      <c r="AE42" s="101" t="s">
        <v>473</v>
      </c>
      <c r="AF42" s="123" t="s">
        <v>454</v>
      </c>
      <c r="AG42" s="111" t="s">
        <v>632</v>
      </c>
      <c r="AH42" s="111" t="s">
        <v>628</v>
      </c>
      <c r="AI42" s="111" t="s">
        <v>633</v>
      </c>
      <c r="AJ42" s="126" t="s">
        <v>318</v>
      </c>
      <c r="AK42" s="131">
        <v>2.5</v>
      </c>
      <c r="AL42" s="132">
        <v>2.35</v>
      </c>
      <c r="AM42" s="132">
        <v>3.02</v>
      </c>
      <c r="AN42" s="132">
        <v>1.95</v>
      </c>
      <c r="AO42" s="132">
        <f>AVERAGE(AL42:AN42)</f>
        <v>2.44</v>
      </c>
      <c r="AP42" s="134">
        <f>(AO42-AK42)/AK42</f>
        <v>-0.024</v>
      </c>
      <c r="AQ42" s="132">
        <v>2.74</v>
      </c>
      <c r="AR42" s="132">
        <v>2.46</v>
      </c>
      <c r="AS42" s="132">
        <v>2.41</v>
      </c>
      <c r="AT42" s="132">
        <f>AVERAGE(AQ42:AS42)</f>
        <v>2.53666666666667</v>
      </c>
      <c r="AU42" s="134">
        <f>(AT42-AK42)/AK42</f>
        <v>0.0146666666666667</v>
      </c>
      <c r="AV42" s="137">
        <v>2.61</v>
      </c>
      <c r="AW42" s="137">
        <v>2.59</v>
      </c>
      <c r="AX42" s="137">
        <v>2.68</v>
      </c>
      <c r="AY42" s="137">
        <f>AVERAGE(AV42:AX42)</f>
        <v>2.62666666666667</v>
      </c>
      <c r="AZ42" s="134">
        <f>(AY42-AK42)/AK42</f>
        <v>0.0506666666666666</v>
      </c>
    </row>
    <row r="43" ht="24" customHeight="1" spans="1:52">
      <c r="A43" s="99" t="s">
        <v>445</v>
      </c>
      <c r="B43" s="99" t="s">
        <v>39</v>
      </c>
      <c r="C43" s="103" t="s">
        <v>446</v>
      </c>
      <c r="D43" s="104">
        <v>42</v>
      </c>
      <c r="E43" s="104" t="s">
        <v>634</v>
      </c>
      <c r="F43" s="104" t="s">
        <v>634</v>
      </c>
      <c r="G43" s="108">
        <v>1.47</v>
      </c>
      <c r="H43" s="101">
        <v>1.91</v>
      </c>
      <c r="I43" s="101">
        <v>1.56</v>
      </c>
      <c r="J43" s="101">
        <v>0.99</v>
      </c>
      <c r="K43" s="101">
        <v>1</v>
      </c>
      <c r="L43" s="101" t="s">
        <v>631</v>
      </c>
      <c r="M43" s="101"/>
      <c r="N43" s="101"/>
      <c r="O43" s="101">
        <v>2.4</v>
      </c>
      <c r="P43" s="101">
        <v>2.1</v>
      </c>
      <c r="Q43" s="101">
        <v>1.8</v>
      </c>
      <c r="R43" s="101">
        <v>1.5</v>
      </c>
      <c r="S43" s="117">
        <v>1.2</v>
      </c>
      <c r="T43" s="101"/>
      <c r="U43" s="101" t="s">
        <v>525</v>
      </c>
      <c r="V43" s="120">
        <v>36951</v>
      </c>
      <c r="W43" s="101" t="s">
        <v>452</v>
      </c>
      <c r="X43" s="101"/>
      <c r="Y43" s="101"/>
      <c r="Z43" s="101"/>
      <c r="AA43" s="101"/>
      <c r="AB43" s="101"/>
      <c r="AC43" s="101"/>
      <c r="AD43" s="101">
        <v>1.616666667</v>
      </c>
      <c r="AE43" s="101" t="s">
        <v>473</v>
      </c>
      <c r="AF43" s="123" t="s">
        <v>454</v>
      </c>
      <c r="AG43" s="104" t="s">
        <v>635</v>
      </c>
      <c r="AH43" s="104" t="s">
        <v>636</v>
      </c>
      <c r="AI43" s="111" t="s">
        <v>637</v>
      </c>
      <c r="AJ43" s="126" t="s">
        <v>318</v>
      </c>
      <c r="AK43" s="131">
        <v>2</v>
      </c>
      <c r="AL43" s="132">
        <v>1.88</v>
      </c>
      <c r="AM43" s="132">
        <v>1.76</v>
      </c>
      <c r="AN43" s="132">
        <v>1.5</v>
      </c>
      <c r="AO43" s="132">
        <f>AVERAGE(AL43:AN43)</f>
        <v>1.71333333333333</v>
      </c>
      <c r="AP43" s="134">
        <f>(AO43-AK43)/AK43</f>
        <v>-0.143333333333333</v>
      </c>
      <c r="AQ43" s="132">
        <v>2.1</v>
      </c>
      <c r="AR43" s="132">
        <v>2.01</v>
      </c>
      <c r="AS43" s="132">
        <v>2.05</v>
      </c>
      <c r="AT43" s="132">
        <f>AVERAGE(AQ43:AS43)</f>
        <v>2.05333333333333</v>
      </c>
      <c r="AU43" s="134">
        <f>(AT43-AK43)/AK43</f>
        <v>0.0266666666666666</v>
      </c>
      <c r="AV43" s="137">
        <v>2.31</v>
      </c>
      <c r="AW43" s="137">
        <v>2.4</v>
      </c>
      <c r="AX43" s="137">
        <v>1.76</v>
      </c>
      <c r="AY43" s="137">
        <f>AVERAGE(AV43:AX43)</f>
        <v>2.15666666666667</v>
      </c>
      <c r="AZ43" s="134">
        <f>(AY43-AK43)/AK43</f>
        <v>0.0783333333333334</v>
      </c>
    </row>
    <row r="44" ht="24" hidden="1" customHeight="1" spans="1:52">
      <c r="A44" s="99" t="s">
        <v>445</v>
      </c>
      <c r="B44" s="99" t="s">
        <v>39</v>
      </c>
      <c r="C44" s="103" t="s">
        <v>446</v>
      </c>
      <c r="D44" s="104">
        <v>43</v>
      </c>
      <c r="E44" s="104" t="s">
        <v>638</v>
      </c>
      <c r="F44" s="104" t="s">
        <v>638</v>
      </c>
      <c r="G44" s="108">
        <v>1.64</v>
      </c>
      <c r="H44" s="101">
        <v>1.94</v>
      </c>
      <c r="I44" s="101">
        <v>1.79</v>
      </c>
      <c r="J44" s="101">
        <v>1.1</v>
      </c>
      <c r="K44" s="101">
        <v>1</v>
      </c>
      <c r="L44" s="101" t="s">
        <v>631</v>
      </c>
      <c r="M44" s="101"/>
      <c r="N44" s="101"/>
      <c r="O44" s="101">
        <v>2.4</v>
      </c>
      <c r="P44" s="101">
        <v>2.1</v>
      </c>
      <c r="Q44" s="101">
        <v>1.8</v>
      </c>
      <c r="R44" s="101">
        <v>1.5</v>
      </c>
      <c r="S44" s="117">
        <v>1.2</v>
      </c>
      <c r="T44" s="101"/>
      <c r="U44" s="101" t="s">
        <v>525</v>
      </c>
      <c r="V44" s="120">
        <v>36951</v>
      </c>
      <c r="W44" s="101" t="s">
        <v>452</v>
      </c>
      <c r="X44" s="101"/>
      <c r="Y44" s="101"/>
      <c r="Z44" s="101"/>
      <c r="AA44" s="101"/>
      <c r="AB44" s="101"/>
      <c r="AC44" s="101"/>
      <c r="AD44" s="101">
        <v>2.486666667</v>
      </c>
      <c r="AE44" s="101" t="s">
        <v>473</v>
      </c>
      <c r="AF44" s="123" t="s">
        <v>454</v>
      </c>
      <c r="AG44" s="104" t="s">
        <v>635</v>
      </c>
      <c r="AH44" s="104" t="s">
        <v>639</v>
      </c>
      <c r="AI44" s="111" t="s">
        <v>490</v>
      </c>
      <c r="AJ44" s="126" t="s">
        <v>318</v>
      </c>
      <c r="AK44" s="131">
        <v>2</v>
      </c>
      <c r="AL44" s="132">
        <v>1.24</v>
      </c>
      <c r="AM44" s="132">
        <v>2.77</v>
      </c>
      <c r="AN44" s="132">
        <v>2.02</v>
      </c>
      <c r="AO44" s="132">
        <f>AVERAGE(AL44:AN44)</f>
        <v>2.01</v>
      </c>
      <c r="AP44" s="134">
        <f>(AO44-AK44)/AK44</f>
        <v>0.00499999999999989</v>
      </c>
      <c r="AQ44" s="132">
        <v>1.96</v>
      </c>
      <c r="AR44" s="132">
        <v>2.19</v>
      </c>
      <c r="AS44" s="132">
        <v>2.41</v>
      </c>
      <c r="AT44" s="132">
        <f>AVERAGE(AQ44:AS44)</f>
        <v>2.18666666666667</v>
      </c>
      <c r="AU44" s="134">
        <f>(AT44-AK44)/AK44</f>
        <v>0.0933333333333335</v>
      </c>
      <c r="AV44" s="137">
        <v>1.82</v>
      </c>
      <c r="AW44" s="137">
        <v>1.75</v>
      </c>
      <c r="AX44" s="137">
        <v>1.66</v>
      </c>
      <c r="AY44" s="137">
        <f>AVERAGE(AV44:AX44)</f>
        <v>1.74333333333333</v>
      </c>
      <c r="AZ44" s="134">
        <f>(AY44-AK44)/AK44</f>
        <v>-0.128333333333333</v>
      </c>
    </row>
    <row r="45" ht="24" hidden="1" customHeight="1" spans="1:52">
      <c r="A45" s="99" t="s">
        <v>445</v>
      </c>
      <c r="B45" s="99" t="s">
        <v>39</v>
      </c>
      <c r="C45" s="103" t="s">
        <v>446</v>
      </c>
      <c r="D45" s="104">
        <v>44</v>
      </c>
      <c r="E45" s="111" t="s">
        <v>640</v>
      </c>
      <c r="F45" s="104" t="s">
        <v>640</v>
      </c>
      <c r="G45" s="112"/>
      <c r="H45" s="110">
        <v>1.58</v>
      </c>
      <c r="I45" s="110"/>
      <c r="J45" s="110">
        <v>1.67</v>
      </c>
      <c r="K45" s="101">
        <v>0.5</v>
      </c>
      <c r="L45" s="101"/>
      <c r="M45" s="101"/>
      <c r="N45" s="101" t="s">
        <v>448</v>
      </c>
      <c r="O45" s="101">
        <v>1.92</v>
      </c>
      <c r="P45" s="101">
        <v>1.68</v>
      </c>
      <c r="Q45" s="101">
        <v>1.44</v>
      </c>
      <c r="R45" s="101">
        <v>1.2</v>
      </c>
      <c r="S45" s="117">
        <v>0.96</v>
      </c>
      <c r="T45" s="101"/>
      <c r="U45" s="101" t="s">
        <v>525</v>
      </c>
      <c r="V45" s="121">
        <v>44929</v>
      </c>
      <c r="W45" s="101"/>
      <c r="X45" s="101"/>
      <c r="Y45" s="101"/>
      <c r="Z45" s="101"/>
      <c r="AA45" s="101"/>
      <c r="AB45" s="101"/>
      <c r="AC45" s="101"/>
      <c r="AD45" s="101"/>
      <c r="AE45" s="101"/>
      <c r="AF45" s="123" t="s">
        <v>454</v>
      </c>
      <c r="AG45" s="104" t="s">
        <v>641</v>
      </c>
      <c r="AH45" s="104" t="s">
        <v>642</v>
      </c>
      <c r="AI45" s="111" t="s">
        <v>643</v>
      </c>
      <c r="AJ45" s="126" t="s">
        <v>318</v>
      </c>
      <c r="AK45" s="131">
        <v>2</v>
      </c>
      <c r="AL45" s="132">
        <v>1.03</v>
      </c>
      <c r="AM45" s="132">
        <v>1.07</v>
      </c>
      <c r="AN45" s="132">
        <v>1.04</v>
      </c>
      <c r="AO45" s="132">
        <f>AVERAGE(AL45:AN45)</f>
        <v>1.04666666666667</v>
      </c>
      <c r="AP45" s="134">
        <f>(AO45-AK45)/AK45</f>
        <v>-0.476666666666667</v>
      </c>
      <c r="AQ45" s="132">
        <v>1.46</v>
      </c>
      <c r="AR45" s="132">
        <v>0.96</v>
      </c>
      <c r="AS45" s="132">
        <v>1.08</v>
      </c>
      <c r="AT45" s="132">
        <f>AVERAGE(AQ45:AS45)</f>
        <v>1.16666666666667</v>
      </c>
      <c r="AU45" s="134">
        <f>(AT45-AK45)/AK45</f>
        <v>-0.416666666666667</v>
      </c>
      <c r="AV45" s="137">
        <v>1.18</v>
      </c>
      <c r="AW45" s="137">
        <v>1.17</v>
      </c>
      <c r="AX45" s="137">
        <v>1.25</v>
      </c>
      <c r="AY45" s="137">
        <f>AVERAGE(AV45:AX45)</f>
        <v>1.2</v>
      </c>
      <c r="AZ45" s="134">
        <f>(AY45-AK45)/AK45</f>
        <v>-0.4</v>
      </c>
    </row>
    <row r="46" ht="24" hidden="1" customHeight="1" spans="1:52">
      <c r="A46" s="99" t="s">
        <v>445</v>
      </c>
      <c r="B46" s="99" t="s">
        <v>39</v>
      </c>
      <c r="C46" s="99" t="s">
        <v>446</v>
      </c>
      <c r="D46" s="100">
        <v>45</v>
      </c>
      <c r="E46" s="114" t="s">
        <v>644</v>
      </c>
      <c r="F46" s="100" t="s">
        <v>644</v>
      </c>
      <c r="G46" s="110">
        <v>1.7</v>
      </c>
      <c r="H46" s="110">
        <v>1.23</v>
      </c>
      <c r="I46" s="110">
        <v>1.72</v>
      </c>
      <c r="J46" s="110">
        <v>1.6</v>
      </c>
      <c r="K46" s="101">
        <v>1</v>
      </c>
      <c r="L46" s="101" t="s">
        <v>645</v>
      </c>
      <c r="M46" s="101"/>
      <c r="N46" s="101" t="s">
        <v>448</v>
      </c>
      <c r="O46" s="101">
        <v>1.92</v>
      </c>
      <c r="P46" s="101">
        <v>1.68</v>
      </c>
      <c r="Q46" s="101">
        <v>1.44</v>
      </c>
      <c r="R46" s="101">
        <v>1.2</v>
      </c>
      <c r="S46" s="117">
        <v>0.96</v>
      </c>
      <c r="T46" s="101"/>
      <c r="U46" s="101" t="s">
        <v>525</v>
      </c>
      <c r="V46" s="121">
        <v>44929</v>
      </c>
      <c r="W46" s="101" t="s">
        <v>452</v>
      </c>
      <c r="X46" s="101"/>
      <c r="Y46" s="101"/>
      <c r="Z46" s="101"/>
      <c r="AA46" s="101"/>
      <c r="AB46" s="101"/>
      <c r="AC46" s="101"/>
      <c r="AD46" s="101">
        <v>1.306666667</v>
      </c>
      <c r="AE46" s="101"/>
      <c r="AF46" s="101" t="s">
        <v>454</v>
      </c>
      <c r="AG46" s="100" t="s">
        <v>493</v>
      </c>
      <c r="AH46" s="100" t="s">
        <v>646</v>
      </c>
      <c r="AI46" s="114" t="s">
        <v>647</v>
      </c>
      <c r="AJ46" s="124" t="s">
        <v>269</v>
      </c>
      <c r="AK46" s="131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</row>
    <row r="47" ht="24" hidden="1" customHeight="1" spans="1:52">
      <c r="A47" s="99" t="s">
        <v>445</v>
      </c>
      <c r="B47" s="99" t="s">
        <v>39</v>
      </c>
      <c r="C47" s="99" t="s">
        <v>446</v>
      </c>
      <c r="D47" s="102">
        <v>46</v>
      </c>
      <c r="E47" s="109" t="s">
        <v>648</v>
      </c>
      <c r="F47" s="102" t="s">
        <v>648</v>
      </c>
      <c r="G47" s="110"/>
      <c r="H47" s="110">
        <v>1.09</v>
      </c>
      <c r="I47" s="110"/>
      <c r="J47" s="110">
        <v>0.82</v>
      </c>
      <c r="K47" s="101">
        <v>1</v>
      </c>
      <c r="L47" s="101"/>
      <c r="M47" s="101"/>
      <c r="N47" s="101" t="s">
        <v>448</v>
      </c>
      <c r="O47" s="101">
        <v>1.92</v>
      </c>
      <c r="P47" s="101">
        <v>1.68</v>
      </c>
      <c r="Q47" s="101">
        <v>1.44</v>
      </c>
      <c r="R47" s="101">
        <v>1.2</v>
      </c>
      <c r="S47" s="117">
        <v>0.96</v>
      </c>
      <c r="T47" s="101"/>
      <c r="U47" s="101" t="s">
        <v>525</v>
      </c>
      <c r="V47" s="121">
        <v>44929</v>
      </c>
      <c r="W47" s="101"/>
      <c r="X47" s="101"/>
      <c r="Y47" s="101"/>
      <c r="Z47" s="101"/>
      <c r="AA47" s="101"/>
      <c r="AB47" s="101"/>
      <c r="AC47" s="101"/>
      <c r="AD47" s="101"/>
      <c r="AE47" s="101"/>
      <c r="AF47" s="101" t="s">
        <v>454</v>
      </c>
      <c r="AG47" s="102" t="s">
        <v>493</v>
      </c>
      <c r="AH47" s="102" t="s">
        <v>649</v>
      </c>
      <c r="AI47" s="109" t="s">
        <v>650</v>
      </c>
      <c r="AJ47" s="125" t="s">
        <v>269</v>
      </c>
      <c r="AK47" s="131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</row>
    <row r="48" ht="24" customHeight="1" spans="1:52">
      <c r="A48" s="99" t="s">
        <v>445</v>
      </c>
      <c r="B48" s="99" t="s">
        <v>39</v>
      </c>
      <c r="C48" s="103" t="s">
        <v>446</v>
      </c>
      <c r="D48" s="104">
        <v>47</v>
      </c>
      <c r="E48" s="111" t="s">
        <v>651</v>
      </c>
      <c r="F48" s="111" t="s">
        <v>651</v>
      </c>
      <c r="G48" s="112"/>
      <c r="H48" s="110"/>
      <c r="I48" s="110"/>
      <c r="J48" s="110"/>
      <c r="K48" s="101">
        <v>1</v>
      </c>
      <c r="L48" s="101"/>
      <c r="M48" s="101"/>
      <c r="N48" s="101" t="s">
        <v>448</v>
      </c>
      <c r="O48" s="101">
        <v>1.92</v>
      </c>
      <c r="P48" s="101">
        <v>1.68</v>
      </c>
      <c r="Q48" s="101">
        <v>1.44</v>
      </c>
      <c r="R48" s="101">
        <v>1.2</v>
      </c>
      <c r="S48" s="117">
        <v>0.96</v>
      </c>
      <c r="T48" s="101"/>
      <c r="U48" s="101" t="s">
        <v>525</v>
      </c>
      <c r="V48" s="121">
        <v>44929</v>
      </c>
      <c r="W48" s="101"/>
      <c r="X48" s="101"/>
      <c r="Y48" s="101"/>
      <c r="Z48" s="101"/>
      <c r="AA48" s="101"/>
      <c r="AB48" s="101"/>
      <c r="AC48" s="101"/>
      <c r="AD48" s="101"/>
      <c r="AE48" s="101"/>
      <c r="AF48" s="123" t="s">
        <v>454</v>
      </c>
      <c r="AG48" s="104" t="s">
        <v>493</v>
      </c>
      <c r="AH48" s="104" t="s">
        <v>652</v>
      </c>
      <c r="AI48" s="111" t="s">
        <v>653</v>
      </c>
      <c r="AJ48" s="126" t="s">
        <v>318</v>
      </c>
      <c r="AK48" s="131">
        <v>2</v>
      </c>
      <c r="AL48" s="132">
        <v>2.23</v>
      </c>
      <c r="AM48" s="132">
        <v>2.2</v>
      </c>
      <c r="AN48" s="132">
        <v>2.28</v>
      </c>
      <c r="AO48" s="132">
        <f>AVERAGE(AL48:AN48)</f>
        <v>2.23666666666667</v>
      </c>
      <c r="AP48" s="134">
        <f>(AO48-AK48)/AK48</f>
        <v>0.118333333333333</v>
      </c>
      <c r="AQ48" s="132">
        <v>2.56</v>
      </c>
      <c r="AR48" s="132">
        <v>2.45</v>
      </c>
      <c r="AS48" s="132">
        <v>2.9</v>
      </c>
      <c r="AT48" s="132">
        <f>AVERAGE(AQ48:AS48)</f>
        <v>2.63666666666667</v>
      </c>
      <c r="AU48" s="134">
        <f>(AT48-AK48)/AK48</f>
        <v>0.318333333333333</v>
      </c>
      <c r="AV48" s="137">
        <v>2.1</v>
      </c>
      <c r="AW48" s="137">
        <v>2.32</v>
      </c>
      <c r="AX48" s="137">
        <v>2.57</v>
      </c>
      <c r="AY48" s="137">
        <f>AVERAGE(AV48:AX48)</f>
        <v>2.33</v>
      </c>
      <c r="AZ48" s="134">
        <f>(AY48-AK48)/AK48</f>
        <v>0.165</v>
      </c>
    </row>
    <row r="49" ht="24" customHeight="1" spans="1:52">
      <c r="A49" s="99" t="s">
        <v>445</v>
      </c>
      <c r="B49" s="99" t="s">
        <v>39</v>
      </c>
      <c r="C49" s="103" t="s">
        <v>545</v>
      </c>
      <c r="D49" s="104">
        <v>48</v>
      </c>
      <c r="E49" s="111" t="s">
        <v>654</v>
      </c>
      <c r="F49" s="111" t="s">
        <v>654</v>
      </c>
      <c r="G49" s="112"/>
      <c r="H49" s="110">
        <v>2.42</v>
      </c>
      <c r="I49" s="110"/>
      <c r="J49" s="110">
        <v>1.85</v>
      </c>
      <c r="K49" s="101">
        <v>1</v>
      </c>
      <c r="L49" s="101"/>
      <c r="M49" s="101"/>
      <c r="N49" s="101" t="s">
        <v>448</v>
      </c>
      <c r="O49" s="101">
        <v>1.92</v>
      </c>
      <c r="P49" s="101">
        <v>1.68</v>
      </c>
      <c r="Q49" s="101">
        <v>1.44</v>
      </c>
      <c r="R49" s="101">
        <v>1.2</v>
      </c>
      <c r="S49" s="117">
        <v>0.96</v>
      </c>
      <c r="T49" s="101"/>
      <c r="U49" s="101" t="s">
        <v>525</v>
      </c>
      <c r="V49" s="121">
        <v>44929</v>
      </c>
      <c r="W49" s="101"/>
      <c r="X49" s="101"/>
      <c r="Y49" s="101"/>
      <c r="Z49" s="101"/>
      <c r="AA49" s="101"/>
      <c r="AB49" s="101"/>
      <c r="AC49" s="101"/>
      <c r="AD49" s="101"/>
      <c r="AE49" s="101"/>
      <c r="AF49" s="123" t="s">
        <v>454</v>
      </c>
      <c r="AG49" s="104" t="s">
        <v>493</v>
      </c>
      <c r="AH49" s="104" t="s">
        <v>655</v>
      </c>
      <c r="AI49" s="111" t="s">
        <v>656</v>
      </c>
      <c r="AJ49" s="126" t="s">
        <v>318</v>
      </c>
      <c r="AK49" s="131">
        <v>2</v>
      </c>
      <c r="AL49" s="132">
        <v>1.88</v>
      </c>
      <c r="AM49" s="132">
        <v>2.53</v>
      </c>
      <c r="AN49" s="132">
        <v>2.44</v>
      </c>
      <c r="AO49" s="132">
        <f>AVERAGE(AL49:AN49)</f>
        <v>2.28333333333333</v>
      </c>
      <c r="AP49" s="134">
        <f>(AO49-AK49)/AK49</f>
        <v>0.141666666666667</v>
      </c>
      <c r="AQ49" s="132">
        <v>3.13</v>
      </c>
      <c r="AR49" s="132">
        <v>2.43</v>
      </c>
      <c r="AS49" s="132">
        <v>2.51</v>
      </c>
      <c r="AT49" s="132">
        <f>AVERAGE(AQ49:AS49)</f>
        <v>2.69</v>
      </c>
      <c r="AU49" s="134">
        <f>(AT49-AK49)/AK49</f>
        <v>0.345</v>
      </c>
      <c r="AV49" s="137">
        <v>2.84</v>
      </c>
      <c r="AW49" s="137">
        <v>2.9</v>
      </c>
      <c r="AX49" s="137">
        <v>2.47</v>
      </c>
      <c r="AY49" s="137">
        <f>AVERAGE(AV49:AX49)</f>
        <v>2.73666666666667</v>
      </c>
      <c r="AZ49" s="134">
        <f>(AY49-AK49)/AK49</f>
        <v>0.368333333333333</v>
      </c>
    </row>
    <row r="50" ht="24" customHeight="1" spans="1:52">
      <c r="A50" s="99" t="s">
        <v>445</v>
      </c>
      <c r="B50" s="99" t="s">
        <v>39</v>
      </c>
      <c r="C50" s="103" t="s">
        <v>446</v>
      </c>
      <c r="D50" s="104">
        <v>49</v>
      </c>
      <c r="E50" s="111" t="s">
        <v>657</v>
      </c>
      <c r="F50" s="111" t="s">
        <v>657</v>
      </c>
      <c r="G50" s="112"/>
      <c r="H50" s="110"/>
      <c r="I50" s="110"/>
      <c r="J50" s="110"/>
      <c r="K50" s="101">
        <v>1</v>
      </c>
      <c r="L50" s="101"/>
      <c r="M50" s="101"/>
      <c r="N50" s="101" t="s">
        <v>448</v>
      </c>
      <c r="O50" s="101">
        <v>1.92</v>
      </c>
      <c r="P50" s="101">
        <v>1.68</v>
      </c>
      <c r="Q50" s="101">
        <v>1.44</v>
      </c>
      <c r="R50" s="101">
        <v>1.2</v>
      </c>
      <c r="S50" s="117">
        <v>0.96</v>
      </c>
      <c r="T50" s="101"/>
      <c r="U50" s="101" t="s">
        <v>525</v>
      </c>
      <c r="V50" s="121">
        <v>44929</v>
      </c>
      <c r="W50" s="101"/>
      <c r="X50" s="101"/>
      <c r="Y50" s="101"/>
      <c r="Z50" s="101"/>
      <c r="AA50" s="101"/>
      <c r="AB50" s="101"/>
      <c r="AC50" s="101"/>
      <c r="AD50" s="101"/>
      <c r="AE50" s="101"/>
      <c r="AF50" s="123" t="s">
        <v>454</v>
      </c>
      <c r="AG50" s="104" t="s">
        <v>493</v>
      </c>
      <c r="AH50" s="104" t="s">
        <v>655</v>
      </c>
      <c r="AI50" s="111" t="s">
        <v>658</v>
      </c>
      <c r="AJ50" s="126" t="s">
        <v>318</v>
      </c>
      <c r="AK50" s="131">
        <v>2</v>
      </c>
      <c r="AL50" s="132">
        <v>1.98</v>
      </c>
      <c r="AM50" s="132">
        <v>2.04</v>
      </c>
      <c r="AN50" s="132">
        <v>2.08</v>
      </c>
      <c r="AO50" s="132">
        <f>AVERAGE(AL50:AN50)</f>
        <v>2.03333333333333</v>
      </c>
      <c r="AP50" s="134">
        <f>(AO50-AK50)/AK50</f>
        <v>0.0166666666666666</v>
      </c>
      <c r="AQ50" s="132">
        <v>2.69</v>
      </c>
      <c r="AR50" s="132">
        <v>2.07</v>
      </c>
      <c r="AS50" s="132">
        <v>2.22</v>
      </c>
      <c r="AT50" s="132">
        <f>AVERAGE(AQ50:AS50)</f>
        <v>2.32666666666667</v>
      </c>
      <c r="AU50" s="134">
        <f>(AT50-AK50)/AK50</f>
        <v>0.163333333333333</v>
      </c>
      <c r="AV50" s="137">
        <v>2.32</v>
      </c>
      <c r="AW50" s="137">
        <v>1.93</v>
      </c>
      <c r="AX50" s="137">
        <v>1.97</v>
      </c>
      <c r="AY50" s="137">
        <f>AVERAGE(AV50:AX50)</f>
        <v>2.07333333333333</v>
      </c>
      <c r="AZ50" s="134">
        <f>(AY50-AK50)/AK50</f>
        <v>0.0366666666666666</v>
      </c>
    </row>
    <row r="51" ht="24" hidden="1" customHeight="1" spans="1:52">
      <c r="A51" s="99" t="s">
        <v>445</v>
      </c>
      <c r="B51" s="99" t="s">
        <v>39</v>
      </c>
      <c r="C51" s="103" t="s">
        <v>446</v>
      </c>
      <c r="D51" s="104">
        <v>50</v>
      </c>
      <c r="E51" s="111" t="s">
        <v>659</v>
      </c>
      <c r="F51" s="111" t="s">
        <v>659</v>
      </c>
      <c r="G51" s="112">
        <v>3.78</v>
      </c>
      <c r="H51" s="110">
        <v>5.7</v>
      </c>
      <c r="I51" s="110">
        <v>5.53</v>
      </c>
      <c r="J51" s="110">
        <v>5.22</v>
      </c>
      <c r="K51" s="101">
        <v>1</v>
      </c>
      <c r="L51" s="101" t="s">
        <v>631</v>
      </c>
      <c r="M51" s="101"/>
      <c r="N51" s="101" t="s">
        <v>448</v>
      </c>
      <c r="O51" s="101">
        <v>5.28</v>
      </c>
      <c r="P51" s="101">
        <v>4.62</v>
      </c>
      <c r="Q51" s="101">
        <v>3.96</v>
      </c>
      <c r="R51" s="101">
        <v>3.3</v>
      </c>
      <c r="S51" s="117">
        <v>2.64</v>
      </c>
      <c r="T51" s="101"/>
      <c r="U51" s="101" t="s">
        <v>660</v>
      </c>
      <c r="V51" s="121">
        <v>44929</v>
      </c>
      <c r="W51" s="101" t="s">
        <v>452</v>
      </c>
      <c r="X51" s="101" t="s">
        <v>453</v>
      </c>
      <c r="Y51" s="101"/>
      <c r="Z51" s="101"/>
      <c r="AA51" s="101"/>
      <c r="AB51" s="101"/>
      <c r="AC51" s="101"/>
      <c r="AD51" s="101">
        <v>1.5</v>
      </c>
      <c r="AE51" s="101"/>
      <c r="AF51" s="123" t="s">
        <v>454</v>
      </c>
      <c r="AG51" s="104" t="s">
        <v>661</v>
      </c>
      <c r="AH51" s="104" t="s">
        <v>662</v>
      </c>
      <c r="AI51" s="111" t="s">
        <v>663</v>
      </c>
      <c r="AJ51" s="126" t="s">
        <v>318</v>
      </c>
      <c r="AK51" s="131">
        <v>3.9</v>
      </c>
      <c r="AL51" s="132">
        <v>1.638</v>
      </c>
      <c r="AM51" s="132">
        <v>1.744</v>
      </c>
      <c r="AN51" s="132">
        <v>1.724</v>
      </c>
      <c r="AO51" s="132">
        <v>1.702</v>
      </c>
      <c r="AP51" s="134">
        <f>(AO51-AK51)/AK51</f>
        <v>-0.563589743589744</v>
      </c>
      <c r="AQ51" s="132">
        <v>1.272</v>
      </c>
      <c r="AR51" s="132">
        <v>0.969</v>
      </c>
      <c r="AS51" s="132">
        <v>1.04</v>
      </c>
      <c r="AT51" s="132">
        <f>AVERAGE(AQ51:AS51)</f>
        <v>1.09366666666667</v>
      </c>
      <c r="AU51" s="134">
        <f>(AT51-AK51)/AK51</f>
        <v>-0.719572649572649</v>
      </c>
      <c r="AV51" s="137">
        <v>1.11</v>
      </c>
      <c r="AW51" s="137">
        <v>0.95</v>
      </c>
      <c r="AX51" s="137">
        <v>1.09</v>
      </c>
      <c r="AY51" s="137">
        <f>AVERAGE(AV51:AX51)</f>
        <v>1.05</v>
      </c>
      <c r="AZ51" s="134">
        <f>(AY51-AK51)/AK51</f>
        <v>-0.730769230769231</v>
      </c>
    </row>
    <row r="52" ht="24" hidden="1" customHeight="1" spans="1:52">
      <c r="A52" s="99" t="s">
        <v>445</v>
      </c>
      <c r="B52" s="99" t="s">
        <v>39</v>
      </c>
      <c r="C52" s="103" t="s">
        <v>446</v>
      </c>
      <c r="D52" s="104">
        <v>51</v>
      </c>
      <c r="E52" s="104" t="s">
        <v>664</v>
      </c>
      <c r="F52" s="104" t="s">
        <v>664</v>
      </c>
      <c r="G52" s="108">
        <v>1.08</v>
      </c>
      <c r="H52" s="101">
        <v>9.05</v>
      </c>
      <c r="I52" s="101">
        <v>1.5</v>
      </c>
      <c r="J52" s="101">
        <v>8.16</v>
      </c>
      <c r="K52" s="101">
        <v>1</v>
      </c>
      <c r="L52" s="101" t="s">
        <v>631</v>
      </c>
      <c r="M52" s="101"/>
      <c r="N52" s="101"/>
      <c r="O52" s="101">
        <v>1.28</v>
      </c>
      <c r="P52" s="101">
        <v>1.12</v>
      </c>
      <c r="Q52" s="101">
        <v>0.96</v>
      </c>
      <c r="R52" s="101">
        <v>0.8</v>
      </c>
      <c r="S52" s="117">
        <v>0.64</v>
      </c>
      <c r="T52" s="101"/>
      <c r="U52" s="101" t="s">
        <v>484</v>
      </c>
      <c r="V52" s="121">
        <v>44929</v>
      </c>
      <c r="W52" s="101" t="s">
        <v>452</v>
      </c>
      <c r="X52" s="101" t="s">
        <v>453</v>
      </c>
      <c r="Y52" s="101"/>
      <c r="Z52" s="101"/>
      <c r="AA52" s="101"/>
      <c r="AB52" s="101"/>
      <c r="AC52" s="101"/>
      <c r="AD52" s="101">
        <v>0.83</v>
      </c>
      <c r="AE52" s="101"/>
      <c r="AF52" s="123" t="s">
        <v>454</v>
      </c>
      <c r="AG52" s="104" t="s">
        <v>661</v>
      </c>
      <c r="AH52" s="104" t="s">
        <v>665</v>
      </c>
      <c r="AI52" s="111" t="s">
        <v>666</v>
      </c>
      <c r="AJ52" s="126" t="s">
        <v>318</v>
      </c>
      <c r="AK52" s="131">
        <v>1</v>
      </c>
      <c r="AL52" s="132">
        <v>0.5</v>
      </c>
      <c r="AM52" s="132">
        <v>0.6</v>
      </c>
      <c r="AN52" s="132">
        <v>0.7</v>
      </c>
      <c r="AO52" s="132">
        <f>AVERAGE(AL52:AN52)</f>
        <v>0.6</v>
      </c>
      <c r="AP52" s="134">
        <f>(AO52-AK52)/AK52</f>
        <v>-0.4</v>
      </c>
      <c r="AQ52" s="132">
        <v>0.8</v>
      </c>
      <c r="AR52" s="132">
        <v>0.9</v>
      </c>
      <c r="AS52" s="132">
        <v>0.77</v>
      </c>
      <c r="AT52" s="132">
        <f>AVERAGE(AQ52:AS52)</f>
        <v>0.823333333333333</v>
      </c>
      <c r="AU52" s="134">
        <f>(AT52-AK52)/AK52</f>
        <v>-0.176666666666667</v>
      </c>
      <c r="AV52" s="137">
        <v>0.34</v>
      </c>
      <c r="AW52" s="137">
        <v>0.43</v>
      </c>
      <c r="AX52" s="137">
        <v>0.49</v>
      </c>
      <c r="AY52" s="137">
        <f>AVERAGE(AV52:AX52)</f>
        <v>0.42</v>
      </c>
      <c r="AZ52" s="134">
        <f>(AY52-AK52)/AK52</f>
        <v>-0.58</v>
      </c>
    </row>
    <row r="53" ht="24" hidden="1" customHeight="1" spans="1:52">
      <c r="A53" s="99"/>
      <c r="B53" s="99" t="s">
        <v>39</v>
      </c>
      <c r="C53" s="99" t="s">
        <v>446</v>
      </c>
      <c r="D53" s="100">
        <v>52</v>
      </c>
      <c r="E53" s="100" t="s">
        <v>667</v>
      </c>
      <c r="F53" s="100" t="s">
        <v>667</v>
      </c>
      <c r="G53" s="101">
        <v>0.66</v>
      </c>
      <c r="H53" s="101"/>
      <c r="I53" s="101">
        <v>0.54</v>
      </c>
      <c r="J53" s="101"/>
      <c r="K53" s="101">
        <v>1</v>
      </c>
      <c r="L53" s="101" t="s">
        <v>631</v>
      </c>
      <c r="M53" s="101"/>
      <c r="N53" s="101"/>
      <c r="O53" s="101">
        <v>1</v>
      </c>
      <c r="P53" s="101">
        <v>0.875</v>
      </c>
      <c r="Q53" s="101">
        <v>0.75</v>
      </c>
      <c r="R53" s="101">
        <v>0.625</v>
      </c>
      <c r="S53" s="117">
        <v>0.5</v>
      </c>
      <c r="T53" s="101"/>
      <c r="U53" s="101"/>
      <c r="V53" s="121">
        <v>44929</v>
      </c>
      <c r="W53" s="101" t="s">
        <v>452</v>
      </c>
      <c r="X53" s="101"/>
      <c r="Y53" s="101"/>
      <c r="Z53" s="101"/>
      <c r="AA53" s="101"/>
      <c r="AB53" s="101"/>
      <c r="AC53" s="101"/>
      <c r="AD53" s="101">
        <v>0.3</v>
      </c>
      <c r="AE53" s="101"/>
      <c r="AF53" s="101" t="s">
        <v>668</v>
      </c>
      <c r="AG53" s="100"/>
      <c r="AH53" s="100" t="s">
        <v>669</v>
      </c>
      <c r="AI53" s="114" t="s">
        <v>670</v>
      </c>
      <c r="AJ53" s="129" t="s">
        <v>269</v>
      </c>
      <c r="AK53" s="131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</row>
    <row r="54" ht="24" hidden="1" customHeight="1" spans="1:52">
      <c r="A54" s="99"/>
      <c r="B54" s="99" t="s">
        <v>39</v>
      </c>
      <c r="C54" s="99" t="s">
        <v>398</v>
      </c>
      <c r="D54" s="101">
        <v>53</v>
      </c>
      <c r="E54" s="101" t="s">
        <v>671</v>
      </c>
      <c r="F54" s="101" t="s">
        <v>671</v>
      </c>
      <c r="G54" s="101"/>
      <c r="H54" s="101"/>
      <c r="I54" s="101">
        <v>0.78</v>
      </c>
      <c r="J54" s="101"/>
      <c r="K54" s="101">
        <v>1</v>
      </c>
      <c r="L54" s="101" t="s">
        <v>631</v>
      </c>
      <c r="M54" s="101"/>
      <c r="N54" s="101"/>
      <c r="O54" s="101">
        <v>1</v>
      </c>
      <c r="P54" s="101">
        <v>0.875</v>
      </c>
      <c r="Q54" s="101">
        <v>0.75</v>
      </c>
      <c r="R54" s="101">
        <v>0.625</v>
      </c>
      <c r="S54" s="117">
        <v>0.5</v>
      </c>
      <c r="T54" s="101"/>
      <c r="U54" s="101"/>
      <c r="V54" s="121">
        <v>44929</v>
      </c>
      <c r="W54" s="101" t="s">
        <v>452</v>
      </c>
      <c r="X54" s="101"/>
      <c r="Y54" s="101"/>
      <c r="Z54" s="101"/>
      <c r="AA54" s="101"/>
      <c r="AB54" s="101"/>
      <c r="AC54" s="101"/>
      <c r="AD54" s="101">
        <v>0.3</v>
      </c>
      <c r="AE54" s="101"/>
      <c r="AF54" s="101" t="s">
        <v>668</v>
      </c>
      <c r="AG54" s="101"/>
      <c r="AH54" s="101" t="s">
        <v>672</v>
      </c>
      <c r="AI54" s="110" t="s">
        <v>673</v>
      </c>
      <c r="AJ54" s="130" t="s">
        <v>269</v>
      </c>
      <c r="AK54" s="131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</row>
    <row r="55" ht="24" hidden="1" customHeight="1" spans="1:52">
      <c r="A55" s="99"/>
      <c r="B55" s="99" t="s">
        <v>39</v>
      </c>
      <c r="C55" s="99" t="s">
        <v>446</v>
      </c>
      <c r="D55" s="102">
        <v>54</v>
      </c>
      <c r="E55" s="102" t="s">
        <v>674</v>
      </c>
      <c r="F55" s="102" t="s">
        <v>674</v>
      </c>
      <c r="G55" s="101">
        <v>0.62</v>
      </c>
      <c r="H55" s="101"/>
      <c r="I55" s="101">
        <v>0.5</v>
      </c>
      <c r="J55" s="101"/>
      <c r="K55" s="101">
        <v>1</v>
      </c>
      <c r="L55" s="101" t="s">
        <v>631</v>
      </c>
      <c r="M55" s="101"/>
      <c r="N55" s="101"/>
      <c r="O55" s="101">
        <v>1</v>
      </c>
      <c r="P55" s="101">
        <v>0.875</v>
      </c>
      <c r="Q55" s="101">
        <v>0.75</v>
      </c>
      <c r="R55" s="101">
        <v>0.625</v>
      </c>
      <c r="S55" s="117">
        <v>0.5</v>
      </c>
      <c r="T55" s="101"/>
      <c r="U55" s="101"/>
      <c r="V55" s="121">
        <v>44929</v>
      </c>
      <c r="W55" s="101" t="s">
        <v>452</v>
      </c>
      <c r="X55" s="101"/>
      <c r="Y55" s="101"/>
      <c r="Z55" s="101"/>
      <c r="AA55" s="101"/>
      <c r="AB55" s="101"/>
      <c r="AC55" s="101"/>
      <c r="AD55" s="101">
        <v>0.3</v>
      </c>
      <c r="AE55" s="101"/>
      <c r="AF55" s="101" t="s">
        <v>668</v>
      </c>
      <c r="AG55" s="102"/>
      <c r="AH55" s="102" t="s">
        <v>675</v>
      </c>
      <c r="AI55" s="109" t="s">
        <v>676</v>
      </c>
      <c r="AJ55" s="127" t="s">
        <v>269</v>
      </c>
      <c r="AK55" s="131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</row>
    <row r="56" ht="24" hidden="1" customHeight="1" spans="1:52">
      <c r="A56" s="99"/>
      <c r="B56" s="99" t="s">
        <v>39</v>
      </c>
      <c r="C56" s="103" t="s">
        <v>446</v>
      </c>
      <c r="D56" s="104">
        <v>55</v>
      </c>
      <c r="E56" s="104" t="s">
        <v>677</v>
      </c>
      <c r="F56" s="104" t="s">
        <v>677</v>
      </c>
      <c r="G56" s="108"/>
      <c r="H56" s="101"/>
      <c r="I56" s="101">
        <v>0.5</v>
      </c>
      <c r="J56" s="101"/>
      <c r="K56" s="101">
        <v>1</v>
      </c>
      <c r="L56" s="101"/>
      <c r="M56" s="101"/>
      <c r="N56" s="101"/>
      <c r="O56" s="101">
        <v>1</v>
      </c>
      <c r="P56" s="101">
        <v>0.875</v>
      </c>
      <c r="Q56" s="101">
        <v>0.75</v>
      </c>
      <c r="R56" s="101">
        <v>0.625</v>
      </c>
      <c r="S56" s="117">
        <v>0.5</v>
      </c>
      <c r="T56" s="101"/>
      <c r="U56" s="101"/>
      <c r="V56" s="121">
        <v>44929</v>
      </c>
      <c r="W56" s="101" t="s">
        <v>452</v>
      </c>
      <c r="X56" s="101"/>
      <c r="Y56" s="101"/>
      <c r="Z56" s="101"/>
      <c r="AA56" s="101"/>
      <c r="AB56" s="101"/>
      <c r="AC56" s="101"/>
      <c r="AD56" s="101">
        <v>0.5</v>
      </c>
      <c r="AE56" s="101"/>
      <c r="AF56" s="123"/>
      <c r="AG56" s="104"/>
      <c r="AH56" s="104" t="s">
        <v>678</v>
      </c>
      <c r="AI56" s="111" t="s">
        <v>679</v>
      </c>
      <c r="AJ56" s="126" t="s">
        <v>318</v>
      </c>
      <c r="AK56" s="131">
        <v>0.5</v>
      </c>
      <c r="AL56" s="132">
        <v>0.6</v>
      </c>
      <c r="AM56" s="132">
        <v>0.4</v>
      </c>
      <c r="AN56" s="132">
        <v>0.46</v>
      </c>
      <c r="AO56" s="132">
        <f>AVERAGE(AL56:AN56)</f>
        <v>0.486666666666667</v>
      </c>
      <c r="AP56" s="134">
        <f>(AO56-AK56)/AK56</f>
        <v>-0.0266666666666667</v>
      </c>
      <c r="AQ56" s="89">
        <v>0.69</v>
      </c>
      <c r="AR56" s="89">
        <v>0.57</v>
      </c>
      <c r="AS56" s="89">
        <v>0.44</v>
      </c>
      <c r="AT56" s="132">
        <f>AVERAGE(AQ56:AS56)</f>
        <v>0.566666666666667</v>
      </c>
      <c r="AU56" s="134">
        <f>(AT56-AK56)/AK56</f>
        <v>0.133333333333333</v>
      </c>
      <c r="AV56" s="137">
        <v>0.4</v>
      </c>
      <c r="AW56" s="137">
        <v>0.47</v>
      </c>
      <c r="AX56" s="137">
        <v>0.41</v>
      </c>
      <c r="AY56" s="137">
        <f>AVERAGE(AV56:AX56)</f>
        <v>0.426666666666667</v>
      </c>
      <c r="AZ56" s="134">
        <f>(AY56-AK56)/AK56</f>
        <v>-0.146666666666667</v>
      </c>
    </row>
    <row r="57" ht="24" hidden="1" customHeight="1" spans="1:52">
      <c r="A57" s="99"/>
      <c r="B57" s="99" t="s">
        <v>39</v>
      </c>
      <c r="C57" s="103" t="s">
        <v>446</v>
      </c>
      <c r="D57" s="104">
        <v>56</v>
      </c>
      <c r="E57" s="104" t="s">
        <v>680</v>
      </c>
      <c r="F57" s="104" t="s">
        <v>680</v>
      </c>
      <c r="G57" s="108">
        <v>0.58</v>
      </c>
      <c r="H57" s="101"/>
      <c r="I57" s="101">
        <v>1.12</v>
      </c>
      <c r="J57" s="101"/>
      <c r="K57" s="101">
        <v>1</v>
      </c>
      <c r="L57" s="101"/>
      <c r="M57" s="101"/>
      <c r="N57" s="101"/>
      <c r="O57" s="101">
        <v>2</v>
      </c>
      <c r="P57" s="101">
        <v>1.75</v>
      </c>
      <c r="Q57" s="101">
        <v>1.5</v>
      </c>
      <c r="R57" s="101">
        <v>1.25</v>
      </c>
      <c r="S57" s="117">
        <v>1</v>
      </c>
      <c r="T57" s="101"/>
      <c r="U57" s="101"/>
      <c r="V57" s="121">
        <v>44929</v>
      </c>
      <c r="W57" s="101" t="s">
        <v>452</v>
      </c>
      <c r="X57" s="101"/>
      <c r="Y57" s="101"/>
      <c r="Z57" s="101"/>
      <c r="AA57" s="101"/>
      <c r="AB57" s="101"/>
      <c r="AC57" s="101"/>
      <c r="AD57" s="101">
        <v>1.2</v>
      </c>
      <c r="AE57" s="101"/>
      <c r="AF57" s="123"/>
      <c r="AG57" s="104"/>
      <c r="AH57" s="104" t="s">
        <v>681</v>
      </c>
      <c r="AI57" s="111" t="s">
        <v>682</v>
      </c>
      <c r="AJ57" s="126" t="s">
        <v>318</v>
      </c>
      <c r="AK57" s="131">
        <v>1</v>
      </c>
      <c r="AL57" s="132">
        <v>0.733</v>
      </c>
      <c r="AM57" s="132">
        <v>1.5</v>
      </c>
      <c r="AN57" s="132">
        <v>0.633</v>
      </c>
      <c r="AO57" s="132">
        <f>AVERAGE(AL57:AN57)</f>
        <v>0.955333333333333</v>
      </c>
      <c r="AP57" s="134">
        <f>(AO57-AK57)/AK57</f>
        <v>-0.0446666666666666</v>
      </c>
      <c r="AQ57" s="89">
        <v>0.913</v>
      </c>
      <c r="AR57" s="89">
        <v>1.32</v>
      </c>
      <c r="AS57" s="89">
        <v>0.933</v>
      </c>
      <c r="AT57" s="132">
        <f>AVERAGE(AQ57:AS57)</f>
        <v>1.05533333333333</v>
      </c>
      <c r="AU57" s="134">
        <f>(AT57-AK57)/AK57</f>
        <v>0.0553333333333335</v>
      </c>
      <c r="AV57" s="137">
        <v>0.4</v>
      </c>
      <c r="AW57" s="137">
        <v>0.41</v>
      </c>
      <c r="AX57" s="137">
        <v>0.36</v>
      </c>
      <c r="AY57" s="137">
        <f>AVERAGE(AV57:AX57)</f>
        <v>0.39</v>
      </c>
      <c r="AZ57" s="134">
        <f>(AY57-AK57)/AK57</f>
        <v>-0.61</v>
      </c>
    </row>
    <row r="58" ht="24" hidden="1" customHeight="1" spans="1:52">
      <c r="A58" s="99" t="s">
        <v>683</v>
      </c>
      <c r="B58" s="99" t="s">
        <v>39</v>
      </c>
      <c r="C58" s="99" t="s">
        <v>446</v>
      </c>
      <c r="D58" s="105">
        <v>57</v>
      </c>
      <c r="E58" s="113" t="s">
        <v>684</v>
      </c>
      <c r="F58" s="113" t="s">
        <v>684</v>
      </c>
      <c r="G58" s="110">
        <v>0.53</v>
      </c>
      <c r="H58" s="110">
        <v>0.44</v>
      </c>
      <c r="I58" s="110">
        <v>0.56</v>
      </c>
      <c r="J58" s="110">
        <v>0.53</v>
      </c>
      <c r="K58" s="101">
        <v>1</v>
      </c>
      <c r="L58" s="101" t="s">
        <v>631</v>
      </c>
      <c r="M58" s="101"/>
      <c r="N58" s="101" t="s">
        <v>448</v>
      </c>
      <c r="O58" s="101">
        <v>0.96</v>
      </c>
      <c r="P58" s="101">
        <v>0.84</v>
      </c>
      <c r="Q58" s="101">
        <v>0.72</v>
      </c>
      <c r="R58" s="101">
        <v>0.6</v>
      </c>
      <c r="S58" s="117">
        <v>0.48</v>
      </c>
      <c r="T58" s="101"/>
      <c r="U58" s="101" t="s">
        <v>685</v>
      </c>
      <c r="V58" s="101">
        <v>2</v>
      </c>
      <c r="W58" s="101" t="s">
        <v>452</v>
      </c>
      <c r="X58" s="101"/>
      <c r="Y58" s="101"/>
      <c r="Z58" s="101"/>
      <c r="AA58" s="101"/>
      <c r="AB58" s="101"/>
      <c r="AC58" s="101"/>
      <c r="AD58" s="101">
        <v>0.57</v>
      </c>
      <c r="AE58" s="101"/>
      <c r="AF58" s="101" t="s">
        <v>668</v>
      </c>
      <c r="AG58" s="105" t="s">
        <v>686</v>
      </c>
      <c r="AH58" s="105" t="s">
        <v>687</v>
      </c>
      <c r="AI58" s="113" t="s">
        <v>625</v>
      </c>
      <c r="AJ58" s="128" t="s">
        <v>269</v>
      </c>
      <c r="AK58" s="131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</row>
    <row r="59" ht="24" hidden="1" customHeight="1" spans="1:52">
      <c r="A59" s="99" t="s">
        <v>445</v>
      </c>
      <c r="B59" s="99" t="s">
        <v>39</v>
      </c>
      <c r="C59" s="103" t="s">
        <v>446</v>
      </c>
      <c r="D59" s="104">
        <v>58</v>
      </c>
      <c r="E59" s="111" t="s">
        <v>688</v>
      </c>
      <c r="F59" s="111" t="s">
        <v>688</v>
      </c>
      <c r="G59" s="112">
        <v>0.66</v>
      </c>
      <c r="H59" s="110"/>
      <c r="I59" s="110">
        <v>0.57</v>
      </c>
      <c r="J59" s="110"/>
      <c r="K59" s="101">
        <v>1</v>
      </c>
      <c r="L59" s="101" t="s">
        <v>631</v>
      </c>
      <c r="M59" s="101"/>
      <c r="N59" s="101"/>
      <c r="O59" s="101">
        <v>0.96</v>
      </c>
      <c r="P59" s="101">
        <v>0.84</v>
      </c>
      <c r="Q59" s="101">
        <v>0.72</v>
      </c>
      <c r="R59" s="101">
        <v>0.6</v>
      </c>
      <c r="S59" s="117">
        <v>0.48</v>
      </c>
      <c r="T59" s="101"/>
      <c r="U59" s="101"/>
      <c r="V59" s="101"/>
      <c r="W59" s="101" t="s">
        <v>452</v>
      </c>
      <c r="X59" s="101"/>
      <c r="Y59" s="101"/>
      <c r="Z59" s="101"/>
      <c r="AA59" s="101"/>
      <c r="AB59" s="101"/>
      <c r="AC59" s="101"/>
      <c r="AD59" s="101">
        <v>0.483333333</v>
      </c>
      <c r="AE59" s="101"/>
      <c r="AF59" s="123" t="s">
        <v>668</v>
      </c>
      <c r="AG59" s="104"/>
      <c r="AH59" s="104" t="s">
        <v>689</v>
      </c>
      <c r="AI59" s="111" t="s">
        <v>690</v>
      </c>
      <c r="AJ59" s="126" t="s">
        <v>318</v>
      </c>
      <c r="AK59" s="131">
        <v>0.8</v>
      </c>
      <c r="AL59" s="132">
        <v>0.8</v>
      </c>
      <c r="AM59" s="132">
        <v>0.76</v>
      </c>
      <c r="AN59" s="132">
        <v>0.78</v>
      </c>
      <c r="AO59" s="132">
        <f>AVERAGE(AL59:AN59)</f>
        <v>0.78</v>
      </c>
      <c r="AP59" s="134">
        <f>(AO59-AK59)/AK59</f>
        <v>-0.0250000000000002</v>
      </c>
      <c r="AQ59" s="132">
        <v>0.79</v>
      </c>
      <c r="AR59" s="132">
        <v>0.77</v>
      </c>
      <c r="AS59" s="132">
        <v>0.76</v>
      </c>
      <c r="AT59" s="132">
        <f>AVERAGE(AQ59:AS59)</f>
        <v>0.773333333333333</v>
      </c>
      <c r="AU59" s="134">
        <f>(AT59-AK59)/AK59</f>
        <v>-0.0333333333333333</v>
      </c>
      <c r="AV59" s="137">
        <v>0.65</v>
      </c>
      <c r="AW59" s="137">
        <v>0.62</v>
      </c>
      <c r="AX59" s="137">
        <v>0.72</v>
      </c>
      <c r="AY59" s="137">
        <f>AVERAGE(AV59:AX59)</f>
        <v>0.663333333333333</v>
      </c>
      <c r="AZ59" s="134">
        <f>(AY59-AK59)/AK59</f>
        <v>-0.170833333333333</v>
      </c>
    </row>
    <row r="60" ht="24" customHeight="1" spans="1:52">
      <c r="A60" s="99" t="s">
        <v>683</v>
      </c>
      <c r="B60" s="99" t="s">
        <v>39</v>
      </c>
      <c r="C60" s="103" t="s">
        <v>545</v>
      </c>
      <c r="D60" s="104">
        <v>59</v>
      </c>
      <c r="E60" s="111" t="s">
        <v>691</v>
      </c>
      <c r="F60" s="111" t="s">
        <v>691</v>
      </c>
      <c r="G60" s="112"/>
      <c r="H60" s="110"/>
      <c r="I60" s="110"/>
      <c r="J60" s="110"/>
      <c r="K60" s="101">
        <v>1</v>
      </c>
      <c r="L60" s="101"/>
      <c r="M60" s="101"/>
      <c r="N60" s="101"/>
      <c r="O60" s="101">
        <v>0.96</v>
      </c>
      <c r="P60" s="101">
        <v>0.84</v>
      </c>
      <c r="Q60" s="101">
        <v>0.72</v>
      </c>
      <c r="R60" s="101">
        <v>0.6</v>
      </c>
      <c r="S60" s="117">
        <v>0.48</v>
      </c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23" t="s">
        <v>668</v>
      </c>
      <c r="AG60" s="104"/>
      <c r="AH60" s="104" t="s">
        <v>692</v>
      </c>
      <c r="AI60" s="111" t="s">
        <v>693</v>
      </c>
      <c r="AJ60" s="126" t="s">
        <v>318</v>
      </c>
      <c r="AK60" s="131">
        <v>0.5</v>
      </c>
      <c r="AL60" s="132">
        <v>0.87</v>
      </c>
      <c r="AM60" s="132">
        <v>0.74</v>
      </c>
      <c r="AN60" s="132">
        <v>0.84</v>
      </c>
      <c r="AO60" s="132">
        <f>AVERAGE(AL60:AN60)</f>
        <v>0.816666666666667</v>
      </c>
      <c r="AP60" s="134">
        <f>(AO60-AK60)/AK60</f>
        <v>0.633333333333333</v>
      </c>
      <c r="AQ60" s="132">
        <v>0.76</v>
      </c>
      <c r="AR60" s="132">
        <v>0.79</v>
      </c>
      <c r="AS60" s="132">
        <v>0.78</v>
      </c>
      <c r="AT60" s="132">
        <f>AVERAGE(AQ60:AS60)</f>
        <v>0.776666666666667</v>
      </c>
      <c r="AU60" s="134">
        <f>(AT60-AK60)/AK60</f>
        <v>0.553333333333333</v>
      </c>
      <c r="AV60" s="137">
        <v>0.65</v>
      </c>
      <c r="AW60" s="137">
        <v>0.62</v>
      </c>
      <c r="AX60" s="137">
        <v>0.68</v>
      </c>
      <c r="AY60" s="137">
        <f>AVERAGE(AV60:AX60)</f>
        <v>0.65</v>
      </c>
      <c r="AZ60" s="134">
        <f>(AY60-AK60)/AK60</f>
        <v>0.3</v>
      </c>
    </row>
    <row r="61" ht="24" customHeight="1" spans="1:52">
      <c r="A61" s="99" t="s">
        <v>683</v>
      </c>
      <c r="B61" s="99" t="s">
        <v>39</v>
      </c>
      <c r="C61" s="103" t="s">
        <v>446</v>
      </c>
      <c r="D61" s="104">
        <v>60</v>
      </c>
      <c r="E61" s="111" t="s">
        <v>694</v>
      </c>
      <c r="F61" s="111" t="s">
        <v>694</v>
      </c>
      <c r="G61" s="112"/>
      <c r="H61" s="110"/>
      <c r="I61" s="110"/>
      <c r="J61" s="110"/>
      <c r="K61" s="101">
        <v>1</v>
      </c>
      <c r="L61" s="101"/>
      <c r="M61" s="101"/>
      <c r="N61" s="101" t="s">
        <v>448</v>
      </c>
      <c r="O61" s="101">
        <v>0.96</v>
      </c>
      <c r="P61" s="101">
        <v>0.84</v>
      </c>
      <c r="Q61" s="101">
        <v>0.72</v>
      </c>
      <c r="R61" s="101">
        <v>0.6</v>
      </c>
      <c r="S61" s="117">
        <v>0.48</v>
      </c>
      <c r="T61" s="101"/>
      <c r="U61" s="101" t="s">
        <v>685</v>
      </c>
      <c r="V61" s="101">
        <v>2</v>
      </c>
      <c r="W61" s="101"/>
      <c r="X61" s="101"/>
      <c r="Y61" s="101"/>
      <c r="Z61" s="101"/>
      <c r="AA61" s="101"/>
      <c r="AB61" s="101"/>
      <c r="AC61" s="101"/>
      <c r="AD61" s="101"/>
      <c r="AE61" s="101"/>
      <c r="AF61" s="123" t="s">
        <v>668</v>
      </c>
      <c r="AG61" s="104"/>
      <c r="AH61" s="104" t="s">
        <v>695</v>
      </c>
      <c r="AI61" s="111" t="s">
        <v>696</v>
      </c>
      <c r="AJ61" s="126" t="s">
        <v>318</v>
      </c>
      <c r="AK61" s="131">
        <v>0.5</v>
      </c>
      <c r="AL61" s="132">
        <v>0.81</v>
      </c>
      <c r="AM61" s="132">
        <v>0.76</v>
      </c>
      <c r="AN61" s="132">
        <v>0.66</v>
      </c>
      <c r="AO61" s="132">
        <f>AVERAGE(AL61:AN61)</f>
        <v>0.743333333333333</v>
      </c>
      <c r="AP61" s="134">
        <f>(AO61-AK61)/AK61</f>
        <v>0.486666666666667</v>
      </c>
      <c r="AQ61" s="132">
        <v>0.74</v>
      </c>
      <c r="AR61" s="132">
        <v>0.79</v>
      </c>
      <c r="AS61" s="132">
        <v>0.76</v>
      </c>
      <c r="AT61" s="132">
        <f>AVERAGE(AQ61:AS61)</f>
        <v>0.763333333333333</v>
      </c>
      <c r="AU61" s="134">
        <f>(AT61-AK61)/AK61</f>
        <v>0.526666666666667</v>
      </c>
      <c r="AV61" s="137">
        <v>0.71</v>
      </c>
      <c r="AW61" s="137">
        <v>0.75</v>
      </c>
      <c r="AX61" s="137">
        <v>0.76</v>
      </c>
      <c r="AY61" s="137">
        <f>AVERAGE(AV61:AX61)</f>
        <v>0.74</v>
      </c>
      <c r="AZ61" s="134">
        <f>(AY61-AK61)/AK61</f>
        <v>0.48</v>
      </c>
    </row>
    <row r="62" ht="24" customHeight="1" spans="1:52">
      <c r="A62" s="99" t="s">
        <v>683</v>
      </c>
      <c r="B62" s="99" t="s">
        <v>39</v>
      </c>
      <c r="C62" s="103" t="s">
        <v>446</v>
      </c>
      <c r="D62" s="104">
        <v>61</v>
      </c>
      <c r="E62" s="111" t="s">
        <v>697</v>
      </c>
      <c r="F62" s="111" t="s">
        <v>697</v>
      </c>
      <c r="G62" s="112"/>
      <c r="H62" s="110">
        <v>1.33</v>
      </c>
      <c r="I62" s="110"/>
      <c r="J62" s="110">
        <v>0.17</v>
      </c>
      <c r="K62" s="101">
        <v>1</v>
      </c>
      <c r="L62" s="101"/>
      <c r="M62" s="101"/>
      <c r="N62" s="101" t="s">
        <v>448</v>
      </c>
      <c r="O62" s="101">
        <v>1.6</v>
      </c>
      <c r="P62" s="101">
        <v>1.4</v>
      </c>
      <c r="Q62" s="101">
        <v>1.2</v>
      </c>
      <c r="R62" s="101">
        <v>1</v>
      </c>
      <c r="S62" s="117">
        <v>0.8</v>
      </c>
      <c r="T62" s="101"/>
      <c r="U62" s="101" t="s">
        <v>685</v>
      </c>
      <c r="V62" s="101">
        <v>2</v>
      </c>
      <c r="W62" s="101"/>
      <c r="X62" s="101"/>
      <c r="Y62" s="101"/>
      <c r="Z62" s="101"/>
      <c r="AA62" s="101"/>
      <c r="AB62" s="101"/>
      <c r="AC62" s="101"/>
      <c r="AD62" s="101"/>
      <c r="AE62" s="101"/>
      <c r="AF62" s="123" t="s">
        <v>668</v>
      </c>
      <c r="AG62" s="104" t="s">
        <v>698</v>
      </c>
      <c r="AH62" s="104" t="s">
        <v>699</v>
      </c>
      <c r="AI62" s="111" t="s">
        <v>700</v>
      </c>
      <c r="AJ62" s="126" t="s">
        <v>318</v>
      </c>
      <c r="AK62" s="131">
        <v>0.5</v>
      </c>
      <c r="AL62" s="132">
        <v>0.81</v>
      </c>
      <c r="AM62" s="132">
        <v>0.75</v>
      </c>
      <c r="AN62" s="132">
        <v>0.75</v>
      </c>
      <c r="AO62" s="132">
        <f>AVERAGE(AL62:AN62)</f>
        <v>0.77</v>
      </c>
      <c r="AP62" s="134">
        <f>(AO62-AK62)/AK62</f>
        <v>0.54</v>
      </c>
      <c r="AQ62" s="132">
        <v>0.76</v>
      </c>
      <c r="AR62" s="132">
        <v>0.78</v>
      </c>
      <c r="AS62" s="132">
        <v>0.75</v>
      </c>
      <c r="AT62" s="132">
        <f>AVERAGE(AQ62:AS62)</f>
        <v>0.763333333333333</v>
      </c>
      <c r="AU62" s="134">
        <f>(AT62-AK62)/AK62</f>
        <v>0.526666666666667</v>
      </c>
      <c r="AV62" s="137">
        <v>0.67</v>
      </c>
      <c r="AW62" s="137">
        <v>0.65</v>
      </c>
      <c r="AX62" s="137">
        <v>0.65</v>
      </c>
      <c r="AY62" s="137">
        <f>AVERAGE(AV62:AX62)</f>
        <v>0.656666666666667</v>
      </c>
      <c r="AZ62" s="134">
        <f>(AY62-AK62)/AK62</f>
        <v>0.313333333333333</v>
      </c>
    </row>
    <row r="63" ht="24" hidden="1" customHeight="1" spans="1:52">
      <c r="A63" s="99" t="s">
        <v>683</v>
      </c>
      <c r="B63" s="99" t="s">
        <v>39</v>
      </c>
      <c r="C63" s="99" t="s">
        <v>446</v>
      </c>
      <c r="D63" s="100">
        <v>62</v>
      </c>
      <c r="E63" s="114" t="s">
        <v>701</v>
      </c>
      <c r="F63" s="114" t="s">
        <v>701</v>
      </c>
      <c r="G63" s="110"/>
      <c r="H63" s="110">
        <v>0.61</v>
      </c>
      <c r="I63" s="110"/>
      <c r="J63" s="110">
        <v>0.63</v>
      </c>
      <c r="K63" s="101">
        <v>1</v>
      </c>
      <c r="L63" s="101"/>
      <c r="M63" s="101"/>
      <c r="N63" s="101" t="s">
        <v>448</v>
      </c>
      <c r="O63" s="101">
        <v>4.8</v>
      </c>
      <c r="P63" s="101">
        <v>4.2</v>
      </c>
      <c r="Q63" s="101">
        <v>3.6</v>
      </c>
      <c r="R63" s="101">
        <v>3</v>
      </c>
      <c r="S63" s="117">
        <v>2.4</v>
      </c>
      <c r="T63" s="101"/>
      <c r="U63" s="101" t="s">
        <v>685</v>
      </c>
      <c r="V63" s="101">
        <v>2</v>
      </c>
      <c r="W63" s="101"/>
      <c r="X63" s="101"/>
      <c r="Y63" s="101"/>
      <c r="Z63" s="101"/>
      <c r="AA63" s="101"/>
      <c r="AB63" s="101"/>
      <c r="AC63" s="101"/>
      <c r="AD63" s="101"/>
      <c r="AE63" s="101"/>
      <c r="AF63" s="101" t="s">
        <v>668</v>
      </c>
      <c r="AG63" s="100" t="s">
        <v>702</v>
      </c>
      <c r="AH63" s="100" t="s">
        <v>703</v>
      </c>
      <c r="AI63" s="114" t="s">
        <v>704</v>
      </c>
      <c r="AJ63" s="124" t="s">
        <v>269</v>
      </c>
      <c r="AK63" s="131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</row>
    <row r="64" ht="24" hidden="1" customHeight="1" spans="1:52">
      <c r="A64" s="99" t="s">
        <v>683</v>
      </c>
      <c r="B64" s="99" t="s">
        <v>39</v>
      </c>
      <c r="C64" s="99" t="s">
        <v>446</v>
      </c>
      <c r="D64" s="102">
        <v>63</v>
      </c>
      <c r="E64" s="109" t="s">
        <v>705</v>
      </c>
      <c r="F64" s="109" t="s">
        <v>705</v>
      </c>
      <c r="G64" s="110"/>
      <c r="H64" s="110">
        <v>0.31</v>
      </c>
      <c r="I64" s="110"/>
      <c r="J64" s="110">
        <v>0.47</v>
      </c>
      <c r="K64" s="101">
        <v>1</v>
      </c>
      <c r="L64" s="101"/>
      <c r="M64" s="101"/>
      <c r="N64" s="101" t="s">
        <v>448</v>
      </c>
      <c r="O64" s="101">
        <v>4</v>
      </c>
      <c r="P64" s="101">
        <v>3.5</v>
      </c>
      <c r="Q64" s="101">
        <v>3</v>
      </c>
      <c r="R64" s="101">
        <v>2.5</v>
      </c>
      <c r="S64" s="117">
        <v>2</v>
      </c>
      <c r="T64" s="101"/>
      <c r="U64" s="101" t="s">
        <v>685</v>
      </c>
      <c r="V64" s="101">
        <v>2</v>
      </c>
      <c r="W64" s="101"/>
      <c r="X64" s="101"/>
      <c r="Y64" s="101"/>
      <c r="Z64" s="101"/>
      <c r="AA64" s="101"/>
      <c r="AB64" s="101"/>
      <c r="AC64" s="101"/>
      <c r="AD64" s="101"/>
      <c r="AE64" s="101"/>
      <c r="AF64" s="101" t="s">
        <v>668</v>
      </c>
      <c r="AG64" s="102" t="s">
        <v>706</v>
      </c>
      <c r="AH64" s="102" t="s">
        <v>707</v>
      </c>
      <c r="AI64" s="109" t="s">
        <v>708</v>
      </c>
      <c r="AJ64" s="125" t="s">
        <v>269</v>
      </c>
      <c r="AK64" s="131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</row>
    <row r="65" ht="24" customHeight="1" spans="1:52">
      <c r="A65" s="99" t="s">
        <v>683</v>
      </c>
      <c r="B65" s="99" t="s">
        <v>39</v>
      </c>
      <c r="C65" s="103" t="s">
        <v>446</v>
      </c>
      <c r="D65" s="104">
        <v>64</v>
      </c>
      <c r="E65" s="111" t="s">
        <v>709</v>
      </c>
      <c r="F65" s="111" t="s">
        <v>709</v>
      </c>
      <c r="G65" s="112"/>
      <c r="H65" s="110"/>
      <c r="I65" s="110"/>
      <c r="J65" s="110"/>
      <c r="K65" s="101"/>
      <c r="L65" s="101"/>
      <c r="M65" s="101"/>
      <c r="N65" s="101"/>
      <c r="O65" s="101">
        <v>0.96</v>
      </c>
      <c r="P65" s="101">
        <v>0.84</v>
      </c>
      <c r="Q65" s="101">
        <v>0.72</v>
      </c>
      <c r="R65" s="101">
        <v>0.6</v>
      </c>
      <c r="S65" s="117">
        <v>0.48</v>
      </c>
      <c r="T65" s="101"/>
      <c r="U65" s="101" t="s">
        <v>685</v>
      </c>
      <c r="V65" s="101">
        <v>2</v>
      </c>
      <c r="W65" s="101"/>
      <c r="X65" s="101"/>
      <c r="Y65" s="101"/>
      <c r="Z65" s="101"/>
      <c r="AA65" s="101"/>
      <c r="AB65" s="101"/>
      <c r="AC65" s="101"/>
      <c r="AD65" s="101"/>
      <c r="AE65" s="101"/>
      <c r="AF65" s="123" t="s">
        <v>668</v>
      </c>
      <c r="AG65" s="104" t="s">
        <v>710</v>
      </c>
      <c r="AH65" s="104" t="s">
        <v>711</v>
      </c>
      <c r="AI65" s="111" t="s">
        <v>658</v>
      </c>
      <c r="AJ65" s="126" t="s">
        <v>318</v>
      </c>
      <c r="AK65" s="131">
        <v>0.5</v>
      </c>
      <c r="AL65" s="132">
        <v>0.72</v>
      </c>
      <c r="AM65" s="132">
        <v>0.7</v>
      </c>
      <c r="AN65" s="132">
        <v>0.8</v>
      </c>
      <c r="AO65" s="132">
        <f>AVERAGE(AL65:AN65)</f>
        <v>0.74</v>
      </c>
      <c r="AP65" s="134">
        <f t="shared" ref="AP65:AP79" si="5">(AO65-AK65)/AK65</f>
        <v>0.48</v>
      </c>
      <c r="AQ65" s="132">
        <v>0.78</v>
      </c>
      <c r="AR65" s="132">
        <v>0.76</v>
      </c>
      <c r="AS65" s="132">
        <v>0.79</v>
      </c>
      <c r="AT65" s="132">
        <f>AVERAGE(AQ65:AS65)</f>
        <v>0.776666666666667</v>
      </c>
      <c r="AU65" s="134">
        <f t="shared" ref="AU65:AU74" si="6">(AT65-AK65)/AK65</f>
        <v>0.553333333333333</v>
      </c>
      <c r="AV65" s="137">
        <v>0.68</v>
      </c>
      <c r="AW65" s="137">
        <v>0.68</v>
      </c>
      <c r="AX65" s="137">
        <v>0.78</v>
      </c>
      <c r="AY65" s="137">
        <f t="shared" ref="AY65:AY66" si="7">AVERAGE(AV65:AX65)</f>
        <v>0.713333333333333</v>
      </c>
      <c r="AZ65" s="134">
        <f t="shared" ref="AZ65:AZ74" si="8">(AY65-AK65)/AK65</f>
        <v>0.426666666666667</v>
      </c>
    </row>
    <row r="66" ht="24" hidden="1" customHeight="1" spans="1:52">
      <c r="A66" s="99" t="s">
        <v>683</v>
      </c>
      <c r="B66" s="99" t="s">
        <v>39</v>
      </c>
      <c r="C66" s="103" t="s">
        <v>446</v>
      </c>
      <c r="D66" s="104">
        <v>65</v>
      </c>
      <c r="E66" s="111" t="s">
        <v>712</v>
      </c>
      <c r="F66" s="111" t="s">
        <v>712</v>
      </c>
      <c r="G66" s="112">
        <v>0.41</v>
      </c>
      <c r="H66" s="110"/>
      <c r="I66" s="110">
        <v>0.35</v>
      </c>
      <c r="J66" s="110"/>
      <c r="K66" s="101">
        <v>1</v>
      </c>
      <c r="L66" s="101" t="s">
        <v>631</v>
      </c>
      <c r="M66" s="101"/>
      <c r="N66" s="101" t="s">
        <v>448</v>
      </c>
      <c r="O66" s="101">
        <v>8</v>
      </c>
      <c r="P66" s="101">
        <v>7</v>
      </c>
      <c r="Q66" s="101">
        <v>6</v>
      </c>
      <c r="R66" s="101">
        <v>5</v>
      </c>
      <c r="S66" s="117">
        <v>4</v>
      </c>
      <c r="T66" s="101"/>
      <c r="U66" s="101" t="s">
        <v>685</v>
      </c>
      <c r="V66" s="101">
        <v>2</v>
      </c>
      <c r="W66" s="101" t="s">
        <v>452</v>
      </c>
      <c r="X66" s="101"/>
      <c r="Y66" s="101"/>
      <c r="Z66" s="101"/>
      <c r="AA66" s="101"/>
      <c r="AB66" s="101"/>
      <c r="AC66" s="101"/>
      <c r="AD66" s="101">
        <v>0.45</v>
      </c>
      <c r="AE66" s="101"/>
      <c r="AF66" s="123" t="s">
        <v>668</v>
      </c>
      <c r="AG66" s="104"/>
      <c r="AH66" s="104" t="s">
        <v>713</v>
      </c>
      <c r="AI66" s="111" t="s">
        <v>714</v>
      </c>
      <c r="AJ66" s="126" t="s">
        <v>318</v>
      </c>
      <c r="AK66" s="131">
        <v>0.8</v>
      </c>
      <c r="AL66" s="132">
        <v>0.3</v>
      </c>
      <c r="AM66" s="132">
        <v>0.5</v>
      </c>
      <c r="AN66" s="132">
        <v>0.6</v>
      </c>
      <c r="AO66" s="132">
        <v>0.46</v>
      </c>
      <c r="AP66" s="134">
        <f t="shared" si="5"/>
        <v>-0.425</v>
      </c>
      <c r="AQ66" s="132">
        <v>0.6</v>
      </c>
      <c r="AR66" s="132">
        <v>0.5</v>
      </c>
      <c r="AS66" s="132">
        <v>0.7</v>
      </c>
      <c r="AT66" s="132">
        <f>AVERAGE(AQ66:AS66)</f>
        <v>0.6</v>
      </c>
      <c r="AU66" s="134">
        <f t="shared" si="6"/>
        <v>-0.25</v>
      </c>
      <c r="AV66" s="137">
        <v>0.59</v>
      </c>
      <c r="AW66" s="137">
        <v>0.56</v>
      </c>
      <c r="AX66" s="137">
        <v>0.62</v>
      </c>
      <c r="AY66" s="137">
        <f t="shared" si="7"/>
        <v>0.59</v>
      </c>
      <c r="AZ66" s="134">
        <f t="shared" si="8"/>
        <v>-0.2625</v>
      </c>
    </row>
    <row r="67" ht="24" hidden="1" customHeight="1" spans="1:52">
      <c r="A67" s="99" t="s">
        <v>445</v>
      </c>
      <c r="B67" s="99" t="s">
        <v>715</v>
      </c>
      <c r="C67" s="103" t="s">
        <v>545</v>
      </c>
      <c r="D67" s="104">
        <v>66</v>
      </c>
      <c r="E67" s="104" t="s">
        <v>716</v>
      </c>
      <c r="F67" s="104" t="s">
        <v>716</v>
      </c>
      <c r="G67" s="108"/>
      <c r="H67" s="101">
        <v>1.419</v>
      </c>
      <c r="I67" s="101"/>
      <c r="J67" s="101">
        <v>1.289</v>
      </c>
      <c r="K67" s="101">
        <v>1</v>
      </c>
      <c r="L67" s="101"/>
      <c r="M67" s="101"/>
      <c r="N67" s="101" t="s">
        <v>448</v>
      </c>
      <c r="O67" s="101"/>
      <c r="P67" s="101"/>
      <c r="Q67" s="101"/>
      <c r="R67" s="101"/>
      <c r="S67" s="101"/>
      <c r="T67" s="101"/>
      <c r="U67" s="101" t="s">
        <v>717</v>
      </c>
      <c r="V67" s="101">
        <v>3</v>
      </c>
      <c r="W67" s="101"/>
      <c r="X67" s="101"/>
      <c r="Y67" s="101"/>
      <c r="Z67" s="101"/>
      <c r="AA67" s="101"/>
      <c r="AB67" s="101"/>
      <c r="AC67" s="101"/>
      <c r="AD67" s="101"/>
      <c r="AE67" s="101"/>
      <c r="AF67" s="123"/>
      <c r="AG67" s="104" t="s">
        <v>718</v>
      </c>
      <c r="AH67" s="104" t="s">
        <v>719</v>
      </c>
      <c r="AI67" s="111" t="s">
        <v>720</v>
      </c>
      <c r="AJ67" s="126" t="s">
        <v>721</v>
      </c>
      <c r="AK67" s="131"/>
      <c r="AL67" s="132"/>
      <c r="AM67" s="132"/>
      <c r="AN67" s="132"/>
      <c r="AO67" s="134">
        <v>5.2291</v>
      </c>
      <c r="AP67" s="134" t="e">
        <f t="shared" si="5"/>
        <v>#DIV/0!</v>
      </c>
      <c r="AQ67" s="132"/>
      <c r="AR67" s="132"/>
      <c r="AS67" s="132"/>
      <c r="AT67" s="131" t="s">
        <v>722</v>
      </c>
      <c r="AU67" s="134" t="e">
        <f t="shared" si="6"/>
        <v>#VALUE!</v>
      </c>
      <c r="AV67" s="137"/>
      <c r="AW67" s="137"/>
      <c r="AX67" s="137"/>
      <c r="AY67" s="134">
        <v>4.8799</v>
      </c>
      <c r="AZ67" s="134" t="e">
        <f t="shared" si="8"/>
        <v>#DIV/0!</v>
      </c>
    </row>
    <row r="68" ht="24" hidden="1" customHeight="1" spans="1:52">
      <c r="A68" s="99" t="s">
        <v>445</v>
      </c>
      <c r="B68" s="99" t="s">
        <v>715</v>
      </c>
      <c r="C68" s="103" t="s">
        <v>545</v>
      </c>
      <c r="D68" s="104">
        <v>67</v>
      </c>
      <c r="E68" s="104" t="s">
        <v>723</v>
      </c>
      <c r="F68" s="104" t="s">
        <v>723</v>
      </c>
      <c r="G68" s="108"/>
      <c r="H68" s="101" t="s">
        <v>724</v>
      </c>
      <c r="I68" s="101"/>
      <c r="J68" s="101">
        <v>443.19</v>
      </c>
      <c r="K68" s="101">
        <v>1</v>
      </c>
      <c r="L68" s="101"/>
      <c r="M68" s="101"/>
      <c r="N68" s="101" t="s">
        <v>448</v>
      </c>
      <c r="O68" s="101"/>
      <c r="P68" s="101"/>
      <c r="Q68" s="101"/>
      <c r="R68" s="101"/>
      <c r="S68" s="101"/>
      <c r="T68" s="101"/>
      <c r="U68" s="101" t="s">
        <v>725</v>
      </c>
      <c r="V68" s="101">
        <v>3</v>
      </c>
      <c r="W68" s="101"/>
      <c r="X68" s="101"/>
      <c r="Y68" s="101"/>
      <c r="Z68" s="101"/>
      <c r="AA68" s="101"/>
      <c r="AB68" s="101"/>
      <c r="AC68" s="101"/>
      <c r="AD68" s="101"/>
      <c r="AE68" s="101"/>
      <c r="AF68" s="123"/>
      <c r="AG68" s="104" t="s">
        <v>718</v>
      </c>
      <c r="AH68" s="104" t="s">
        <v>726</v>
      </c>
      <c r="AI68" s="111" t="s">
        <v>727</v>
      </c>
      <c r="AJ68" s="126" t="s">
        <v>721</v>
      </c>
      <c r="AK68" s="131"/>
      <c r="AL68" s="132"/>
      <c r="AM68" s="132"/>
      <c r="AN68" s="132"/>
      <c r="AO68" s="132" t="s">
        <v>728</v>
      </c>
      <c r="AP68" s="134" t="e">
        <f t="shared" si="5"/>
        <v>#VALUE!</v>
      </c>
      <c r="AQ68" s="132"/>
      <c r="AR68" s="132"/>
      <c r="AS68" s="131"/>
      <c r="AT68" s="131" t="s">
        <v>729</v>
      </c>
      <c r="AU68" s="134" t="e">
        <f t="shared" si="6"/>
        <v>#VALUE!</v>
      </c>
      <c r="AV68" s="137"/>
      <c r="AW68" s="137"/>
      <c r="AX68" s="137"/>
      <c r="AY68" s="132" t="s">
        <v>730</v>
      </c>
      <c r="AZ68" s="134" t="e">
        <f t="shared" si="8"/>
        <v>#VALUE!</v>
      </c>
    </row>
    <row r="69" ht="24" hidden="1" customHeight="1" spans="1:52">
      <c r="A69" s="99" t="s">
        <v>445</v>
      </c>
      <c r="B69" s="99" t="s">
        <v>715</v>
      </c>
      <c r="C69" s="103" t="s">
        <v>545</v>
      </c>
      <c r="D69" s="104">
        <v>68</v>
      </c>
      <c r="E69" s="104" t="s">
        <v>731</v>
      </c>
      <c r="F69" s="104" t="s">
        <v>731</v>
      </c>
      <c r="G69" s="108"/>
      <c r="H69" s="101">
        <v>0.6377</v>
      </c>
      <c r="I69" s="101"/>
      <c r="J69" s="101">
        <v>0.887</v>
      </c>
      <c r="K69" s="101">
        <v>1</v>
      </c>
      <c r="L69" s="101"/>
      <c r="M69" s="101"/>
      <c r="N69" s="101" t="s">
        <v>448</v>
      </c>
      <c r="O69" s="101"/>
      <c r="P69" s="101"/>
      <c r="Q69" s="101"/>
      <c r="R69" s="101"/>
      <c r="S69" s="101"/>
      <c r="T69" s="101"/>
      <c r="U69" s="101" t="s">
        <v>725</v>
      </c>
      <c r="V69" s="101">
        <v>3</v>
      </c>
      <c r="W69" s="101"/>
      <c r="X69" s="101"/>
      <c r="Y69" s="101"/>
      <c r="Z69" s="101"/>
      <c r="AA69" s="101"/>
      <c r="AB69" s="101"/>
      <c r="AC69" s="101"/>
      <c r="AD69" s="101"/>
      <c r="AE69" s="101"/>
      <c r="AF69" s="123"/>
      <c r="AG69" s="104" t="s">
        <v>718</v>
      </c>
      <c r="AH69" s="104" t="s">
        <v>732</v>
      </c>
      <c r="AI69" s="111" t="s">
        <v>733</v>
      </c>
      <c r="AJ69" s="126" t="s">
        <v>721</v>
      </c>
      <c r="AK69" s="131"/>
      <c r="AL69" s="132"/>
      <c r="AM69" s="132"/>
      <c r="AN69" s="132"/>
      <c r="AO69" s="134">
        <v>0.8475</v>
      </c>
      <c r="AP69" s="134" t="e">
        <f t="shared" si="5"/>
        <v>#DIV/0!</v>
      </c>
      <c r="AQ69" s="132"/>
      <c r="AR69" s="132"/>
      <c r="AS69" s="132"/>
      <c r="AT69" s="153">
        <v>0.8972</v>
      </c>
      <c r="AU69" s="134" t="e">
        <f t="shared" si="6"/>
        <v>#DIV/0!</v>
      </c>
      <c r="AV69" s="137"/>
      <c r="AW69" s="137"/>
      <c r="AX69" s="137"/>
      <c r="AY69" s="134">
        <v>0.8544</v>
      </c>
      <c r="AZ69" s="134" t="e">
        <f t="shared" si="8"/>
        <v>#DIV/0!</v>
      </c>
    </row>
    <row r="70" ht="24" hidden="1" customHeight="1" spans="1:52">
      <c r="A70" s="99" t="s">
        <v>445</v>
      </c>
      <c r="B70" s="99" t="s">
        <v>715</v>
      </c>
      <c r="C70" s="103" t="s">
        <v>545</v>
      </c>
      <c r="D70" s="104">
        <v>69</v>
      </c>
      <c r="E70" s="104" t="s">
        <v>734</v>
      </c>
      <c r="F70" s="104" t="s">
        <v>734</v>
      </c>
      <c r="G70" s="108"/>
      <c r="H70" s="101">
        <v>1</v>
      </c>
      <c r="I70" s="101"/>
      <c r="J70" s="101">
        <v>1</v>
      </c>
      <c r="K70" s="101">
        <v>1</v>
      </c>
      <c r="L70" s="101"/>
      <c r="M70" s="101"/>
      <c r="N70" s="101" t="s">
        <v>448</v>
      </c>
      <c r="O70" s="101"/>
      <c r="P70" s="101"/>
      <c r="Q70" s="101"/>
      <c r="R70" s="101"/>
      <c r="S70" s="101"/>
      <c r="T70" s="101"/>
      <c r="U70" s="101"/>
      <c r="V70" s="101">
        <v>3</v>
      </c>
      <c r="W70" s="101"/>
      <c r="X70" s="101"/>
      <c r="Y70" s="101"/>
      <c r="Z70" s="101"/>
      <c r="AA70" s="101"/>
      <c r="AB70" s="101"/>
      <c r="AC70" s="101"/>
      <c r="AD70" s="101"/>
      <c r="AE70" s="101"/>
      <c r="AF70" s="123"/>
      <c r="AG70" s="104" t="s">
        <v>718</v>
      </c>
      <c r="AH70" s="104" t="s">
        <v>735</v>
      </c>
      <c r="AI70" s="111" t="s">
        <v>736</v>
      </c>
      <c r="AJ70" s="126" t="s">
        <v>721</v>
      </c>
      <c r="AK70" s="131"/>
      <c r="AL70" s="132"/>
      <c r="AM70" s="132"/>
      <c r="AN70" s="132"/>
      <c r="AO70" s="132">
        <v>4</v>
      </c>
      <c r="AP70" s="134" t="e">
        <f t="shared" si="5"/>
        <v>#DIV/0!</v>
      </c>
      <c r="AQ70" s="132"/>
      <c r="AR70" s="132"/>
      <c r="AS70" s="131"/>
      <c r="AT70" s="131">
        <v>3</v>
      </c>
      <c r="AU70" s="134" t="e">
        <f t="shared" si="6"/>
        <v>#DIV/0!</v>
      </c>
      <c r="AV70" s="137"/>
      <c r="AW70" s="137"/>
      <c r="AX70" s="137"/>
      <c r="AY70" s="132">
        <v>5</v>
      </c>
      <c r="AZ70" s="134" t="e">
        <f t="shared" si="8"/>
        <v>#DIV/0!</v>
      </c>
    </row>
    <row r="71" ht="24" hidden="1" customHeight="1" spans="1:52">
      <c r="A71" s="99" t="s">
        <v>445</v>
      </c>
      <c r="B71" s="99" t="s">
        <v>715</v>
      </c>
      <c r="C71" s="103" t="s">
        <v>545</v>
      </c>
      <c r="D71" s="104">
        <v>70</v>
      </c>
      <c r="E71" s="104" t="s">
        <v>737</v>
      </c>
      <c r="F71" s="104" t="s">
        <v>737</v>
      </c>
      <c r="G71" s="108"/>
      <c r="H71" s="101">
        <v>3</v>
      </c>
      <c r="I71" s="101"/>
      <c r="J71" s="101">
        <v>0</v>
      </c>
      <c r="K71" s="101">
        <v>1</v>
      </c>
      <c r="L71" s="101"/>
      <c r="M71" s="101"/>
      <c r="N71" s="101" t="s">
        <v>448</v>
      </c>
      <c r="O71" s="101"/>
      <c r="P71" s="101"/>
      <c r="Q71" s="101"/>
      <c r="R71" s="101"/>
      <c r="S71" s="101"/>
      <c r="T71" s="101"/>
      <c r="U71" s="101"/>
      <c r="V71" s="101">
        <v>3</v>
      </c>
      <c r="W71" s="101"/>
      <c r="X71" s="101"/>
      <c r="Y71" s="101"/>
      <c r="Z71" s="101"/>
      <c r="AA71" s="101"/>
      <c r="AB71" s="101"/>
      <c r="AC71" s="101"/>
      <c r="AD71" s="101"/>
      <c r="AE71" s="101"/>
      <c r="AF71" s="123"/>
      <c r="AG71" s="104" t="s">
        <v>718</v>
      </c>
      <c r="AH71" s="104" t="s">
        <v>738</v>
      </c>
      <c r="AI71" s="111" t="s">
        <v>739</v>
      </c>
      <c r="AJ71" s="126" t="s">
        <v>721</v>
      </c>
      <c r="AK71" s="131"/>
      <c r="AL71" s="132"/>
      <c r="AM71" s="132"/>
      <c r="AN71" s="132"/>
      <c r="AO71" s="132">
        <v>5</v>
      </c>
      <c r="AP71" s="134" t="e">
        <f t="shared" si="5"/>
        <v>#DIV/0!</v>
      </c>
      <c r="AQ71" s="132"/>
      <c r="AR71" s="132"/>
      <c r="AS71" s="132"/>
      <c r="AT71" s="132">
        <v>2</v>
      </c>
      <c r="AU71" s="134" t="e">
        <f t="shared" si="6"/>
        <v>#DIV/0!</v>
      </c>
      <c r="AV71" s="137"/>
      <c r="AW71" s="137"/>
      <c r="AX71" s="137"/>
      <c r="AY71" s="132">
        <v>3</v>
      </c>
      <c r="AZ71" s="134" t="e">
        <f t="shared" si="8"/>
        <v>#DIV/0!</v>
      </c>
    </row>
    <row r="72" ht="24" hidden="1" customHeight="1" spans="1:52">
      <c r="A72" s="99" t="s">
        <v>445</v>
      </c>
      <c r="B72" s="99" t="s">
        <v>715</v>
      </c>
      <c r="C72" s="103" t="s">
        <v>545</v>
      </c>
      <c r="D72" s="104">
        <v>71</v>
      </c>
      <c r="E72" s="104" t="s">
        <v>740</v>
      </c>
      <c r="F72" s="104" t="s">
        <v>740</v>
      </c>
      <c r="G72" s="108"/>
      <c r="H72" s="101">
        <v>1</v>
      </c>
      <c r="I72" s="101"/>
      <c r="J72" s="101">
        <v>1</v>
      </c>
      <c r="K72" s="101">
        <v>1</v>
      </c>
      <c r="L72" s="101"/>
      <c r="M72" s="101"/>
      <c r="N72" s="101" t="s">
        <v>448</v>
      </c>
      <c r="O72" s="101"/>
      <c r="P72" s="101"/>
      <c r="Q72" s="101"/>
      <c r="R72" s="101"/>
      <c r="S72" s="101"/>
      <c r="T72" s="101"/>
      <c r="U72" s="101"/>
      <c r="V72" s="101">
        <v>3</v>
      </c>
      <c r="W72" s="101"/>
      <c r="X72" s="101"/>
      <c r="Y72" s="101"/>
      <c r="Z72" s="101"/>
      <c r="AA72" s="101"/>
      <c r="AB72" s="101"/>
      <c r="AC72" s="101"/>
      <c r="AD72" s="101"/>
      <c r="AE72" s="101"/>
      <c r="AF72" s="123"/>
      <c r="AG72" s="104" t="s">
        <v>718</v>
      </c>
      <c r="AH72" s="104" t="s">
        <v>726</v>
      </c>
      <c r="AI72" s="111" t="s">
        <v>741</v>
      </c>
      <c r="AJ72" s="126" t="s">
        <v>721</v>
      </c>
      <c r="AK72" s="131"/>
      <c r="AL72" s="132"/>
      <c r="AM72" s="132"/>
      <c r="AN72" s="132"/>
      <c r="AO72" s="132">
        <v>1</v>
      </c>
      <c r="AP72" s="134" t="e">
        <f t="shared" si="5"/>
        <v>#DIV/0!</v>
      </c>
      <c r="AQ72" s="132"/>
      <c r="AR72" s="132"/>
      <c r="AS72" s="132"/>
      <c r="AT72" s="132">
        <v>4</v>
      </c>
      <c r="AU72" s="134" t="e">
        <f t="shared" si="6"/>
        <v>#DIV/0!</v>
      </c>
      <c r="AV72" s="137"/>
      <c r="AW72" s="137"/>
      <c r="AX72" s="137"/>
      <c r="AY72" s="132">
        <v>2</v>
      </c>
      <c r="AZ72" s="134" t="e">
        <f t="shared" si="8"/>
        <v>#DIV/0!</v>
      </c>
    </row>
    <row r="73" ht="24" hidden="1" customHeight="1" spans="1:52">
      <c r="A73" s="99" t="s">
        <v>445</v>
      </c>
      <c r="B73" s="99" t="s">
        <v>742</v>
      </c>
      <c r="C73" s="103" t="s">
        <v>545</v>
      </c>
      <c r="D73" s="104">
        <v>72</v>
      </c>
      <c r="E73" s="104" t="s">
        <v>743</v>
      </c>
      <c r="F73" s="104" t="s">
        <v>743</v>
      </c>
      <c r="G73" s="108"/>
      <c r="H73" s="101">
        <v>0</v>
      </c>
      <c r="I73" s="101"/>
      <c r="J73" s="101">
        <v>0</v>
      </c>
      <c r="K73" s="101">
        <v>1</v>
      </c>
      <c r="L73" s="101"/>
      <c r="M73" s="101"/>
      <c r="N73" s="101" t="s">
        <v>448</v>
      </c>
      <c r="O73" s="101"/>
      <c r="P73" s="101"/>
      <c r="Q73" s="101"/>
      <c r="R73" s="101"/>
      <c r="S73" s="101"/>
      <c r="T73" s="101"/>
      <c r="U73" s="101"/>
      <c r="V73" s="101">
        <v>3</v>
      </c>
      <c r="W73" s="101"/>
      <c r="X73" s="101"/>
      <c r="Y73" s="101"/>
      <c r="Z73" s="101"/>
      <c r="AA73" s="101"/>
      <c r="AB73" s="101"/>
      <c r="AC73" s="101"/>
      <c r="AD73" s="101"/>
      <c r="AE73" s="101"/>
      <c r="AF73" s="123"/>
      <c r="AG73" s="104"/>
      <c r="AH73" s="104" t="s">
        <v>744</v>
      </c>
      <c r="AI73" s="111" t="s">
        <v>736</v>
      </c>
      <c r="AJ73" s="126" t="s">
        <v>721</v>
      </c>
      <c r="AK73" s="131"/>
      <c r="AL73" s="132"/>
      <c r="AM73" s="132"/>
      <c r="AN73" s="132"/>
      <c r="AO73" s="132">
        <v>0</v>
      </c>
      <c r="AP73" s="134" t="e">
        <f t="shared" si="5"/>
        <v>#DIV/0!</v>
      </c>
      <c r="AQ73" s="132"/>
      <c r="AR73" s="132"/>
      <c r="AS73" s="132"/>
      <c r="AT73" s="132">
        <v>0</v>
      </c>
      <c r="AU73" s="134" t="e">
        <f t="shared" si="6"/>
        <v>#DIV/0!</v>
      </c>
      <c r="AV73" s="137"/>
      <c r="AW73" s="137"/>
      <c r="AX73" s="137"/>
      <c r="AY73" s="132">
        <v>0</v>
      </c>
      <c r="AZ73" s="134" t="e">
        <f t="shared" si="8"/>
        <v>#DIV/0!</v>
      </c>
    </row>
    <row r="74" ht="24" hidden="1" customHeight="1" spans="1:52">
      <c r="A74" s="99" t="s">
        <v>445</v>
      </c>
      <c r="B74" s="99" t="s">
        <v>742</v>
      </c>
      <c r="C74" s="103" t="s">
        <v>545</v>
      </c>
      <c r="D74" s="104">
        <v>73</v>
      </c>
      <c r="E74" s="104" t="s">
        <v>745</v>
      </c>
      <c r="F74" s="104" t="s">
        <v>745</v>
      </c>
      <c r="G74" s="108"/>
      <c r="H74" s="101">
        <v>0</v>
      </c>
      <c r="I74" s="101"/>
      <c r="J74" s="101">
        <v>0</v>
      </c>
      <c r="K74" s="101">
        <v>1</v>
      </c>
      <c r="L74" s="101"/>
      <c r="M74" s="101"/>
      <c r="N74" s="101" t="s">
        <v>448</v>
      </c>
      <c r="O74" s="101"/>
      <c r="P74" s="101"/>
      <c r="Q74" s="101"/>
      <c r="R74" s="101"/>
      <c r="S74" s="101"/>
      <c r="T74" s="101"/>
      <c r="U74" s="101"/>
      <c r="V74" s="101">
        <v>3</v>
      </c>
      <c r="W74" s="101"/>
      <c r="X74" s="101"/>
      <c r="Y74" s="101"/>
      <c r="Z74" s="101"/>
      <c r="AA74" s="101"/>
      <c r="AB74" s="101"/>
      <c r="AC74" s="101"/>
      <c r="AD74" s="101"/>
      <c r="AE74" s="101"/>
      <c r="AF74" s="123"/>
      <c r="AG74" s="104"/>
      <c r="AH74" s="104" t="s">
        <v>746</v>
      </c>
      <c r="AI74" s="111" t="s">
        <v>739</v>
      </c>
      <c r="AJ74" s="126" t="s">
        <v>721</v>
      </c>
      <c r="AK74" s="131"/>
      <c r="AL74" s="132"/>
      <c r="AM74" s="132"/>
      <c r="AN74" s="132"/>
      <c r="AO74" s="132">
        <v>0</v>
      </c>
      <c r="AP74" s="134" t="e">
        <f t="shared" si="5"/>
        <v>#DIV/0!</v>
      </c>
      <c r="AQ74" s="132"/>
      <c r="AR74" s="132"/>
      <c r="AS74" s="132"/>
      <c r="AT74" s="132">
        <v>0</v>
      </c>
      <c r="AU74" s="134" t="e">
        <f t="shared" si="6"/>
        <v>#DIV/0!</v>
      </c>
      <c r="AV74" s="137"/>
      <c r="AW74" s="137"/>
      <c r="AX74" s="137"/>
      <c r="AY74" s="132">
        <v>0</v>
      </c>
      <c r="AZ74" s="134" t="e">
        <f t="shared" si="8"/>
        <v>#DIV/0!</v>
      </c>
    </row>
    <row r="75" ht="24" hidden="1" customHeight="1" spans="1:52">
      <c r="A75" s="99" t="s">
        <v>445</v>
      </c>
      <c r="B75" s="99" t="s">
        <v>742</v>
      </c>
      <c r="C75" s="99" t="s">
        <v>446</v>
      </c>
      <c r="D75" s="105">
        <v>74</v>
      </c>
      <c r="E75" s="113" t="s">
        <v>747</v>
      </c>
      <c r="F75" s="113" t="s">
        <v>747</v>
      </c>
      <c r="G75" s="110"/>
      <c r="H75" s="110"/>
      <c r="I75" s="110"/>
      <c r="J75" s="110"/>
      <c r="K75" s="110">
        <v>1</v>
      </c>
      <c r="L75" s="110" t="s">
        <v>33</v>
      </c>
      <c r="M75" s="101" t="s">
        <v>448</v>
      </c>
      <c r="N75" s="101" t="s">
        <v>448</v>
      </c>
      <c r="O75" s="101"/>
      <c r="P75" s="101"/>
      <c r="Q75" s="101"/>
      <c r="R75" s="101"/>
      <c r="S75" s="101">
        <v>1</v>
      </c>
      <c r="T75" s="101"/>
      <c r="U75" s="101"/>
      <c r="V75" s="121">
        <v>44929</v>
      </c>
      <c r="W75" s="101" t="s">
        <v>452</v>
      </c>
      <c r="X75" s="101"/>
      <c r="Y75" s="101"/>
      <c r="Z75" s="101"/>
      <c r="AA75" s="101"/>
      <c r="AB75" s="101"/>
      <c r="AC75" s="101"/>
      <c r="AD75" s="101">
        <v>1.1</v>
      </c>
      <c r="AE75" s="101"/>
      <c r="AF75" s="101"/>
      <c r="AG75" s="105"/>
      <c r="AH75" s="105" t="s">
        <v>748</v>
      </c>
      <c r="AI75" s="113" t="s">
        <v>749</v>
      </c>
      <c r="AJ75" s="128" t="s">
        <v>721</v>
      </c>
      <c r="AK75" s="131">
        <v>1.2</v>
      </c>
      <c r="AL75" s="128"/>
      <c r="AM75" s="128"/>
      <c r="AN75" s="128"/>
      <c r="AO75" s="128" t="e">
        <f>AVERAGE(AL75:AN75)</f>
        <v>#DIV/0!</v>
      </c>
      <c r="AP75" s="152" t="e">
        <f t="shared" si="5"/>
        <v>#DIV/0!</v>
      </c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</row>
    <row r="76" ht="24" hidden="1" customHeight="1" spans="1:52">
      <c r="A76" s="99" t="s">
        <v>445</v>
      </c>
      <c r="B76" s="99" t="s">
        <v>39</v>
      </c>
      <c r="C76" s="103" t="s">
        <v>446</v>
      </c>
      <c r="D76" s="104">
        <v>75</v>
      </c>
      <c r="E76" s="111" t="s">
        <v>750</v>
      </c>
      <c r="F76" s="111" t="s">
        <v>750</v>
      </c>
      <c r="G76" s="112">
        <v>2.77</v>
      </c>
      <c r="H76" s="110">
        <v>2.59</v>
      </c>
      <c r="I76" s="110">
        <v>2.07</v>
      </c>
      <c r="J76" s="110">
        <v>2.15</v>
      </c>
      <c r="K76" s="110">
        <v>1</v>
      </c>
      <c r="L76" s="101" t="s">
        <v>631</v>
      </c>
      <c r="M76" s="101" t="s">
        <v>448</v>
      </c>
      <c r="N76" s="101" t="s">
        <v>448</v>
      </c>
      <c r="O76" s="101">
        <v>2.4</v>
      </c>
      <c r="P76" s="101">
        <v>2.1</v>
      </c>
      <c r="Q76" s="101">
        <v>1.8</v>
      </c>
      <c r="R76" s="101">
        <v>1.5</v>
      </c>
      <c r="S76" s="117">
        <v>1.2</v>
      </c>
      <c r="T76" s="101"/>
      <c r="U76" s="101" t="s">
        <v>484</v>
      </c>
      <c r="V76" s="121">
        <v>44929</v>
      </c>
      <c r="W76" s="101" t="s">
        <v>452</v>
      </c>
      <c r="X76" s="101"/>
      <c r="Y76" s="101"/>
      <c r="Z76" s="101"/>
      <c r="AA76" s="101"/>
      <c r="AB76" s="101"/>
      <c r="AC76" s="101"/>
      <c r="AD76" s="101">
        <v>1.6</v>
      </c>
      <c r="AE76" s="101" t="s">
        <v>473</v>
      </c>
      <c r="AF76" s="123" t="s">
        <v>454</v>
      </c>
      <c r="AG76" s="104" t="s">
        <v>751</v>
      </c>
      <c r="AH76" s="104" t="s">
        <v>752</v>
      </c>
      <c r="AI76" s="111" t="s">
        <v>753</v>
      </c>
      <c r="AJ76" s="126" t="s">
        <v>318</v>
      </c>
      <c r="AK76" s="131">
        <v>2</v>
      </c>
      <c r="AL76" s="132">
        <v>1.88</v>
      </c>
      <c r="AM76" s="132">
        <v>2.43</v>
      </c>
      <c r="AN76" s="132">
        <v>1.96</v>
      </c>
      <c r="AO76" s="132">
        <f>AVERAGE(AL76:AN76)</f>
        <v>2.09</v>
      </c>
      <c r="AP76" s="134">
        <f t="shared" si="5"/>
        <v>0.0450000000000002</v>
      </c>
      <c r="AQ76" s="132">
        <v>1.9</v>
      </c>
      <c r="AR76" s="132">
        <v>1.8</v>
      </c>
      <c r="AS76" s="132">
        <v>1.85</v>
      </c>
      <c r="AT76" s="132">
        <f>AVERAGE(AQ76:AS76)</f>
        <v>1.85</v>
      </c>
      <c r="AU76" s="134">
        <f>(AT76-AK76)/AK76</f>
        <v>-0.0749999999999998</v>
      </c>
      <c r="AV76" s="137">
        <v>2.03</v>
      </c>
      <c r="AW76" s="137">
        <v>1.53</v>
      </c>
      <c r="AX76" s="137">
        <v>2.08</v>
      </c>
      <c r="AY76" s="137">
        <f>AVERAGE(AV76:AX76)</f>
        <v>1.88</v>
      </c>
      <c r="AZ76" s="134">
        <f>(AY76-AK76)/AK76</f>
        <v>-0.0600000000000001</v>
      </c>
    </row>
    <row r="77" ht="24" hidden="1" customHeight="1" spans="1:52">
      <c r="A77" s="99" t="s">
        <v>445</v>
      </c>
      <c r="B77" s="99" t="s">
        <v>39</v>
      </c>
      <c r="C77" s="103" t="s">
        <v>446</v>
      </c>
      <c r="D77" s="104">
        <v>76</v>
      </c>
      <c r="E77" s="111" t="s">
        <v>754</v>
      </c>
      <c r="F77" s="111" t="s">
        <v>754</v>
      </c>
      <c r="G77" s="112">
        <v>2.32</v>
      </c>
      <c r="H77" s="110">
        <v>2.93</v>
      </c>
      <c r="I77" s="110">
        <v>2.16</v>
      </c>
      <c r="J77" s="110">
        <v>2.15</v>
      </c>
      <c r="K77" s="110">
        <v>1</v>
      </c>
      <c r="L77" s="101" t="s">
        <v>631</v>
      </c>
      <c r="M77" s="101" t="s">
        <v>448</v>
      </c>
      <c r="N77" s="101" t="s">
        <v>448</v>
      </c>
      <c r="O77" s="101">
        <v>2.4</v>
      </c>
      <c r="P77" s="101">
        <v>2.1</v>
      </c>
      <c r="Q77" s="101">
        <v>1.8</v>
      </c>
      <c r="R77" s="101">
        <v>1.5</v>
      </c>
      <c r="S77" s="117">
        <v>1.2</v>
      </c>
      <c r="T77" s="101"/>
      <c r="U77" s="101" t="s">
        <v>484</v>
      </c>
      <c r="V77" s="121">
        <v>44929</v>
      </c>
      <c r="W77" s="101" t="s">
        <v>452</v>
      </c>
      <c r="X77" s="101"/>
      <c r="Y77" s="101"/>
      <c r="Z77" s="101"/>
      <c r="AA77" s="101"/>
      <c r="AB77" s="101"/>
      <c r="AC77" s="101"/>
      <c r="AD77" s="101">
        <v>2.5</v>
      </c>
      <c r="AE77" s="101" t="s">
        <v>473</v>
      </c>
      <c r="AF77" s="123" t="s">
        <v>454</v>
      </c>
      <c r="AG77" s="104" t="s">
        <v>751</v>
      </c>
      <c r="AH77" s="104" t="s">
        <v>755</v>
      </c>
      <c r="AI77" s="111" t="s">
        <v>756</v>
      </c>
      <c r="AJ77" s="126" t="s">
        <v>318</v>
      </c>
      <c r="AK77" s="131">
        <v>2.4</v>
      </c>
      <c r="AL77" s="132">
        <v>2.44</v>
      </c>
      <c r="AM77" s="132">
        <v>2.36</v>
      </c>
      <c r="AN77" s="132">
        <v>2.28</v>
      </c>
      <c r="AO77" s="132">
        <f>AVERAGE(AL77:AN77)</f>
        <v>2.36</v>
      </c>
      <c r="AP77" s="134">
        <f t="shared" si="5"/>
        <v>-0.0166666666666667</v>
      </c>
      <c r="AQ77" s="132">
        <v>2.3</v>
      </c>
      <c r="AR77" s="132">
        <v>2.2</v>
      </c>
      <c r="AS77" s="132">
        <v>2.5</v>
      </c>
      <c r="AT77" s="132">
        <f>AVERAGE(AQ77:AS77)</f>
        <v>2.33333333333333</v>
      </c>
      <c r="AU77" s="134">
        <f>(AT77-AK77)/AK77</f>
        <v>-0.0277777777777777</v>
      </c>
      <c r="AV77" s="137">
        <v>2.24</v>
      </c>
      <c r="AW77" s="137">
        <v>2.25</v>
      </c>
      <c r="AX77" s="137">
        <v>2.23</v>
      </c>
      <c r="AY77" s="137">
        <f>AVERAGE(AV77:AX77)</f>
        <v>2.24</v>
      </c>
      <c r="AZ77" s="134">
        <f>(AY77-AK77)/AK77</f>
        <v>-0.0666666666666665</v>
      </c>
    </row>
    <row r="78" ht="24" hidden="1" customHeight="1" spans="1:52">
      <c r="A78" s="99" t="s">
        <v>445</v>
      </c>
      <c r="B78" s="99" t="s">
        <v>39</v>
      </c>
      <c r="C78" s="103" t="s">
        <v>446</v>
      </c>
      <c r="D78" s="104">
        <v>77</v>
      </c>
      <c r="E78" s="111" t="s">
        <v>757</v>
      </c>
      <c r="F78" s="111" t="s">
        <v>757</v>
      </c>
      <c r="G78" s="112"/>
      <c r="H78" s="110">
        <v>0.74</v>
      </c>
      <c r="I78" s="110"/>
      <c r="J78" s="110">
        <v>0.64</v>
      </c>
      <c r="K78" s="110">
        <v>1</v>
      </c>
      <c r="L78" s="110"/>
      <c r="M78" s="101"/>
      <c r="N78" s="101" t="s">
        <v>448</v>
      </c>
      <c r="O78" s="101">
        <v>1.28</v>
      </c>
      <c r="P78" s="101">
        <v>1.12</v>
      </c>
      <c r="Q78" s="101">
        <v>0.96</v>
      </c>
      <c r="R78" s="101">
        <v>0.8</v>
      </c>
      <c r="S78" s="117">
        <v>0.64</v>
      </c>
      <c r="T78" s="101"/>
      <c r="U78" s="101" t="s">
        <v>484</v>
      </c>
      <c r="V78" s="121">
        <v>44929</v>
      </c>
      <c r="W78" s="101"/>
      <c r="X78" s="101"/>
      <c r="Y78" s="101"/>
      <c r="Z78" s="101"/>
      <c r="AA78" s="101"/>
      <c r="AB78" s="101"/>
      <c r="AC78" s="101"/>
      <c r="AD78" s="101"/>
      <c r="AE78" s="101" t="s">
        <v>473</v>
      </c>
      <c r="AF78" s="123" t="s">
        <v>454</v>
      </c>
      <c r="AG78" s="104" t="s">
        <v>758</v>
      </c>
      <c r="AH78" s="104" t="s">
        <v>759</v>
      </c>
      <c r="AI78" s="111" t="s">
        <v>760</v>
      </c>
      <c r="AJ78" s="126" t="s">
        <v>318</v>
      </c>
      <c r="AK78" s="131">
        <v>1</v>
      </c>
      <c r="AL78" s="132">
        <v>0.78</v>
      </c>
      <c r="AM78" s="132">
        <v>0.67</v>
      </c>
      <c r="AN78" s="132">
        <v>0.87</v>
      </c>
      <c r="AO78" s="132">
        <f>AVERAGE(AL78:AN78)</f>
        <v>0.773333333333333</v>
      </c>
      <c r="AP78" s="134">
        <f t="shared" si="5"/>
        <v>-0.226666666666667</v>
      </c>
      <c r="AQ78" s="132">
        <v>0.81</v>
      </c>
      <c r="AR78" s="132">
        <v>0.78</v>
      </c>
      <c r="AS78" s="132">
        <v>0.77</v>
      </c>
      <c r="AT78" s="132">
        <f>AVERAGE(AQ78:AS78)</f>
        <v>0.786666666666667</v>
      </c>
      <c r="AU78" s="134">
        <f>(AT78-AK78)/AK78</f>
        <v>-0.213333333333333</v>
      </c>
      <c r="AV78" s="137">
        <v>0.72</v>
      </c>
      <c r="AW78" s="137">
        <v>0.68</v>
      </c>
      <c r="AX78" s="137">
        <v>0.63</v>
      </c>
      <c r="AY78" s="137">
        <f>AVERAGE(AV78:AX78)</f>
        <v>0.676666666666667</v>
      </c>
      <c r="AZ78" s="134">
        <f>(AY78-AK78)/AK78</f>
        <v>-0.323333333333333</v>
      </c>
    </row>
    <row r="79" ht="24" customHeight="1" spans="1:52">
      <c r="A79" s="99" t="s">
        <v>445</v>
      </c>
      <c r="B79" s="99" t="s">
        <v>39</v>
      </c>
      <c r="C79" s="103" t="s">
        <v>446</v>
      </c>
      <c r="D79" s="104">
        <v>78</v>
      </c>
      <c r="E79" s="111" t="s">
        <v>761</v>
      </c>
      <c r="F79" s="111" t="s">
        <v>761</v>
      </c>
      <c r="G79" s="112"/>
      <c r="H79" s="110"/>
      <c r="I79" s="110"/>
      <c r="J79" s="110"/>
      <c r="K79" s="110">
        <v>1</v>
      </c>
      <c r="L79" s="110"/>
      <c r="M79" s="101"/>
      <c r="N79" s="101" t="s">
        <v>448</v>
      </c>
      <c r="O79" s="101">
        <v>1.28</v>
      </c>
      <c r="P79" s="101">
        <v>1.12</v>
      </c>
      <c r="Q79" s="101">
        <v>0.96</v>
      </c>
      <c r="R79" s="101">
        <v>0.8</v>
      </c>
      <c r="S79" s="117">
        <v>0.64</v>
      </c>
      <c r="T79" s="101"/>
      <c r="U79" s="101" t="s">
        <v>484</v>
      </c>
      <c r="V79" s="121">
        <v>44929</v>
      </c>
      <c r="W79" s="101"/>
      <c r="X79" s="101"/>
      <c r="Y79" s="101"/>
      <c r="Z79" s="101"/>
      <c r="AA79" s="101"/>
      <c r="AB79" s="101"/>
      <c r="AC79" s="101"/>
      <c r="AD79" s="101"/>
      <c r="AE79" s="101"/>
      <c r="AF79" s="123" t="s">
        <v>454</v>
      </c>
      <c r="AG79" s="104" t="s">
        <v>762</v>
      </c>
      <c r="AH79" s="104" t="s">
        <v>763</v>
      </c>
      <c r="AI79" s="111" t="s">
        <v>764</v>
      </c>
      <c r="AJ79" s="126" t="s">
        <v>318</v>
      </c>
      <c r="AK79" s="131">
        <v>1.1</v>
      </c>
      <c r="AL79" s="132">
        <v>0.83</v>
      </c>
      <c r="AM79" s="132">
        <v>0.77</v>
      </c>
      <c r="AN79" s="132">
        <v>0.77</v>
      </c>
      <c r="AO79" s="132">
        <f>AVERAGE(AL79:AN79)</f>
        <v>0.79</v>
      </c>
      <c r="AP79" s="134">
        <f t="shared" si="5"/>
        <v>-0.281818181818182</v>
      </c>
      <c r="AQ79" s="132">
        <v>1.97</v>
      </c>
      <c r="AR79" s="132">
        <v>1.88</v>
      </c>
      <c r="AS79" s="132">
        <v>1.63</v>
      </c>
      <c r="AT79" s="132">
        <f>AVERAGE(AQ79:AS79)</f>
        <v>1.82666666666667</v>
      </c>
      <c r="AU79" s="134">
        <f>(AT79-AK79)/AK79</f>
        <v>0.66060606060606</v>
      </c>
      <c r="AV79" s="137">
        <v>1.67</v>
      </c>
      <c r="AW79" s="137">
        <v>1.81</v>
      </c>
      <c r="AX79" s="137">
        <v>1.66</v>
      </c>
      <c r="AY79" s="137">
        <f>AVERAGE(AV79:AX79)</f>
        <v>1.71333333333333</v>
      </c>
      <c r="AZ79" s="134">
        <f>(AY79-AK79)/AK79</f>
        <v>0.557575757575757</v>
      </c>
    </row>
    <row r="80" ht="24" hidden="1" customHeight="1" spans="1:52">
      <c r="A80" s="99" t="s">
        <v>445</v>
      </c>
      <c r="B80" s="99" t="s">
        <v>39</v>
      </c>
      <c r="C80" s="99" t="s">
        <v>446</v>
      </c>
      <c r="D80" s="105">
        <v>79</v>
      </c>
      <c r="E80" s="113" t="s">
        <v>765</v>
      </c>
      <c r="F80" s="113" t="s">
        <v>765</v>
      </c>
      <c r="G80" s="110"/>
      <c r="H80" s="110"/>
      <c r="I80" s="110"/>
      <c r="J80" s="110"/>
      <c r="K80" s="110">
        <v>1</v>
      </c>
      <c r="L80" s="110"/>
      <c r="M80" s="101"/>
      <c r="N80" s="101"/>
      <c r="O80" s="101">
        <v>1.6</v>
      </c>
      <c r="P80" s="101">
        <v>1.4</v>
      </c>
      <c r="Q80" s="101">
        <v>1.2</v>
      </c>
      <c r="R80" s="101">
        <v>1</v>
      </c>
      <c r="S80" s="117">
        <v>0.8</v>
      </c>
      <c r="T80" s="101"/>
      <c r="U80" s="101"/>
      <c r="V80" s="121">
        <v>44929</v>
      </c>
      <c r="W80" s="101"/>
      <c r="X80" s="101"/>
      <c r="Y80" s="101"/>
      <c r="Z80" s="101"/>
      <c r="AA80" s="101"/>
      <c r="AB80" s="101"/>
      <c r="AC80" s="101"/>
      <c r="AD80" s="101"/>
      <c r="AE80" s="101"/>
      <c r="AF80" s="101" t="s">
        <v>454</v>
      </c>
      <c r="AG80" s="105" t="s">
        <v>762</v>
      </c>
      <c r="AH80" s="105" t="s">
        <v>766</v>
      </c>
      <c r="AI80" s="113" t="s">
        <v>767</v>
      </c>
      <c r="AJ80" s="150" t="s">
        <v>269</v>
      </c>
      <c r="AK80" s="131"/>
      <c r="AL80" s="128"/>
      <c r="AM80" s="128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128"/>
    </row>
    <row r="81" ht="24" hidden="1" customHeight="1" spans="1:52">
      <c r="A81" s="99" t="s">
        <v>445</v>
      </c>
      <c r="B81" s="99" t="s">
        <v>39</v>
      </c>
      <c r="C81" s="103" t="s">
        <v>446</v>
      </c>
      <c r="D81" s="104">
        <v>80</v>
      </c>
      <c r="E81" s="111" t="s">
        <v>768</v>
      </c>
      <c r="F81" s="111" t="s">
        <v>768</v>
      </c>
      <c r="G81" s="112">
        <v>3.21</v>
      </c>
      <c r="H81" s="110">
        <v>5.28</v>
      </c>
      <c r="I81" s="110">
        <v>2.5</v>
      </c>
      <c r="J81" s="110">
        <v>3.48</v>
      </c>
      <c r="K81" s="110">
        <v>1</v>
      </c>
      <c r="L81" s="110"/>
      <c r="M81" s="101"/>
      <c r="N81" s="101" t="s">
        <v>448</v>
      </c>
      <c r="O81" s="101">
        <v>4.8</v>
      </c>
      <c r="P81" s="101">
        <v>4.2</v>
      </c>
      <c r="Q81" s="101">
        <v>3.6</v>
      </c>
      <c r="R81" s="101">
        <v>3</v>
      </c>
      <c r="S81" s="117">
        <v>2.4</v>
      </c>
      <c r="T81" s="101"/>
      <c r="U81" s="101" t="s">
        <v>484</v>
      </c>
      <c r="V81" s="120">
        <v>36951</v>
      </c>
      <c r="W81" s="101" t="s">
        <v>452</v>
      </c>
      <c r="X81" s="110" t="s">
        <v>453</v>
      </c>
      <c r="Y81" s="101"/>
      <c r="Z81" s="101"/>
      <c r="AA81" s="101"/>
      <c r="AB81" s="101"/>
      <c r="AC81" s="101"/>
      <c r="AD81" s="101"/>
      <c r="AE81" s="101" t="s">
        <v>473</v>
      </c>
      <c r="AF81" s="123" t="s">
        <v>454</v>
      </c>
      <c r="AG81" s="104" t="s">
        <v>751</v>
      </c>
      <c r="AH81" s="104" t="s">
        <v>769</v>
      </c>
      <c r="AI81" s="111" t="s">
        <v>770</v>
      </c>
      <c r="AJ81" s="126" t="s">
        <v>318</v>
      </c>
      <c r="AK81" s="131">
        <v>5.5</v>
      </c>
      <c r="AL81" s="132">
        <v>1.03</v>
      </c>
      <c r="AM81" s="132">
        <v>1.35</v>
      </c>
      <c r="AN81" s="132">
        <v>1.59</v>
      </c>
      <c r="AO81" s="132">
        <f t="shared" ref="AO81:AO86" si="9">AVERAGE(AL81:AN81)</f>
        <v>1.32333333333333</v>
      </c>
      <c r="AP81" s="134">
        <f t="shared" ref="AP81:AP86" si="10">(AO81-AK81)/AK81</f>
        <v>-0.759393939393939</v>
      </c>
      <c r="AQ81" s="132">
        <v>2.15</v>
      </c>
      <c r="AR81" s="132">
        <v>1.9</v>
      </c>
      <c r="AS81" s="132">
        <v>2.04</v>
      </c>
      <c r="AT81" s="132">
        <f t="shared" ref="AT81:AT86" si="11">AVERAGE(AQ81:AS81)</f>
        <v>2.03</v>
      </c>
      <c r="AU81" s="134">
        <f t="shared" ref="AU81:AU86" si="12">(AT81-AK81)/AK81</f>
        <v>-0.630909090909091</v>
      </c>
      <c r="AV81" s="137">
        <v>1.76</v>
      </c>
      <c r="AW81" s="137">
        <v>1.43</v>
      </c>
      <c r="AX81" s="137">
        <v>1.56</v>
      </c>
      <c r="AY81" s="137">
        <f t="shared" ref="AY81:AY86" si="13">AVERAGE(AV81:AX81)</f>
        <v>1.58333333333333</v>
      </c>
      <c r="AZ81" s="134">
        <f t="shared" ref="AZ81:AZ86" si="14">(AY81-AK81)/AK81</f>
        <v>-0.712121212121212</v>
      </c>
    </row>
    <row r="82" ht="24" hidden="1" customHeight="1" spans="1:52">
      <c r="A82" s="99" t="s">
        <v>445</v>
      </c>
      <c r="B82" s="99" t="s">
        <v>39</v>
      </c>
      <c r="C82" s="103" t="s">
        <v>446</v>
      </c>
      <c r="D82" s="104">
        <v>81</v>
      </c>
      <c r="E82" s="111" t="s">
        <v>771</v>
      </c>
      <c r="F82" s="111" t="s">
        <v>771</v>
      </c>
      <c r="G82" s="112">
        <v>2.5</v>
      </c>
      <c r="H82" s="110">
        <v>2.82</v>
      </c>
      <c r="I82" s="110">
        <v>2.43</v>
      </c>
      <c r="J82" s="110">
        <v>3.13</v>
      </c>
      <c r="K82" s="110">
        <v>1</v>
      </c>
      <c r="L82" s="110"/>
      <c r="M82" s="101"/>
      <c r="N82" s="101" t="s">
        <v>448</v>
      </c>
      <c r="O82" s="101">
        <v>4</v>
      </c>
      <c r="P82" s="101">
        <v>3.5</v>
      </c>
      <c r="Q82" s="101">
        <v>3</v>
      </c>
      <c r="R82" s="101">
        <v>2.5</v>
      </c>
      <c r="S82" s="117">
        <v>2</v>
      </c>
      <c r="T82" s="101"/>
      <c r="U82" s="101" t="s">
        <v>484</v>
      </c>
      <c r="V82" s="120">
        <v>36951</v>
      </c>
      <c r="W82" s="101" t="s">
        <v>452</v>
      </c>
      <c r="X82" s="101"/>
      <c r="Y82" s="101"/>
      <c r="Z82" s="101"/>
      <c r="AA82" s="101"/>
      <c r="AB82" s="101"/>
      <c r="AC82" s="101"/>
      <c r="AD82" s="101"/>
      <c r="AE82" s="101" t="s">
        <v>473</v>
      </c>
      <c r="AF82" s="123" t="s">
        <v>454</v>
      </c>
      <c r="AG82" s="104" t="s">
        <v>751</v>
      </c>
      <c r="AH82" s="104" t="s">
        <v>772</v>
      </c>
      <c r="AI82" s="111" t="s">
        <v>770</v>
      </c>
      <c r="AJ82" s="126" t="s">
        <v>318</v>
      </c>
      <c r="AK82" s="131">
        <v>2.5</v>
      </c>
      <c r="AL82" s="132">
        <v>0.97</v>
      </c>
      <c r="AM82" s="132">
        <v>1.41</v>
      </c>
      <c r="AN82" s="132">
        <v>1.43</v>
      </c>
      <c r="AO82" s="132">
        <f t="shared" si="9"/>
        <v>1.27</v>
      </c>
      <c r="AP82" s="134">
        <f t="shared" si="10"/>
        <v>-0.492</v>
      </c>
      <c r="AQ82" s="132">
        <v>2.07</v>
      </c>
      <c r="AR82" s="132">
        <v>2.28</v>
      </c>
      <c r="AS82" s="132">
        <v>2.32</v>
      </c>
      <c r="AT82" s="132">
        <f t="shared" si="11"/>
        <v>2.22333333333333</v>
      </c>
      <c r="AU82" s="134">
        <f t="shared" si="12"/>
        <v>-0.110666666666667</v>
      </c>
      <c r="AV82" s="137">
        <v>0.65</v>
      </c>
      <c r="AW82" s="137">
        <v>1.44</v>
      </c>
      <c r="AX82" s="137">
        <v>0.66</v>
      </c>
      <c r="AY82" s="137">
        <f t="shared" si="13"/>
        <v>0.916666666666667</v>
      </c>
      <c r="AZ82" s="134">
        <f t="shared" si="14"/>
        <v>-0.633333333333333</v>
      </c>
    </row>
    <row r="83" ht="24" hidden="1" customHeight="1" spans="1:52">
      <c r="A83" s="99" t="s">
        <v>445</v>
      </c>
      <c r="B83" s="99" t="s">
        <v>39</v>
      </c>
      <c r="C83" s="103" t="s">
        <v>446</v>
      </c>
      <c r="D83" s="104">
        <v>82</v>
      </c>
      <c r="E83" s="111" t="s">
        <v>773</v>
      </c>
      <c r="F83" s="111" t="s">
        <v>773</v>
      </c>
      <c r="G83" s="112">
        <v>10.06</v>
      </c>
      <c r="H83" s="110">
        <v>10.3</v>
      </c>
      <c r="I83" s="110">
        <v>10.39</v>
      </c>
      <c r="J83" s="110">
        <v>7.29</v>
      </c>
      <c r="K83" s="110">
        <v>1</v>
      </c>
      <c r="L83" s="110"/>
      <c r="M83" s="101"/>
      <c r="N83" s="101" t="s">
        <v>448</v>
      </c>
      <c r="O83" s="101">
        <v>8</v>
      </c>
      <c r="P83" s="101">
        <v>7</v>
      </c>
      <c r="Q83" s="101">
        <v>6</v>
      </c>
      <c r="R83" s="101">
        <v>5</v>
      </c>
      <c r="S83" s="117">
        <v>4</v>
      </c>
      <c r="T83" s="101"/>
      <c r="U83" s="101" t="s">
        <v>484</v>
      </c>
      <c r="V83" s="120">
        <v>36951</v>
      </c>
      <c r="W83" s="101" t="s">
        <v>452</v>
      </c>
      <c r="X83" s="101"/>
      <c r="Y83" s="101"/>
      <c r="Z83" s="101"/>
      <c r="AA83" s="101"/>
      <c r="AB83" s="101"/>
      <c r="AC83" s="101"/>
      <c r="AD83" s="101"/>
      <c r="AE83" s="101"/>
      <c r="AF83" s="123" t="s">
        <v>454</v>
      </c>
      <c r="AG83" s="104" t="s">
        <v>751</v>
      </c>
      <c r="AH83" s="104" t="s">
        <v>774</v>
      </c>
      <c r="AI83" s="111" t="s">
        <v>775</v>
      </c>
      <c r="AJ83" s="126" t="s">
        <v>318</v>
      </c>
      <c r="AK83" s="131">
        <v>5.5</v>
      </c>
      <c r="AL83" s="132">
        <v>4.69</v>
      </c>
      <c r="AM83" s="132">
        <v>4.85</v>
      </c>
      <c r="AN83" s="132">
        <v>4.99</v>
      </c>
      <c r="AO83" s="132">
        <f t="shared" si="9"/>
        <v>4.84333333333333</v>
      </c>
      <c r="AP83" s="134">
        <f t="shared" si="10"/>
        <v>-0.119393939393939</v>
      </c>
      <c r="AQ83" s="132">
        <v>4.23</v>
      </c>
      <c r="AR83" s="132">
        <v>5.55</v>
      </c>
      <c r="AS83" s="132">
        <v>6.66</v>
      </c>
      <c r="AT83" s="132">
        <f t="shared" si="11"/>
        <v>5.48</v>
      </c>
      <c r="AU83" s="134">
        <f t="shared" si="12"/>
        <v>-0.00363636363636356</v>
      </c>
      <c r="AV83" s="137">
        <v>4.31</v>
      </c>
      <c r="AW83" s="137">
        <v>3.58</v>
      </c>
      <c r="AX83" s="137">
        <v>4.11</v>
      </c>
      <c r="AY83" s="137">
        <f t="shared" si="13"/>
        <v>4</v>
      </c>
      <c r="AZ83" s="134">
        <f t="shared" si="14"/>
        <v>-0.272727272727273</v>
      </c>
    </row>
    <row r="84" ht="24" hidden="1" customHeight="1" spans="1:52">
      <c r="A84" s="99" t="s">
        <v>445</v>
      </c>
      <c r="B84" s="99" t="s">
        <v>39</v>
      </c>
      <c r="C84" s="103" t="s">
        <v>446</v>
      </c>
      <c r="D84" s="104">
        <v>83</v>
      </c>
      <c r="E84" s="111" t="s">
        <v>776</v>
      </c>
      <c r="F84" s="111" t="s">
        <v>776</v>
      </c>
      <c r="G84" s="112">
        <v>4.88</v>
      </c>
      <c r="H84" s="110">
        <v>4.79</v>
      </c>
      <c r="I84" s="110">
        <v>4.44</v>
      </c>
      <c r="J84" s="110">
        <v>4.78</v>
      </c>
      <c r="K84" s="110">
        <v>1</v>
      </c>
      <c r="L84" s="110"/>
      <c r="M84" s="101"/>
      <c r="N84" s="101" t="s">
        <v>448</v>
      </c>
      <c r="O84" s="101">
        <v>8</v>
      </c>
      <c r="P84" s="101">
        <v>7</v>
      </c>
      <c r="Q84" s="101">
        <v>6</v>
      </c>
      <c r="R84" s="101">
        <v>5</v>
      </c>
      <c r="S84" s="117">
        <v>4</v>
      </c>
      <c r="T84" s="101"/>
      <c r="U84" s="101" t="s">
        <v>484</v>
      </c>
      <c r="V84" s="120">
        <v>36951</v>
      </c>
      <c r="W84" s="101" t="s">
        <v>452</v>
      </c>
      <c r="X84" s="101"/>
      <c r="Y84" s="101"/>
      <c r="Z84" s="101"/>
      <c r="AA84" s="101"/>
      <c r="AB84" s="101"/>
      <c r="AC84" s="101"/>
      <c r="AD84" s="101">
        <v>3.9</v>
      </c>
      <c r="AE84" s="101" t="s">
        <v>473</v>
      </c>
      <c r="AF84" s="123" t="s">
        <v>454</v>
      </c>
      <c r="AG84" s="104" t="s">
        <v>758</v>
      </c>
      <c r="AH84" s="104" t="s">
        <v>777</v>
      </c>
      <c r="AI84" s="111" t="s">
        <v>544</v>
      </c>
      <c r="AJ84" s="126" t="s">
        <v>318</v>
      </c>
      <c r="AK84" s="131">
        <v>4</v>
      </c>
      <c r="AL84" s="132">
        <v>1.16</v>
      </c>
      <c r="AM84" s="132">
        <v>1.2</v>
      </c>
      <c r="AN84" s="132">
        <v>1.21</v>
      </c>
      <c r="AO84" s="132">
        <f t="shared" si="9"/>
        <v>1.19</v>
      </c>
      <c r="AP84" s="134">
        <f t="shared" si="10"/>
        <v>-0.7025</v>
      </c>
      <c r="AQ84" s="132">
        <v>1.98</v>
      </c>
      <c r="AR84" s="132">
        <v>1.95</v>
      </c>
      <c r="AS84" s="132">
        <v>1.87</v>
      </c>
      <c r="AT84" s="132">
        <f t="shared" si="11"/>
        <v>1.93333333333333</v>
      </c>
      <c r="AU84" s="134">
        <f t="shared" si="12"/>
        <v>-0.516666666666667</v>
      </c>
      <c r="AV84" s="137">
        <v>2.54</v>
      </c>
      <c r="AW84" s="137">
        <v>2.04</v>
      </c>
      <c r="AX84" s="137">
        <v>1.93</v>
      </c>
      <c r="AY84" s="137">
        <f t="shared" si="13"/>
        <v>2.17</v>
      </c>
      <c r="AZ84" s="134">
        <f t="shared" si="14"/>
        <v>-0.4575</v>
      </c>
    </row>
    <row r="85" ht="24" hidden="1" customHeight="1" spans="1:52">
      <c r="A85" s="99" t="s">
        <v>445</v>
      </c>
      <c r="B85" s="99" t="s">
        <v>39</v>
      </c>
      <c r="C85" s="103" t="s">
        <v>446</v>
      </c>
      <c r="D85" s="104">
        <v>84</v>
      </c>
      <c r="E85" s="111" t="s">
        <v>778</v>
      </c>
      <c r="F85" s="111" t="s">
        <v>778</v>
      </c>
      <c r="G85" s="112">
        <v>1.69</v>
      </c>
      <c r="H85" s="110">
        <v>1.23</v>
      </c>
      <c r="I85" s="110">
        <v>0.94</v>
      </c>
      <c r="J85" s="110">
        <v>1.52</v>
      </c>
      <c r="K85" s="110">
        <v>1</v>
      </c>
      <c r="L85" s="110" t="s">
        <v>33</v>
      </c>
      <c r="M85" s="101"/>
      <c r="N85" s="101" t="s">
        <v>448</v>
      </c>
      <c r="O85" s="101">
        <v>2</v>
      </c>
      <c r="P85" s="101">
        <v>1.75</v>
      </c>
      <c r="Q85" s="101">
        <v>1.5</v>
      </c>
      <c r="R85" s="101">
        <v>1.25</v>
      </c>
      <c r="S85" s="117">
        <v>1</v>
      </c>
      <c r="T85" s="101"/>
      <c r="U85" s="101" t="s">
        <v>484</v>
      </c>
      <c r="V85" s="120">
        <v>36951</v>
      </c>
      <c r="W85" s="101" t="s">
        <v>452</v>
      </c>
      <c r="X85" s="101"/>
      <c r="Y85" s="101"/>
      <c r="Z85" s="101"/>
      <c r="AA85" s="101"/>
      <c r="AB85" s="101"/>
      <c r="AC85" s="101"/>
      <c r="AD85" s="101"/>
      <c r="AE85" s="101" t="s">
        <v>473</v>
      </c>
      <c r="AF85" s="123" t="s">
        <v>454</v>
      </c>
      <c r="AG85" s="104" t="s">
        <v>762</v>
      </c>
      <c r="AH85" s="104" t="s">
        <v>779</v>
      </c>
      <c r="AI85" s="111" t="s">
        <v>780</v>
      </c>
      <c r="AJ85" s="126" t="s">
        <v>318</v>
      </c>
      <c r="AK85" s="131">
        <v>2.5</v>
      </c>
      <c r="AL85" s="132">
        <v>1</v>
      </c>
      <c r="AM85" s="132">
        <v>1.02</v>
      </c>
      <c r="AN85" s="132">
        <v>1.04</v>
      </c>
      <c r="AO85" s="132">
        <f t="shared" si="9"/>
        <v>1.02</v>
      </c>
      <c r="AP85" s="134">
        <f t="shared" si="10"/>
        <v>-0.592</v>
      </c>
      <c r="AQ85" s="132">
        <v>1.68</v>
      </c>
      <c r="AR85" s="132">
        <v>1.62</v>
      </c>
      <c r="AS85" s="132">
        <v>1.61</v>
      </c>
      <c r="AT85" s="132">
        <f t="shared" si="11"/>
        <v>1.63666666666667</v>
      </c>
      <c r="AU85" s="134">
        <f t="shared" si="12"/>
        <v>-0.345333333333333</v>
      </c>
      <c r="AV85" s="137">
        <v>1.87</v>
      </c>
      <c r="AW85" s="137">
        <v>1.83</v>
      </c>
      <c r="AX85" s="137">
        <v>1.51</v>
      </c>
      <c r="AY85" s="137">
        <f t="shared" si="13"/>
        <v>1.73666666666667</v>
      </c>
      <c r="AZ85" s="134">
        <f t="shared" si="14"/>
        <v>-0.305333333333333</v>
      </c>
    </row>
    <row r="86" ht="24" hidden="1" customHeight="1" spans="1:52">
      <c r="A86" s="99" t="s">
        <v>445</v>
      </c>
      <c r="B86" s="99" t="s">
        <v>39</v>
      </c>
      <c r="C86" s="103" t="s">
        <v>446</v>
      </c>
      <c r="D86" s="104">
        <v>85</v>
      </c>
      <c r="E86" s="111" t="s">
        <v>781</v>
      </c>
      <c r="F86" s="111" t="s">
        <v>781</v>
      </c>
      <c r="G86" s="112"/>
      <c r="H86" s="110">
        <v>0.72</v>
      </c>
      <c r="I86" s="110"/>
      <c r="J86" s="110">
        <v>0.62</v>
      </c>
      <c r="K86" s="110">
        <v>1</v>
      </c>
      <c r="L86" s="110"/>
      <c r="M86" s="101"/>
      <c r="N86" s="101" t="s">
        <v>448</v>
      </c>
      <c r="O86" s="101">
        <v>2.4</v>
      </c>
      <c r="P86" s="101">
        <v>2.1</v>
      </c>
      <c r="Q86" s="101">
        <v>1.8</v>
      </c>
      <c r="R86" s="101">
        <v>1.5</v>
      </c>
      <c r="S86" s="117">
        <v>1.2</v>
      </c>
      <c r="T86" s="101"/>
      <c r="U86" s="101" t="s">
        <v>484</v>
      </c>
      <c r="V86" s="120">
        <v>36951</v>
      </c>
      <c r="W86" s="101"/>
      <c r="X86" s="101"/>
      <c r="Y86" s="101"/>
      <c r="Z86" s="101"/>
      <c r="AA86" s="101"/>
      <c r="AB86" s="101"/>
      <c r="AC86" s="101"/>
      <c r="AD86" s="101"/>
      <c r="AE86" s="101"/>
      <c r="AF86" s="123" t="s">
        <v>454</v>
      </c>
      <c r="AG86" s="104" t="s">
        <v>762</v>
      </c>
      <c r="AH86" s="104" t="s">
        <v>782</v>
      </c>
      <c r="AI86" s="111" t="s">
        <v>783</v>
      </c>
      <c r="AJ86" s="126" t="s">
        <v>318</v>
      </c>
      <c r="AK86" s="131">
        <v>0.7</v>
      </c>
      <c r="AL86" s="132">
        <v>0.6</v>
      </c>
      <c r="AM86" s="132">
        <v>0.45</v>
      </c>
      <c r="AN86" s="132">
        <v>0.58</v>
      </c>
      <c r="AO86" s="132">
        <f t="shared" si="9"/>
        <v>0.543333333333333</v>
      </c>
      <c r="AP86" s="134">
        <f t="shared" si="10"/>
        <v>-0.223809523809524</v>
      </c>
      <c r="AQ86" s="132">
        <v>0.48</v>
      </c>
      <c r="AR86" s="132">
        <v>0.7</v>
      </c>
      <c r="AS86" s="132">
        <v>0.67</v>
      </c>
      <c r="AT86" s="132">
        <f t="shared" si="11"/>
        <v>0.616666666666667</v>
      </c>
      <c r="AU86" s="134">
        <f t="shared" si="12"/>
        <v>-0.119047619047619</v>
      </c>
      <c r="AV86" s="137">
        <v>0.7</v>
      </c>
      <c r="AW86" s="137">
        <v>0.63</v>
      </c>
      <c r="AX86" s="137">
        <v>0.59</v>
      </c>
      <c r="AY86" s="137">
        <f t="shared" si="13"/>
        <v>0.64</v>
      </c>
      <c r="AZ86" s="134">
        <f t="shared" si="14"/>
        <v>-0.0857142857142856</v>
      </c>
    </row>
    <row r="87" ht="24" hidden="1" customHeight="1" spans="1:52">
      <c r="A87" s="99" t="s">
        <v>445</v>
      </c>
      <c r="B87" s="99" t="s">
        <v>39</v>
      </c>
      <c r="C87" s="99" t="s">
        <v>446</v>
      </c>
      <c r="D87" s="100">
        <v>86</v>
      </c>
      <c r="E87" s="100" t="s">
        <v>784</v>
      </c>
      <c r="F87" s="100" t="s">
        <v>785</v>
      </c>
      <c r="G87" s="101"/>
      <c r="H87" s="101"/>
      <c r="I87" s="101"/>
      <c r="J87" s="101"/>
      <c r="K87" s="101">
        <v>0.5</v>
      </c>
      <c r="L87" s="101"/>
      <c r="M87" s="101"/>
      <c r="N87" s="101"/>
      <c r="O87" s="101">
        <v>1.6</v>
      </c>
      <c r="P87" s="101">
        <v>1.4</v>
      </c>
      <c r="Q87" s="101">
        <v>1.2</v>
      </c>
      <c r="R87" s="101">
        <v>1</v>
      </c>
      <c r="S87" s="101">
        <v>0.8</v>
      </c>
      <c r="T87" s="101"/>
      <c r="U87" s="101"/>
      <c r="V87" s="121">
        <v>44930</v>
      </c>
      <c r="W87" s="101" t="s">
        <v>452</v>
      </c>
      <c r="X87" s="101"/>
      <c r="Y87" s="101"/>
      <c r="Z87" s="101"/>
      <c r="AA87" s="101"/>
      <c r="AB87" s="101"/>
      <c r="AC87" s="101"/>
      <c r="AD87" s="101">
        <v>1.3</v>
      </c>
      <c r="AE87" s="101"/>
      <c r="AF87" s="101" t="s">
        <v>454</v>
      </c>
      <c r="AG87" s="100"/>
      <c r="AH87" s="114" t="s">
        <v>786</v>
      </c>
      <c r="AI87" s="114" t="s">
        <v>787</v>
      </c>
      <c r="AJ87" s="129" t="s">
        <v>269</v>
      </c>
      <c r="AK87" s="131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</row>
    <row r="88" ht="24" hidden="1" customHeight="1" spans="1:52">
      <c r="A88" s="99" t="s">
        <v>683</v>
      </c>
      <c r="B88" s="99" t="s">
        <v>39</v>
      </c>
      <c r="C88" s="99" t="s">
        <v>446</v>
      </c>
      <c r="D88" s="101">
        <v>87</v>
      </c>
      <c r="E88" s="99" t="s">
        <v>788</v>
      </c>
      <c r="F88" s="99" t="s">
        <v>788</v>
      </c>
      <c r="G88" s="99"/>
      <c r="H88" s="99"/>
      <c r="I88" s="99"/>
      <c r="J88" s="99"/>
      <c r="K88" s="110">
        <v>0.5</v>
      </c>
      <c r="L88" s="110"/>
      <c r="M88" s="116"/>
      <c r="N88" s="101" t="s">
        <v>448</v>
      </c>
      <c r="O88" s="101">
        <v>3.2</v>
      </c>
      <c r="P88" s="101">
        <v>2.8</v>
      </c>
      <c r="Q88" s="101">
        <v>2.4</v>
      </c>
      <c r="R88" s="101">
        <v>2</v>
      </c>
      <c r="S88" s="117">
        <v>1.6</v>
      </c>
      <c r="T88" s="116"/>
      <c r="U88" s="101" t="s">
        <v>530</v>
      </c>
      <c r="V88" s="116">
        <v>2</v>
      </c>
      <c r="W88" s="116"/>
      <c r="X88" s="116"/>
      <c r="Y88" s="116"/>
      <c r="Z88" s="116"/>
      <c r="AA88" s="116"/>
      <c r="AB88" s="116"/>
      <c r="AC88" s="116"/>
      <c r="AD88" s="116"/>
      <c r="AE88" s="116"/>
      <c r="AF88" s="99"/>
      <c r="AG88" s="101" t="s">
        <v>789</v>
      </c>
      <c r="AH88" s="101" t="s">
        <v>455</v>
      </c>
      <c r="AI88" s="110" t="s">
        <v>790</v>
      </c>
      <c r="AJ88" s="99" t="s">
        <v>269</v>
      </c>
      <c r="AK88" s="131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</row>
    <row r="89" ht="24" hidden="1" customHeight="1" spans="1:52">
      <c r="A89" s="99" t="s">
        <v>683</v>
      </c>
      <c r="B89" s="99" t="s">
        <v>39</v>
      </c>
      <c r="C89" s="99" t="s">
        <v>446</v>
      </c>
      <c r="D89" s="101">
        <v>88</v>
      </c>
      <c r="E89" s="99" t="s">
        <v>791</v>
      </c>
      <c r="F89" s="99" t="s">
        <v>791</v>
      </c>
      <c r="G89" s="99"/>
      <c r="H89" s="99"/>
      <c r="I89" s="99"/>
      <c r="J89" s="99"/>
      <c r="K89" s="110">
        <v>0.5</v>
      </c>
      <c r="L89" s="110"/>
      <c r="M89" s="116"/>
      <c r="N89" s="101" t="s">
        <v>448</v>
      </c>
      <c r="O89" s="101">
        <v>0.32</v>
      </c>
      <c r="P89" s="101">
        <v>0.28</v>
      </c>
      <c r="Q89" s="101">
        <v>0.24</v>
      </c>
      <c r="R89" s="101">
        <v>0.2</v>
      </c>
      <c r="S89" s="117">
        <v>0.16</v>
      </c>
      <c r="T89" s="116"/>
      <c r="U89" s="101" t="s">
        <v>685</v>
      </c>
      <c r="V89" s="116">
        <v>2</v>
      </c>
      <c r="W89" s="116"/>
      <c r="X89" s="116"/>
      <c r="Y89" s="116"/>
      <c r="Z89" s="116"/>
      <c r="AA89" s="116"/>
      <c r="AB89" s="116"/>
      <c r="AC89" s="116"/>
      <c r="AD89" s="116"/>
      <c r="AE89" s="116"/>
      <c r="AF89" s="99"/>
      <c r="AG89" s="101" t="s">
        <v>792</v>
      </c>
      <c r="AH89" s="101" t="s">
        <v>793</v>
      </c>
      <c r="AI89" s="110" t="s">
        <v>790</v>
      </c>
      <c r="AJ89" s="99" t="s">
        <v>269</v>
      </c>
      <c r="AK89" s="131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</row>
    <row r="90" ht="24" hidden="1" customHeight="1" spans="1:52">
      <c r="A90" s="99" t="s">
        <v>683</v>
      </c>
      <c r="B90" s="99" t="s">
        <v>39</v>
      </c>
      <c r="C90" s="99" t="s">
        <v>446</v>
      </c>
      <c r="D90" s="101">
        <v>89</v>
      </c>
      <c r="E90" s="99" t="s">
        <v>794</v>
      </c>
      <c r="F90" s="99" t="s">
        <v>794</v>
      </c>
      <c r="G90" s="99"/>
      <c r="H90" s="99">
        <v>0.23</v>
      </c>
      <c r="I90" s="99"/>
      <c r="J90" s="99">
        <v>0.33</v>
      </c>
      <c r="K90" s="110">
        <v>0.5</v>
      </c>
      <c r="L90" s="110"/>
      <c r="M90" s="116"/>
      <c r="N90" s="101" t="s">
        <v>448</v>
      </c>
      <c r="O90" s="101">
        <v>0.32</v>
      </c>
      <c r="P90" s="101">
        <v>0.28</v>
      </c>
      <c r="Q90" s="101">
        <v>0.24</v>
      </c>
      <c r="R90" s="101">
        <v>0.2</v>
      </c>
      <c r="S90" s="117">
        <v>0.16</v>
      </c>
      <c r="T90" s="116"/>
      <c r="U90" s="101" t="s">
        <v>685</v>
      </c>
      <c r="V90" s="116">
        <v>2</v>
      </c>
      <c r="W90" s="116"/>
      <c r="X90" s="116"/>
      <c r="Y90" s="116"/>
      <c r="Z90" s="116"/>
      <c r="AA90" s="116"/>
      <c r="AB90" s="116"/>
      <c r="AC90" s="116"/>
      <c r="AD90" s="116"/>
      <c r="AE90" s="116"/>
      <c r="AF90" s="99"/>
      <c r="AG90" s="110" t="s">
        <v>795</v>
      </c>
      <c r="AH90" s="101" t="s">
        <v>796</v>
      </c>
      <c r="AI90" s="110" t="s">
        <v>797</v>
      </c>
      <c r="AJ90" s="99" t="s">
        <v>269</v>
      </c>
      <c r="AK90" s="131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</row>
    <row r="91" ht="24" hidden="1" customHeight="1" spans="1:52">
      <c r="A91" s="99" t="s">
        <v>445</v>
      </c>
      <c r="B91" s="99" t="s">
        <v>39</v>
      </c>
      <c r="C91" s="99" t="s">
        <v>446</v>
      </c>
      <c r="D91" s="101">
        <v>90</v>
      </c>
      <c r="E91" s="99" t="s">
        <v>798</v>
      </c>
      <c r="F91" s="99" t="s">
        <v>798</v>
      </c>
      <c r="G91" s="99">
        <v>10.24</v>
      </c>
      <c r="H91" s="99">
        <v>7.65</v>
      </c>
      <c r="I91" s="99">
        <v>10.51</v>
      </c>
      <c r="J91" s="99">
        <v>6.72</v>
      </c>
      <c r="K91" s="110">
        <v>0.5</v>
      </c>
      <c r="L91" s="110" t="s">
        <v>799</v>
      </c>
      <c r="M91" s="116"/>
      <c r="N91" s="101" t="s">
        <v>448</v>
      </c>
      <c r="O91" s="101">
        <v>14.4</v>
      </c>
      <c r="P91" s="101">
        <v>12.6</v>
      </c>
      <c r="Q91" s="101">
        <v>10.8</v>
      </c>
      <c r="R91" s="101">
        <v>9</v>
      </c>
      <c r="S91" s="117">
        <v>7.2</v>
      </c>
      <c r="T91" s="116"/>
      <c r="U91" s="101" t="s">
        <v>530</v>
      </c>
      <c r="V91" s="120">
        <v>36892</v>
      </c>
      <c r="W91" s="101" t="s">
        <v>452</v>
      </c>
      <c r="X91" s="101"/>
      <c r="Y91" s="101"/>
      <c r="Z91" s="101"/>
      <c r="AA91" s="101"/>
      <c r="AB91" s="116"/>
      <c r="AC91" s="116"/>
      <c r="AD91" s="116">
        <v>1.66</v>
      </c>
      <c r="AE91" s="116"/>
      <c r="AF91" s="99"/>
      <c r="AG91" s="110" t="s">
        <v>800</v>
      </c>
      <c r="AH91" s="101" t="s">
        <v>562</v>
      </c>
      <c r="AI91" s="101" t="s">
        <v>801</v>
      </c>
      <c r="AJ91" s="99" t="s">
        <v>269</v>
      </c>
      <c r="AK91" s="131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</row>
    <row r="92" ht="24" hidden="1" customHeight="1" spans="1:52">
      <c r="A92" s="99" t="s">
        <v>445</v>
      </c>
      <c r="B92" s="99" t="s">
        <v>39</v>
      </c>
      <c r="C92" s="99" t="s">
        <v>446</v>
      </c>
      <c r="D92" s="101">
        <v>91</v>
      </c>
      <c r="E92" s="99" t="s">
        <v>802</v>
      </c>
      <c r="F92" s="99" t="s">
        <v>802</v>
      </c>
      <c r="G92" s="99">
        <v>1</v>
      </c>
      <c r="H92" s="99">
        <v>1.19</v>
      </c>
      <c r="I92" s="99">
        <v>1.02</v>
      </c>
      <c r="J92" s="99">
        <v>1.63</v>
      </c>
      <c r="K92" s="110">
        <v>1</v>
      </c>
      <c r="L92" s="110"/>
      <c r="M92" s="116"/>
      <c r="N92" s="101"/>
      <c r="O92" s="101">
        <v>1.6</v>
      </c>
      <c r="P92" s="101">
        <v>1.4</v>
      </c>
      <c r="Q92" s="101">
        <v>1.2</v>
      </c>
      <c r="R92" s="101">
        <v>1</v>
      </c>
      <c r="S92" s="117">
        <v>0.8</v>
      </c>
      <c r="T92" s="116"/>
      <c r="U92" s="101" t="s">
        <v>530</v>
      </c>
      <c r="V92" s="149">
        <v>44928</v>
      </c>
      <c r="W92" s="101" t="s">
        <v>452</v>
      </c>
      <c r="X92" s="116"/>
      <c r="Y92" s="116"/>
      <c r="Z92" s="116"/>
      <c r="AA92" s="116"/>
      <c r="AB92" s="116"/>
      <c r="AC92" s="116"/>
      <c r="AD92" s="116">
        <v>0.68</v>
      </c>
      <c r="AE92" s="116"/>
      <c r="AF92" s="99"/>
      <c r="AG92" s="110"/>
      <c r="AH92" s="101" t="s">
        <v>803</v>
      </c>
      <c r="AI92" s="99" t="s">
        <v>804</v>
      </c>
      <c r="AJ92" s="99" t="s">
        <v>269</v>
      </c>
      <c r="AK92" s="131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</row>
    <row r="93" ht="24" hidden="1" customHeight="1" spans="1:52">
      <c r="A93" s="99" t="s">
        <v>683</v>
      </c>
      <c r="B93" s="99" t="s">
        <v>39</v>
      </c>
      <c r="C93" s="99" t="s">
        <v>446</v>
      </c>
      <c r="D93" s="101">
        <v>92</v>
      </c>
      <c r="E93" s="99" t="s">
        <v>805</v>
      </c>
      <c r="F93" s="99" t="s">
        <v>805</v>
      </c>
      <c r="G93" s="99"/>
      <c r="H93" s="99">
        <v>0.63</v>
      </c>
      <c r="I93" s="99"/>
      <c r="J93" s="99">
        <v>0.53</v>
      </c>
      <c r="K93" s="110">
        <v>0.5</v>
      </c>
      <c r="L93" s="110"/>
      <c r="M93" s="116"/>
      <c r="N93" s="101" t="s">
        <v>448</v>
      </c>
      <c r="O93" s="101">
        <v>0.32</v>
      </c>
      <c r="P93" s="101">
        <v>0.28</v>
      </c>
      <c r="Q93" s="101">
        <v>0.24</v>
      </c>
      <c r="R93" s="101">
        <v>0.2</v>
      </c>
      <c r="S93" s="117">
        <v>0.16</v>
      </c>
      <c r="T93" s="116"/>
      <c r="U93" s="101" t="s">
        <v>685</v>
      </c>
      <c r="V93" s="116">
        <v>2</v>
      </c>
      <c r="W93" s="116"/>
      <c r="X93" s="116"/>
      <c r="Y93" s="116"/>
      <c r="Z93" s="116"/>
      <c r="AA93" s="116"/>
      <c r="AB93" s="116"/>
      <c r="AC93" s="116"/>
      <c r="AD93" s="116"/>
      <c r="AE93" s="116"/>
      <c r="AF93" s="99"/>
      <c r="AG93" s="101" t="s">
        <v>806</v>
      </c>
      <c r="AH93" s="101" t="s">
        <v>807</v>
      </c>
      <c r="AI93" s="99" t="s">
        <v>808</v>
      </c>
      <c r="AJ93" s="99" t="s">
        <v>269</v>
      </c>
      <c r="AK93" s="131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</row>
    <row r="94" ht="24" hidden="1" customHeight="1" spans="1:52">
      <c r="A94" s="99" t="s">
        <v>683</v>
      </c>
      <c r="B94" s="99" t="s">
        <v>39</v>
      </c>
      <c r="C94" s="99" t="s">
        <v>446</v>
      </c>
      <c r="D94" s="101">
        <v>93</v>
      </c>
      <c r="E94" s="99" t="s">
        <v>809</v>
      </c>
      <c r="F94" s="99" t="s">
        <v>809</v>
      </c>
      <c r="G94" s="99"/>
      <c r="H94" s="99">
        <v>1.31</v>
      </c>
      <c r="I94" s="99"/>
      <c r="J94" s="99">
        <v>1.44</v>
      </c>
      <c r="K94" s="110">
        <v>0.5</v>
      </c>
      <c r="L94" s="110"/>
      <c r="M94" s="116"/>
      <c r="N94" s="101" t="s">
        <v>448</v>
      </c>
      <c r="O94" s="101">
        <v>3.2</v>
      </c>
      <c r="P94" s="101">
        <v>2.8</v>
      </c>
      <c r="Q94" s="101">
        <v>2.4</v>
      </c>
      <c r="R94" s="101">
        <v>2</v>
      </c>
      <c r="S94" s="117">
        <v>1.6</v>
      </c>
      <c r="T94" s="116"/>
      <c r="U94" s="101" t="s">
        <v>530</v>
      </c>
      <c r="V94" s="116">
        <v>2</v>
      </c>
      <c r="W94" s="116"/>
      <c r="X94" s="116"/>
      <c r="Y94" s="116"/>
      <c r="Z94" s="116"/>
      <c r="AA94" s="116"/>
      <c r="AB94" s="116"/>
      <c r="AC94" s="116"/>
      <c r="AD94" s="116"/>
      <c r="AE94" s="116"/>
      <c r="AF94" s="99"/>
      <c r="AG94" s="101"/>
      <c r="AH94" s="101" t="s">
        <v>810</v>
      </c>
      <c r="AI94" s="110" t="s">
        <v>811</v>
      </c>
      <c r="AJ94" s="99" t="s">
        <v>269</v>
      </c>
      <c r="AK94" s="131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</row>
    <row r="95" ht="24" hidden="1" customHeight="1" spans="1:52">
      <c r="A95" s="99" t="s">
        <v>683</v>
      </c>
      <c r="B95" s="99" t="s">
        <v>39</v>
      </c>
      <c r="C95" s="99" t="s">
        <v>446</v>
      </c>
      <c r="D95" s="101">
        <v>94</v>
      </c>
      <c r="E95" s="99" t="s">
        <v>812</v>
      </c>
      <c r="F95" s="99" t="s">
        <v>812</v>
      </c>
      <c r="G95" s="99"/>
      <c r="H95" s="99">
        <v>1.36</v>
      </c>
      <c r="I95" s="99"/>
      <c r="J95" s="99">
        <v>0.63</v>
      </c>
      <c r="K95" s="110">
        <v>0.5</v>
      </c>
      <c r="L95" s="110"/>
      <c r="M95" s="116"/>
      <c r="N95" s="101" t="s">
        <v>448</v>
      </c>
      <c r="O95" s="101">
        <v>3.2</v>
      </c>
      <c r="P95" s="101">
        <v>2.8</v>
      </c>
      <c r="Q95" s="101">
        <v>2.4</v>
      </c>
      <c r="R95" s="101">
        <v>2</v>
      </c>
      <c r="S95" s="117">
        <v>1.6</v>
      </c>
      <c r="T95" s="116"/>
      <c r="U95" s="101" t="s">
        <v>530</v>
      </c>
      <c r="V95" s="116">
        <v>2</v>
      </c>
      <c r="W95" s="116"/>
      <c r="X95" s="116"/>
      <c r="Y95" s="116"/>
      <c r="Z95" s="116"/>
      <c r="AA95" s="116"/>
      <c r="AB95" s="116"/>
      <c r="AC95" s="116"/>
      <c r="AD95" s="116"/>
      <c r="AE95" s="116"/>
      <c r="AF95" s="99"/>
      <c r="AG95" s="101"/>
      <c r="AH95" s="110" t="s">
        <v>813</v>
      </c>
      <c r="AI95" s="110" t="s">
        <v>814</v>
      </c>
      <c r="AJ95" s="99" t="s">
        <v>269</v>
      </c>
      <c r="AK95" s="131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</row>
    <row r="96" ht="24" hidden="1" customHeight="1" spans="1:52">
      <c r="A96" s="99" t="s">
        <v>683</v>
      </c>
      <c r="B96" s="99" t="s">
        <v>39</v>
      </c>
      <c r="C96" s="99" t="s">
        <v>446</v>
      </c>
      <c r="D96" s="101">
        <v>95</v>
      </c>
      <c r="E96" s="99" t="s">
        <v>815</v>
      </c>
      <c r="F96" s="99" t="s">
        <v>815</v>
      </c>
      <c r="G96" s="99"/>
      <c r="H96" s="99">
        <v>0.55</v>
      </c>
      <c r="I96" s="99"/>
      <c r="J96" s="99">
        <v>0.55</v>
      </c>
      <c r="K96" s="110">
        <v>0.5</v>
      </c>
      <c r="L96" s="110"/>
      <c r="M96" s="116"/>
      <c r="N96" s="101" t="s">
        <v>448</v>
      </c>
      <c r="O96" s="101">
        <v>0.32</v>
      </c>
      <c r="P96" s="101">
        <v>0.28</v>
      </c>
      <c r="Q96" s="101">
        <v>0.24</v>
      </c>
      <c r="R96" s="101">
        <v>0.2</v>
      </c>
      <c r="S96" s="117">
        <v>0.16</v>
      </c>
      <c r="T96" s="116"/>
      <c r="U96" s="101" t="s">
        <v>685</v>
      </c>
      <c r="V96" s="116">
        <v>2</v>
      </c>
      <c r="W96" s="116"/>
      <c r="X96" s="116"/>
      <c r="Y96" s="116"/>
      <c r="Z96" s="116"/>
      <c r="AA96" s="116"/>
      <c r="AB96" s="116"/>
      <c r="AC96" s="116"/>
      <c r="AD96" s="116"/>
      <c r="AE96" s="116"/>
      <c r="AF96" s="99"/>
      <c r="AG96" s="101" t="s">
        <v>816</v>
      </c>
      <c r="AH96" s="110" t="s">
        <v>817</v>
      </c>
      <c r="AI96" s="110" t="s">
        <v>818</v>
      </c>
      <c r="AJ96" s="99" t="s">
        <v>269</v>
      </c>
      <c r="AK96" s="131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</row>
    <row r="97" ht="24" hidden="1" customHeight="1" spans="1:52">
      <c r="A97" s="99" t="s">
        <v>683</v>
      </c>
      <c r="B97" s="99" t="s">
        <v>715</v>
      </c>
      <c r="C97" s="99" t="s">
        <v>446</v>
      </c>
      <c r="D97" s="101">
        <v>96</v>
      </c>
      <c r="E97" s="99" t="s">
        <v>819</v>
      </c>
      <c r="F97" s="99" t="s">
        <v>819</v>
      </c>
      <c r="G97" s="99"/>
      <c r="H97" s="99">
        <v>0</v>
      </c>
      <c r="I97" s="99"/>
      <c r="J97" s="99"/>
      <c r="K97" s="110">
        <v>0.5</v>
      </c>
      <c r="L97" s="110"/>
      <c r="M97" s="101"/>
      <c r="N97" s="101" t="s">
        <v>448</v>
      </c>
      <c r="O97" s="101"/>
      <c r="P97" s="101"/>
      <c r="Q97" s="101"/>
      <c r="R97" s="101"/>
      <c r="S97" s="101"/>
      <c r="T97" s="101"/>
      <c r="U97" s="101"/>
      <c r="V97" s="101">
        <v>3</v>
      </c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10"/>
      <c r="AI97" s="110"/>
      <c r="AJ97" s="99" t="s">
        <v>269</v>
      </c>
      <c r="AK97" s="131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</row>
    <row r="98" ht="24" hidden="1" customHeight="1" spans="1:52">
      <c r="A98" s="99" t="s">
        <v>683</v>
      </c>
      <c r="B98" s="99" t="s">
        <v>715</v>
      </c>
      <c r="C98" s="99" t="s">
        <v>446</v>
      </c>
      <c r="D98" s="101">
        <v>97</v>
      </c>
      <c r="E98" s="99" t="s">
        <v>820</v>
      </c>
      <c r="F98" s="99" t="s">
        <v>820</v>
      </c>
      <c r="G98" s="99"/>
      <c r="H98" s="99">
        <v>0</v>
      </c>
      <c r="I98" s="99"/>
      <c r="J98" s="99"/>
      <c r="K98" s="110">
        <v>0.5</v>
      </c>
      <c r="L98" s="110"/>
      <c r="M98" s="116"/>
      <c r="N98" s="101" t="s">
        <v>448</v>
      </c>
      <c r="O98" s="101"/>
      <c r="P98" s="101"/>
      <c r="Q98" s="101"/>
      <c r="R98" s="101"/>
      <c r="S98" s="101"/>
      <c r="T98" s="116"/>
      <c r="U98" s="116"/>
      <c r="V98" s="116">
        <v>3</v>
      </c>
      <c r="W98" s="116"/>
      <c r="X98" s="116"/>
      <c r="Y98" s="116"/>
      <c r="Z98" s="116"/>
      <c r="AA98" s="116"/>
      <c r="AB98" s="116"/>
      <c r="AC98" s="116"/>
      <c r="AD98" s="116"/>
      <c r="AE98" s="116"/>
      <c r="AF98" s="99"/>
      <c r="AG98" s="101"/>
      <c r="AH98" s="110"/>
      <c r="AI98" s="110"/>
      <c r="AJ98" s="99" t="s">
        <v>269</v>
      </c>
      <c r="AK98" s="131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</row>
    <row r="99" ht="24" hidden="1" customHeight="1" spans="1:52">
      <c r="A99" s="99" t="s">
        <v>683</v>
      </c>
      <c r="B99" s="99" t="s">
        <v>715</v>
      </c>
      <c r="C99" s="99" t="s">
        <v>446</v>
      </c>
      <c r="D99" s="101">
        <v>98</v>
      </c>
      <c r="E99" s="99" t="s">
        <v>821</v>
      </c>
      <c r="F99" s="99" t="s">
        <v>821</v>
      </c>
      <c r="G99" s="99"/>
      <c r="H99" s="99">
        <v>0</v>
      </c>
      <c r="I99" s="99"/>
      <c r="J99" s="99"/>
      <c r="K99" s="110">
        <v>0.5</v>
      </c>
      <c r="L99" s="110"/>
      <c r="M99" s="116"/>
      <c r="N99" s="101" t="s">
        <v>448</v>
      </c>
      <c r="O99" s="101"/>
      <c r="P99" s="101"/>
      <c r="Q99" s="101"/>
      <c r="R99" s="101"/>
      <c r="S99" s="101"/>
      <c r="T99" s="116"/>
      <c r="U99" s="116"/>
      <c r="V99" s="116">
        <v>3</v>
      </c>
      <c r="W99" s="116"/>
      <c r="X99" s="116"/>
      <c r="Y99" s="116"/>
      <c r="Z99" s="116"/>
      <c r="AA99" s="116"/>
      <c r="AB99" s="116"/>
      <c r="AC99" s="116"/>
      <c r="AD99" s="116"/>
      <c r="AE99" s="116"/>
      <c r="AF99" s="99"/>
      <c r="AG99" s="101"/>
      <c r="AH99" s="110"/>
      <c r="AI99" s="110"/>
      <c r="AJ99" s="99" t="s">
        <v>269</v>
      </c>
      <c r="AK99" s="131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</row>
    <row r="100" ht="24" hidden="1" customHeight="1" spans="1:52">
      <c r="A100" s="99" t="s">
        <v>683</v>
      </c>
      <c r="B100" s="99" t="s">
        <v>715</v>
      </c>
      <c r="C100" s="99" t="s">
        <v>446</v>
      </c>
      <c r="D100" s="102">
        <v>99</v>
      </c>
      <c r="E100" s="125" t="s">
        <v>822</v>
      </c>
      <c r="F100" s="125" t="s">
        <v>822</v>
      </c>
      <c r="G100" s="99"/>
      <c r="H100" s="99">
        <v>0</v>
      </c>
      <c r="I100" s="99"/>
      <c r="J100" s="99"/>
      <c r="K100" s="110">
        <v>0.5</v>
      </c>
      <c r="L100" s="110"/>
      <c r="M100" s="116"/>
      <c r="N100" s="101" t="s">
        <v>448</v>
      </c>
      <c r="O100" s="101"/>
      <c r="P100" s="101"/>
      <c r="Q100" s="101"/>
      <c r="R100" s="101"/>
      <c r="S100" s="101"/>
      <c r="T100" s="116"/>
      <c r="U100" s="116"/>
      <c r="V100" s="116">
        <v>3</v>
      </c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99"/>
      <c r="AG100" s="102"/>
      <c r="AH100" s="109"/>
      <c r="AI100" s="109"/>
      <c r="AJ100" s="125" t="s">
        <v>269</v>
      </c>
      <c r="AK100" s="131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  <c r="AX100" s="125"/>
      <c r="AY100" s="125"/>
      <c r="AZ100" s="125"/>
    </row>
    <row r="101" ht="24" hidden="1" customHeight="1" spans="1:52">
      <c r="A101" s="99" t="s">
        <v>683</v>
      </c>
      <c r="B101" s="99" t="s">
        <v>39</v>
      </c>
      <c r="C101" s="103" t="s">
        <v>545</v>
      </c>
      <c r="D101" s="104">
        <v>100</v>
      </c>
      <c r="E101" s="132" t="s">
        <v>823</v>
      </c>
      <c r="F101" s="132" t="s">
        <v>823</v>
      </c>
      <c r="G101" s="142"/>
      <c r="H101" s="99">
        <v>0.34</v>
      </c>
      <c r="I101" s="99"/>
      <c r="J101" s="99">
        <v>0.35</v>
      </c>
      <c r="K101" s="110">
        <v>0.5</v>
      </c>
      <c r="L101" s="110"/>
      <c r="M101" s="116"/>
      <c r="N101" s="101" t="s">
        <v>448</v>
      </c>
      <c r="O101" s="101">
        <v>0.32</v>
      </c>
      <c r="P101" s="101">
        <v>0.28</v>
      </c>
      <c r="Q101" s="101">
        <v>0.24</v>
      </c>
      <c r="R101" s="101">
        <v>0.2</v>
      </c>
      <c r="S101" s="117">
        <v>0.16</v>
      </c>
      <c r="T101" s="116"/>
      <c r="U101" s="116" t="s">
        <v>685</v>
      </c>
      <c r="V101" s="116">
        <v>2</v>
      </c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03"/>
      <c r="AG101" s="132"/>
      <c r="AH101" s="111" t="s">
        <v>824</v>
      </c>
      <c r="AI101" s="132"/>
      <c r="AJ101" s="126" t="s">
        <v>318</v>
      </c>
      <c r="AK101" s="131">
        <v>0.5</v>
      </c>
      <c r="AL101" s="132" t="s">
        <v>825</v>
      </c>
      <c r="AM101" s="132"/>
      <c r="AN101" s="132"/>
      <c r="AO101" s="132" t="e">
        <f t="shared" ref="AO101:AO111" si="15">AVERAGE(AL101:AN101)</f>
        <v>#DIV/0!</v>
      </c>
      <c r="AP101" s="134" t="e">
        <f>(AO101-AK101)/AK101</f>
        <v>#DIV/0!</v>
      </c>
      <c r="AQ101" s="132">
        <v>0.25</v>
      </c>
      <c r="AR101" s="132">
        <v>0.28</v>
      </c>
      <c r="AS101" s="132">
        <v>0.24</v>
      </c>
      <c r="AT101" s="132">
        <f>AVERAGE(AQ101:AS101)</f>
        <v>0.256666666666667</v>
      </c>
      <c r="AU101" s="134">
        <f t="shared" ref="AU101:AU135" si="16">(AT101-AK101)/AK101</f>
        <v>-0.486666666666667</v>
      </c>
      <c r="AV101" s="137">
        <v>0.25</v>
      </c>
      <c r="AW101" s="137">
        <v>0.25</v>
      </c>
      <c r="AX101" s="137">
        <v>0.27</v>
      </c>
      <c r="AY101" s="137">
        <f t="shared" ref="AY101:AY114" si="17">AVERAGE(AV101:AX101)</f>
        <v>0.256666666666667</v>
      </c>
      <c r="AZ101" s="134">
        <f t="shared" ref="AZ101:AZ140" si="18">(AY101-AK101)/AK101</f>
        <v>-0.486666666666667</v>
      </c>
    </row>
    <row r="102" ht="24" hidden="1" customHeight="1" spans="1:52">
      <c r="A102" s="99" t="s">
        <v>683</v>
      </c>
      <c r="B102" s="99" t="s">
        <v>39</v>
      </c>
      <c r="C102" s="103" t="s">
        <v>545</v>
      </c>
      <c r="D102" s="104">
        <v>101</v>
      </c>
      <c r="E102" s="132" t="s">
        <v>826</v>
      </c>
      <c r="F102" s="132" t="s">
        <v>826</v>
      </c>
      <c r="G102" s="142"/>
      <c r="H102" s="99">
        <v>1.34</v>
      </c>
      <c r="I102" s="99"/>
      <c r="J102" s="99">
        <v>1.19</v>
      </c>
      <c r="K102" s="110">
        <v>0.5</v>
      </c>
      <c r="L102" s="110"/>
      <c r="M102" s="116"/>
      <c r="N102" s="101" t="s">
        <v>448</v>
      </c>
      <c r="O102" s="101">
        <v>3.2</v>
      </c>
      <c r="P102" s="101">
        <v>2.8</v>
      </c>
      <c r="Q102" s="101">
        <v>2.4</v>
      </c>
      <c r="R102" s="101">
        <v>2</v>
      </c>
      <c r="S102" s="117">
        <v>1.6</v>
      </c>
      <c r="T102" s="116"/>
      <c r="U102" s="101" t="s">
        <v>530</v>
      </c>
      <c r="V102" s="116">
        <v>2</v>
      </c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03"/>
      <c r="AG102" s="132"/>
      <c r="AH102" s="111" t="s">
        <v>827</v>
      </c>
      <c r="AI102" s="132" t="s">
        <v>828</v>
      </c>
      <c r="AJ102" s="126" t="s">
        <v>318</v>
      </c>
      <c r="AK102" s="131">
        <v>1.2</v>
      </c>
      <c r="AL102" s="132">
        <v>1.004</v>
      </c>
      <c r="AM102" s="132">
        <v>1.138</v>
      </c>
      <c r="AN102" s="132">
        <v>1.005</v>
      </c>
      <c r="AO102" s="132">
        <f t="shared" si="15"/>
        <v>1.049</v>
      </c>
      <c r="AP102" s="134">
        <f>(AO102-AK102)/AK102</f>
        <v>-0.125833333333333</v>
      </c>
      <c r="AQ102" s="132">
        <v>1.172</v>
      </c>
      <c r="AR102" s="132">
        <v>1.071</v>
      </c>
      <c r="AS102" s="132">
        <v>1.172</v>
      </c>
      <c r="AT102" s="132">
        <f>AVERAGE(AQ102:AS102)</f>
        <v>1.13833333333333</v>
      </c>
      <c r="AU102" s="134">
        <f t="shared" si="16"/>
        <v>-0.0513888888888888</v>
      </c>
      <c r="AV102" s="137">
        <v>1.105</v>
      </c>
      <c r="AW102" s="137">
        <v>1.205</v>
      </c>
      <c r="AX102" s="137">
        <v>1.038</v>
      </c>
      <c r="AY102" s="137">
        <f t="shared" si="17"/>
        <v>1.116</v>
      </c>
      <c r="AZ102" s="134">
        <f t="shared" si="18"/>
        <v>-0.0700000000000001</v>
      </c>
    </row>
    <row r="103" ht="24" hidden="1" customHeight="1" spans="1:52">
      <c r="A103" s="99" t="s">
        <v>683</v>
      </c>
      <c r="B103" s="99" t="s">
        <v>39</v>
      </c>
      <c r="C103" s="103" t="s">
        <v>545</v>
      </c>
      <c r="D103" s="104">
        <v>102</v>
      </c>
      <c r="E103" s="132" t="s">
        <v>829</v>
      </c>
      <c r="F103" s="132" t="s">
        <v>829</v>
      </c>
      <c r="G103" s="142"/>
      <c r="H103" s="99">
        <v>0.9</v>
      </c>
      <c r="I103" s="99"/>
      <c r="J103" s="99">
        <v>0.88</v>
      </c>
      <c r="K103" s="110">
        <v>0.5</v>
      </c>
      <c r="L103" s="110"/>
      <c r="M103" s="116"/>
      <c r="N103" s="101" t="s">
        <v>448</v>
      </c>
      <c r="O103" s="101">
        <v>0.32</v>
      </c>
      <c r="P103" s="101">
        <v>0.28</v>
      </c>
      <c r="Q103" s="101">
        <v>0.24</v>
      </c>
      <c r="R103" s="101">
        <v>0.2</v>
      </c>
      <c r="S103" s="117">
        <v>0.16</v>
      </c>
      <c r="T103" s="116"/>
      <c r="U103" s="101" t="s">
        <v>685</v>
      </c>
      <c r="V103" s="116">
        <v>2</v>
      </c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03"/>
      <c r="AG103" s="132"/>
      <c r="AH103" s="111" t="s">
        <v>830</v>
      </c>
      <c r="AI103" s="132" t="s">
        <v>828</v>
      </c>
      <c r="AJ103" s="126" t="s">
        <v>318</v>
      </c>
      <c r="AK103" s="131">
        <v>0.8</v>
      </c>
      <c r="AL103" s="132">
        <v>0.468</v>
      </c>
      <c r="AM103" s="132">
        <v>0.435</v>
      </c>
      <c r="AN103" s="132">
        <v>0.536</v>
      </c>
      <c r="AO103" s="132">
        <f t="shared" si="15"/>
        <v>0.479666666666667</v>
      </c>
      <c r="AP103" s="134">
        <f>(AO103-AK103)/AK103</f>
        <v>-0.400416666666667</v>
      </c>
      <c r="AQ103" s="132">
        <v>0.569</v>
      </c>
      <c r="AR103" s="132">
        <v>0.636</v>
      </c>
      <c r="AS103" s="132">
        <v>0.635</v>
      </c>
      <c r="AT103" s="132">
        <f>AVERAGE(AQ103:AS103)</f>
        <v>0.613333333333333</v>
      </c>
      <c r="AU103" s="134">
        <f t="shared" si="16"/>
        <v>-0.233333333333333</v>
      </c>
      <c r="AV103" s="137">
        <v>0.536</v>
      </c>
      <c r="AW103" s="137">
        <v>0.536</v>
      </c>
      <c r="AX103" s="137">
        <v>0.569</v>
      </c>
      <c r="AY103" s="137">
        <f t="shared" si="17"/>
        <v>0.547</v>
      </c>
      <c r="AZ103" s="134">
        <f t="shared" si="18"/>
        <v>-0.31625</v>
      </c>
    </row>
    <row r="104" ht="24" hidden="1" customHeight="1" spans="1:52">
      <c r="A104" s="99" t="s">
        <v>683</v>
      </c>
      <c r="B104" s="99" t="s">
        <v>39</v>
      </c>
      <c r="C104" s="103" t="s">
        <v>446</v>
      </c>
      <c r="D104" s="104">
        <v>103</v>
      </c>
      <c r="E104" s="132" t="s">
        <v>831</v>
      </c>
      <c r="F104" s="132" t="s">
        <v>831</v>
      </c>
      <c r="G104" s="142"/>
      <c r="H104" s="99"/>
      <c r="I104" s="99"/>
      <c r="J104" s="99"/>
      <c r="K104" s="110">
        <v>0.5</v>
      </c>
      <c r="L104" s="110"/>
      <c r="M104" s="116"/>
      <c r="N104" s="101" t="s">
        <v>448</v>
      </c>
      <c r="O104" s="101">
        <v>3.2</v>
      </c>
      <c r="P104" s="101">
        <v>2.8</v>
      </c>
      <c r="Q104" s="101">
        <v>2.4</v>
      </c>
      <c r="R104" s="101">
        <v>2</v>
      </c>
      <c r="S104" s="117">
        <v>1.6</v>
      </c>
      <c r="T104" s="116"/>
      <c r="U104" s="101" t="s">
        <v>530</v>
      </c>
      <c r="V104" s="116">
        <v>2</v>
      </c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03"/>
      <c r="AG104" s="132"/>
      <c r="AH104" s="111" t="s">
        <v>832</v>
      </c>
      <c r="AI104" s="132" t="s">
        <v>828</v>
      </c>
      <c r="AJ104" s="126" t="s">
        <v>318</v>
      </c>
      <c r="AK104" s="131">
        <v>1.5</v>
      </c>
      <c r="AL104" s="132" t="s">
        <v>329</v>
      </c>
      <c r="AM104" s="132"/>
      <c r="AN104" s="132"/>
      <c r="AO104" s="132" t="e">
        <f t="shared" si="15"/>
        <v>#DIV/0!</v>
      </c>
      <c r="AP104" s="134" t="s">
        <v>244</v>
      </c>
      <c r="AQ104" s="132"/>
      <c r="AR104" s="132"/>
      <c r="AS104" s="132"/>
      <c r="AT104" s="132" t="s">
        <v>329</v>
      </c>
      <c r="AU104" s="134" t="e">
        <f t="shared" si="16"/>
        <v>#VALUE!</v>
      </c>
      <c r="AV104" s="137" t="s">
        <v>329</v>
      </c>
      <c r="AW104" s="137"/>
      <c r="AX104" s="137"/>
      <c r="AY104" s="137" t="s">
        <v>329</v>
      </c>
      <c r="AZ104" s="134" t="e">
        <f t="shared" si="18"/>
        <v>#VALUE!</v>
      </c>
    </row>
    <row r="105" ht="24" hidden="1" customHeight="1" spans="1:52">
      <c r="A105" s="99" t="s">
        <v>683</v>
      </c>
      <c r="B105" s="99" t="s">
        <v>39</v>
      </c>
      <c r="C105" s="103" t="s">
        <v>446</v>
      </c>
      <c r="D105" s="104">
        <v>104</v>
      </c>
      <c r="E105" s="132" t="s">
        <v>833</v>
      </c>
      <c r="F105" s="132" t="s">
        <v>833</v>
      </c>
      <c r="G105" s="142"/>
      <c r="H105" s="99"/>
      <c r="I105" s="99"/>
      <c r="J105" s="99"/>
      <c r="K105" s="110">
        <v>0.5</v>
      </c>
      <c r="L105" s="110"/>
      <c r="M105" s="116"/>
      <c r="N105" s="101" t="s">
        <v>448</v>
      </c>
      <c r="O105" s="101">
        <v>0.32</v>
      </c>
      <c r="P105" s="101">
        <v>0.28</v>
      </c>
      <c r="Q105" s="101">
        <v>0.24</v>
      </c>
      <c r="R105" s="101">
        <v>0.2</v>
      </c>
      <c r="S105" s="117">
        <v>0.16</v>
      </c>
      <c r="T105" s="116"/>
      <c r="U105" s="101" t="s">
        <v>685</v>
      </c>
      <c r="V105" s="116">
        <v>2</v>
      </c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03"/>
      <c r="AG105" s="132"/>
      <c r="AH105" s="111" t="s">
        <v>834</v>
      </c>
      <c r="AI105" s="132" t="s">
        <v>828</v>
      </c>
      <c r="AJ105" s="126" t="s">
        <v>318</v>
      </c>
      <c r="AK105" s="131">
        <v>0.5</v>
      </c>
      <c r="AL105" s="132"/>
      <c r="AM105" s="132"/>
      <c r="AN105" s="132"/>
      <c r="AO105" s="132" t="e">
        <f t="shared" si="15"/>
        <v>#DIV/0!</v>
      </c>
      <c r="AP105" s="134" t="s">
        <v>244</v>
      </c>
      <c r="AQ105" s="132"/>
      <c r="AR105" s="132"/>
      <c r="AS105" s="132"/>
      <c r="AT105" s="132" t="s">
        <v>329</v>
      </c>
      <c r="AU105" s="134" t="e">
        <f t="shared" si="16"/>
        <v>#VALUE!</v>
      </c>
      <c r="AV105" s="137"/>
      <c r="AW105" s="137"/>
      <c r="AX105" s="137"/>
      <c r="AY105" s="137" t="s">
        <v>329</v>
      </c>
      <c r="AZ105" s="134" t="e">
        <f t="shared" si="18"/>
        <v>#VALUE!</v>
      </c>
    </row>
    <row r="106" ht="24" hidden="1" customHeight="1" spans="1:52">
      <c r="A106" s="99" t="s">
        <v>683</v>
      </c>
      <c r="B106" s="99" t="s">
        <v>39</v>
      </c>
      <c r="C106" s="103" t="s">
        <v>545</v>
      </c>
      <c r="D106" s="104">
        <v>105</v>
      </c>
      <c r="E106" s="132" t="s">
        <v>835</v>
      </c>
      <c r="F106" s="132" t="s">
        <v>835</v>
      </c>
      <c r="G106" s="142"/>
      <c r="H106" s="99">
        <v>0.84</v>
      </c>
      <c r="I106" s="99"/>
      <c r="J106" s="99">
        <v>0.98</v>
      </c>
      <c r="K106" s="110">
        <v>0.5</v>
      </c>
      <c r="L106" s="110"/>
      <c r="M106" s="116"/>
      <c r="N106" s="101" t="s">
        <v>448</v>
      </c>
      <c r="O106" s="101">
        <v>3.2</v>
      </c>
      <c r="P106" s="101">
        <v>2.8</v>
      </c>
      <c r="Q106" s="101">
        <v>2.4</v>
      </c>
      <c r="R106" s="101">
        <v>2</v>
      </c>
      <c r="S106" s="117">
        <v>1.6</v>
      </c>
      <c r="T106" s="116"/>
      <c r="U106" s="101" t="s">
        <v>530</v>
      </c>
      <c r="V106" s="116">
        <v>2</v>
      </c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03"/>
      <c r="AG106" s="132"/>
      <c r="AH106" s="111" t="s">
        <v>836</v>
      </c>
      <c r="AI106" s="132" t="s">
        <v>828</v>
      </c>
      <c r="AJ106" s="126" t="s">
        <v>318</v>
      </c>
      <c r="AK106" s="131">
        <v>1</v>
      </c>
      <c r="AL106" s="132">
        <v>0.75</v>
      </c>
      <c r="AM106" s="132">
        <v>0.78</v>
      </c>
      <c r="AN106" s="132">
        <v>0.92</v>
      </c>
      <c r="AO106" s="132">
        <f t="shared" si="15"/>
        <v>0.816666666666667</v>
      </c>
      <c r="AP106" s="134">
        <f t="shared" ref="AP106:AP111" si="19">(AO106-AK106)/AK106</f>
        <v>-0.183333333333333</v>
      </c>
      <c r="AQ106" s="132">
        <v>0.73</v>
      </c>
      <c r="AR106" s="132">
        <v>0.73</v>
      </c>
      <c r="AS106" s="132">
        <v>0.74</v>
      </c>
      <c r="AT106" s="132">
        <f t="shared" ref="AT106:AT111" si="20">AVERAGE(AQ106:AS106)</f>
        <v>0.733333333333333</v>
      </c>
      <c r="AU106" s="134">
        <f t="shared" si="16"/>
        <v>-0.266666666666667</v>
      </c>
      <c r="AV106" s="137">
        <v>0.81</v>
      </c>
      <c r="AW106" s="137">
        <v>0.75</v>
      </c>
      <c r="AX106" s="137">
        <v>0.72</v>
      </c>
      <c r="AY106" s="137">
        <f t="shared" si="17"/>
        <v>0.76</v>
      </c>
      <c r="AZ106" s="134">
        <f t="shared" si="18"/>
        <v>-0.24</v>
      </c>
    </row>
    <row r="107" ht="24" hidden="1" customHeight="1" spans="1:52">
      <c r="A107" s="99" t="s">
        <v>683</v>
      </c>
      <c r="B107" s="99" t="s">
        <v>39</v>
      </c>
      <c r="C107" s="103" t="s">
        <v>545</v>
      </c>
      <c r="D107" s="104">
        <v>106</v>
      </c>
      <c r="E107" s="132" t="s">
        <v>837</v>
      </c>
      <c r="F107" s="132" t="s">
        <v>837</v>
      </c>
      <c r="G107" s="142"/>
      <c r="H107" s="99">
        <v>0.62</v>
      </c>
      <c r="I107" s="99"/>
      <c r="J107" s="99">
        <v>0.55</v>
      </c>
      <c r="K107" s="110">
        <v>0.5</v>
      </c>
      <c r="L107" s="110"/>
      <c r="M107" s="116"/>
      <c r="N107" s="101" t="s">
        <v>448</v>
      </c>
      <c r="O107" s="101">
        <v>0.32</v>
      </c>
      <c r="P107" s="101">
        <v>0.28</v>
      </c>
      <c r="Q107" s="101">
        <v>0.24</v>
      </c>
      <c r="R107" s="101">
        <v>0.2</v>
      </c>
      <c r="S107" s="117">
        <v>0.16</v>
      </c>
      <c r="T107" s="116"/>
      <c r="U107" s="101" t="s">
        <v>685</v>
      </c>
      <c r="V107" s="116">
        <v>2</v>
      </c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03"/>
      <c r="AG107" s="132"/>
      <c r="AH107" s="111" t="s">
        <v>838</v>
      </c>
      <c r="AI107" s="132" t="s">
        <v>828</v>
      </c>
      <c r="AJ107" s="126" t="s">
        <v>318</v>
      </c>
      <c r="AK107" s="131">
        <v>0.5</v>
      </c>
      <c r="AL107" s="132">
        <v>0.41</v>
      </c>
      <c r="AM107" s="132">
        <v>0.39</v>
      </c>
      <c r="AN107" s="132">
        <v>0.4</v>
      </c>
      <c r="AO107" s="132">
        <f t="shared" si="15"/>
        <v>0.4</v>
      </c>
      <c r="AP107" s="134">
        <f t="shared" si="19"/>
        <v>-0.2</v>
      </c>
      <c r="AQ107" s="132">
        <v>0.63</v>
      </c>
      <c r="AR107" s="132">
        <v>0.57</v>
      </c>
      <c r="AS107" s="132">
        <v>0.62</v>
      </c>
      <c r="AT107" s="132">
        <f t="shared" si="20"/>
        <v>0.606666666666667</v>
      </c>
      <c r="AU107" s="134">
        <f t="shared" si="16"/>
        <v>0.213333333333333</v>
      </c>
      <c r="AV107" s="137">
        <v>0.57</v>
      </c>
      <c r="AW107" s="137">
        <v>0.44</v>
      </c>
      <c r="AX107" s="137">
        <v>0.48</v>
      </c>
      <c r="AY107" s="137">
        <f t="shared" si="17"/>
        <v>0.496666666666667</v>
      </c>
      <c r="AZ107" s="134">
        <f t="shared" si="18"/>
        <v>-0.00666666666666671</v>
      </c>
    </row>
    <row r="108" ht="24" hidden="1" customHeight="1" spans="1:52">
      <c r="A108" s="99" t="s">
        <v>445</v>
      </c>
      <c r="B108" s="99" t="s">
        <v>39</v>
      </c>
      <c r="C108" s="103" t="s">
        <v>446</v>
      </c>
      <c r="D108" s="104">
        <v>107</v>
      </c>
      <c r="E108" s="132" t="s">
        <v>839</v>
      </c>
      <c r="F108" s="132" t="s">
        <v>839</v>
      </c>
      <c r="G108" s="142">
        <v>4.22</v>
      </c>
      <c r="H108" s="99">
        <v>7.88</v>
      </c>
      <c r="I108" s="99">
        <v>7.48</v>
      </c>
      <c r="J108" s="99">
        <v>8.61</v>
      </c>
      <c r="K108" s="110">
        <v>0.5</v>
      </c>
      <c r="L108" s="110" t="s">
        <v>631</v>
      </c>
      <c r="M108" s="116"/>
      <c r="N108" s="101" t="s">
        <v>448</v>
      </c>
      <c r="O108" s="101">
        <v>6.4</v>
      </c>
      <c r="P108" s="101">
        <v>5.6</v>
      </c>
      <c r="Q108" s="101">
        <v>4.8</v>
      </c>
      <c r="R108" s="101">
        <v>4</v>
      </c>
      <c r="S108" s="117">
        <v>3.2</v>
      </c>
      <c r="T108" s="116"/>
      <c r="U108" s="101" t="s">
        <v>530</v>
      </c>
      <c r="V108" s="116">
        <v>2</v>
      </c>
      <c r="W108" s="101" t="s">
        <v>452</v>
      </c>
      <c r="X108" s="116"/>
      <c r="Y108" s="116"/>
      <c r="Z108" s="116"/>
      <c r="AA108" s="116"/>
      <c r="AB108" s="116"/>
      <c r="AC108" s="116"/>
      <c r="AD108" s="116">
        <v>8.526666667</v>
      </c>
      <c r="AE108" s="101" t="s">
        <v>473</v>
      </c>
      <c r="AF108" s="103"/>
      <c r="AG108" s="132"/>
      <c r="AH108" s="111" t="s">
        <v>840</v>
      </c>
      <c r="AI108" s="132" t="s">
        <v>828</v>
      </c>
      <c r="AJ108" s="126" t="s">
        <v>318</v>
      </c>
      <c r="AK108" s="131">
        <v>6</v>
      </c>
      <c r="AL108" s="132">
        <v>5.12</v>
      </c>
      <c r="AM108" s="132">
        <v>5.87</v>
      </c>
      <c r="AN108" s="132">
        <v>5.09</v>
      </c>
      <c r="AO108" s="132">
        <f t="shared" si="15"/>
        <v>5.36</v>
      </c>
      <c r="AP108" s="134">
        <f t="shared" si="19"/>
        <v>-0.106666666666667</v>
      </c>
      <c r="AQ108" s="132">
        <v>5.5</v>
      </c>
      <c r="AR108" s="132">
        <v>5.58</v>
      </c>
      <c r="AS108" s="132">
        <v>6.34</v>
      </c>
      <c r="AT108" s="132">
        <f t="shared" si="20"/>
        <v>5.80666666666667</v>
      </c>
      <c r="AU108" s="134">
        <f t="shared" si="16"/>
        <v>-0.0322222222222221</v>
      </c>
      <c r="AV108" s="137">
        <v>4.667</v>
      </c>
      <c r="AW108" s="137">
        <v>4.267</v>
      </c>
      <c r="AX108" s="137">
        <v>4.466</v>
      </c>
      <c r="AY108" s="137">
        <f t="shared" si="17"/>
        <v>4.46666666666667</v>
      </c>
      <c r="AZ108" s="134">
        <f t="shared" si="18"/>
        <v>-0.255555555555555</v>
      </c>
    </row>
    <row r="109" ht="24" customHeight="1" spans="1:52">
      <c r="A109" s="99" t="s">
        <v>683</v>
      </c>
      <c r="B109" s="99" t="s">
        <v>39</v>
      </c>
      <c r="C109" s="103" t="s">
        <v>446</v>
      </c>
      <c r="D109" s="104">
        <v>108</v>
      </c>
      <c r="E109" s="132" t="s">
        <v>841</v>
      </c>
      <c r="F109" s="132" t="s">
        <v>841</v>
      </c>
      <c r="G109" s="142">
        <v>0.56</v>
      </c>
      <c r="H109" s="99">
        <v>0.65</v>
      </c>
      <c r="I109" s="99">
        <v>0.51</v>
      </c>
      <c r="J109" s="99">
        <v>0.2</v>
      </c>
      <c r="K109" s="110">
        <v>0.5</v>
      </c>
      <c r="L109" s="110" t="s">
        <v>631</v>
      </c>
      <c r="M109" s="116"/>
      <c r="N109" s="101" t="s">
        <v>448</v>
      </c>
      <c r="O109" s="101">
        <v>0.32</v>
      </c>
      <c r="P109" s="101">
        <v>0.28</v>
      </c>
      <c r="Q109" s="101">
        <v>0.24</v>
      </c>
      <c r="R109" s="101">
        <v>0.2</v>
      </c>
      <c r="S109" s="117">
        <v>0.16</v>
      </c>
      <c r="T109" s="116"/>
      <c r="U109" s="101" t="s">
        <v>685</v>
      </c>
      <c r="V109" s="116">
        <v>2</v>
      </c>
      <c r="W109" s="101" t="s">
        <v>452</v>
      </c>
      <c r="X109" s="116"/>
      <c r="Y109" s="116"/>
      <c r="Z109" s="116"/>
      <c r="AA109" s="116"/>
      <c r="AB109" s="116"/>
      <c r="AC109" s="116"/>
      <c r="AD109" s="116">
        <v>0.446666667</v>
      </c>
      <c r="AE109" s="116"/>
      <c r="AF109" s="103"/>
      <c r="AG109" s="132"/>
      <c r="AH109" s="111" t="s">
        <v>842</v>
      </c>
      <c r="AI109" s="132" t="s">
        <v>828</v>
      </c>
      <c r="AJ109" s="126" t="s">
        <v>318</v>
      </c>
      <c r="AK109" s="131">
        <v>0.5</v>
      </c>
      <c r="AL109" s="132">
        <v>0.59</v>
      </c>
      <c r="AM109" s="132">
        <v>0.56</v>
      </c>
      <c r="AN109" s="132">
        <v>0.59</v>
      </c>
      <c r="AO109" s="132">
        <f t="shared" si="15"/>
        <v>0.58</v>
      </c>
      <c r="AP109" s="134">
        <f t="shared" si="19"/>
        <v>0.16</v>
      </c>
      <c r="AQ109" s="132">
        <v>0.59</v>
      </c>
      <c r="AR109" s="132">
        <v>0.62</v>
      </c>
      <c r="AS109" s="132">
        <v>0.62</v>
      </c>
      <c r="AT109" s="132">
        <f t="shared" si="20"/>
        <v>0.61</v>
      </c>
      <c r="AU109" s="134">
        <f t="shared" si="16"/>
        <v>0.22</v>
      </c>
      <c r="AV109" s="137">
        <v>0.667</v>
      </c>
      <c r="AW109" s="137">
        <v>0.567</v>
      </c>
      <c r="AX109" s="137">
        <v>0.6</v>
      </c>
      <c r="AY109" s="137">
        <f t="shared" si="17"/>
        <v>0.611333333333333</v>
      </c>
      <c r="AZ109" s="134">
        <f t="shared" si="18"/>
        <v>0.222666666666667</v>
      </c>
    </row>
    <row r="110" ht="24" customHeight="1" spans="1:52">
      <c r="A110" s="99" t="s">
        <v>683</v>
      </c>
      <c r="B110" s="99" t="s">
        <v>39</v>
      </c>
      <c r="C110" s="103" t="s">
        <v>545</v>
      </c>
      <c r="D110" s="104">
        <v>109</v>
      </c>
      <c r="E110" s="132" t="s">
        <v>843</v>
      </c>
      <c r="F110" s="132" t="s">
        <v>843</v>
      </c>
      <c r="G110" s="142"/>
      <c r="H110" s="99">
        <v>4.58</v>
      </c>
      <c r="I110" s="99"/>
      <c r="J110" s="99">
        <v>3.85</v>
      </c>
      <c r="K110" s="110">
        <v>0.5</v>
      </c>
      <c r="L110" s="110"/>
      <c r="M110" s="116"/>
      <c r="N110" s="101" t="s">
        <v>448</v>
      </c>
      <c r="O110" s="101">
        <v>3.2</v>
      </c>
      <c r="P110" s="101">
        <v>2.8</v>
      </c>
      <c r="Q110" s="101">
        <v>2.4</v>
      </c>
      <c r="R110" s="101">
        <v>2</v>
      </c>
      <c r="S110" s="117">
        <v>1.6</v>
      </c>
      <c r="T110" s="116"/>
      <c r="U110" s="101" t="s">
        <v>530</v>
      </c>
      <c r="V110" s="116">
        <v>2</v>
      </c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03"/>
      <c r="AG110" s="132"/>
      <c r="AH110" s="111" t="s">
        <v>844</v>
      </c>
      <c r="AI110" s="132" t="s">
        <v>828</v>
      </c>
      <c r="AJ110" s="126" t="s">
        <v>318</v>
      </c>
      <c r="AK110" s="131">
        <v>2</v>
      </c>
      <c r="AL110" s="132">
        <v>3.67</v>
      </c>
      <c r="AM110" s="132">
        <v>3.13</v>
      </c>
      <c r="AN110" s="132">
        <v>3.97</v>
      </c>
      <c r="AO110" s="132">
        <f t="shared" si="15"/>
        <v>3.59</v>
      </c>
      <c r="AP110" s="135">
        <f t="shared" si="19"/>
        <v>0.795</v>
      </c>
      <c r="AQ110" s="132">
        <v>1.33</v>
      </c>
      <c r="AR110" s="132">
        <v>1.31</v>
      </c>
      <c r="AS110" s="132">
        <v>1.27</v>
      </c>
      <c r="AT110" s="132">
        <f t="shared" si="20"/>
        <v>1.30333333333333</v>
      </c>
      <c r="AU110" s="134">
        <f t="shared" si="16"/>
        <v>-0.348333333333333</v>
      </c>
      <c r="AV110" s="137">
        <v>2.49</v>
      </c>
      <c r="AW110" s="137">
        <v>2.2</v>
      </c>
      <c r="AX110" s="137">
        <v>2.48</v>
      </c>
      <c r="AY110" s="137">
        <f t="shared" si="17"/>
        <v>2.39</v>
      </c>
      <c r="AZ110" s="134">
        <f t="shared" si="18"/>
        <v>0.195</v>
      </c>
    </row>
    <row r="111" ht="24" customHeight="1" spans="1:52">
      <c r="A111" s="99" t="s">
        <v>683</v>
      </c>
      <c r="B111" s="99" t="s">
        <v>39</v>
      </c>
      <c r="C111" s="103" t="s">
        <v>545</v>
      </c>
      <c r="D111" s="104">
        <v>110</v>
      </c>
      <c r="E111" s="132" t="s">
        <v>845</v>
      </c>
      <c r="F111" s="132" t="s">
        <v>845</v>
      </c>
      <c r="G111" s="142"/>
      <c r="H111" s="99">
        <v>4.64</v>
      </c>
      <c r="I111" s="99"/>
      <c r="J111" s="99">
        <v>4.16</v>
      </c>
      <c r="K111" s="110">
        <v>0.5</v>
      </c>
      <c r="L111" s="110"/>
      <c r="M111" s="116"/>
      <c r="N111" s="101" t="s">
        <v>448</v>
      </c>
      <c r="O111" s="101">
        <v>0.32</v>
      </c>
      <c r="P111" s="101">
        <v>0.28</v>
      </c>
      <c r="Q111" s="101">
        <v>0.24</v>
      </c>
      <c r="R111" s="101">
        <v>0.2</v>
      </c>
      <c r="S111" s="117">
        <v>0.16</v>
      </c>
      <c r="T111" s="116"/>
      <c r="U111" s="101" t="s">
        <v>685</v>
      </c>
      <c r="V111" s="116">
        <v>2</v>
      </c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03"/>
      <c r="AG111" s="132"/>
      <c r="AH111" s="111" t="s">
        <v>846</v>
      </c>
      <c r="AI111" s="132" t="s">
        <v>828</v>
      </c>
      <c r="AJ111" s="126" t="s">
        <v>318</v>
      </c>
      <c r="AK111" s="131">
        <v>2</v>
      </c>
      <c r="AL111" s="132">
        <v>0.69</v>
      </c>
      <c r="AM111" s="132">
        <v>0.69</v>
      </c>
      <c r="AN111" s="132">
        <v>0.71</v>
      </c>
      <c r="AO111" s="132">
        <f t="shared" si="15"/>
        <v>0.696666666666667</v>
      </c>
      <c r="AP111" s="134">
        <f t="shared" si="19"/>
        <v>-0.651666666666667</v>
      </c>
      <c r="AQ111" s="132">
        <v>0.72</v>
      </c>
      <c r="AR111" s="132">
        <v>0.71</v>
      </c>
      <c r="AS111" s="132">
        <v>0.71</v>
      </c>
      <c r="AT111" s="132">
        <f t="shared" si="20"/>
        <v>0.713333333333333</v>
      </c>
      <c r="AU111" s="134">
        <f t="shared" si="16"/>
        <v>-0.643333333333333</v>
      </c>
      <c r="AV111" s="137">
        <v>2.56</v>
      </c>
      <c r="AW111" s="137">
        <v>2.14</v>
      </c>
      <c r="AX111" s="137">
        <v>2.21</v>
      </c>
      <c r="AY111" s="137">
        <f t="shared" si="17"/>
        <v>2.30333333333333</v>
      </c>
      <c r="AZ111" s="134">
        <f t="shared" si="18"/>
        <v>0.151666666666667</v>
      </c>
    </row>
    <row r="112" ht="24" hidden="1" customHeight="1" spans="1:52">
      <c r="A112" s="99" t="s">
        <v>445</v>
      </c>
      <c r="B112" s="99" t="s">
        <v>39</v>
      </c>
      <c r="C112" s="103" t="s">
        <v>545</v>
      </c>
      <c r="D112" s="104">
        <v>111</v>
      </c>
      <c r="E112" s="132" t="s">
        <v>847</v>
      </c>
      <c r="F112" s="132" t="s">
        <v>847</v>
      </c>
      <c r="G112" s="142"/>
      <c r="H112" s="99">
        <v>3.17</v>
      </c>
      <c r="I112" s="99"/>
      <c r="J112" s="99">
        <v>3.23</v>
      </c>
      <c r="K112" s="110">
        <v>0.5</v>
      </c>
      <c r="L112" s="110"/>
      <c r="M112" s="116"/>
      <c r="N112" s="101" t="s">
        <v>448</v>
      </c>
      <c r="O112" s="101">
        <v>3.2</v>
      </c>
      <c r="P112" s="101">
        <v>2.8</v>
      </c>
      <c r="Q112" s="101">
        <v>2.4</v>
      </c>
      <c r="R112" s="101">
        <v>2</v>
      </c>
      <c r="S112" s="117">
        <v>1.6</v>
      </c>
      <c r="T112" s="116"/>
      <c r="U112" s="101" t="s">
        <v>530</v>
      </c>
      <c r="V112" s="116">
        <v>2</v>
      </c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03"/>
      <c r="AG112" s="132"/>
      <c r="AH112" s="111" t="s">
        <v>848</v>
      </c>
      <c r="AI112" s="132" t="s">
        <v>828</v>
      </c>
      <c r="AJ112" s="126" t="s">
        <v>318</v>
      </c>
      <c r="AK112" s="131">
        <v>1.6</v>
      </c>
      <c r="AL112" s="132" t="s">
        <v>329</v>
      </c>
      <c r="AM112" s="132"/>
      <c r="AN112" s="132"/>
      <c r="AO112" s="132"/>
      <c r="AP112" s="134" t="s">
        <v>244</v>
      </c>
      <c r="AQ112" s="132"/>
      <c r="AR112" s="132"/>
      <c r="AS112" s="132"/>
      <c r="AT112" s="132" t="s">
        <v>329</v>
      </c>
      <c r="AU112" s="134" t="e">
        <f t="shared" si="16"/>
        <v>#VALUE!</v>
      </c>
      <c r="AV112" s="137" t="s">
        <v>849</v>
      </c>
      <c r="AW112" s="137"/>
      <c r="AX112" s="137"/>
      <c r="AY112" s="137" t="s">
        <v>849</v>
      </c>
      <c r="AZ112" s="134" t="e">
        <f t="shared" si="18"/>
        <v>#VALUE!</v>
      </c>
    </row>
    <row r="113" ht="24" hidden="1" customHeight="1" spans="1:52">
      <c r="A113" s="99" t="s">
        <v>683</v>
      </c>
      <c r="B113" s="99" t="s">
        <v>39</v>
      </c>
      <c r="C113" s="103" t="s">
        <v>545</v>
      </c>
      <c r="D113" s="104">
        <v>112</v>
      </c>
      <c r="E113" s="132" t="s">
        <v>850</v>
      </c>
      <c r="F113" s="132" t="s">
        <v>850</v>
      </c>
      <c r="G113" s="142"/>
      <c r="H113" s="99">
        <v>0.2</v>
      </c>
      <c r="I113" s="99"/>
      <c r="J113" s="99">
        <v>0.18</v>
      </c>
      <c r="K113" s="110">
        <v>0.5</v>
      </c>
      <c r="L113" s="110"/>
      <c r="M113" s="116"/>
      <c r="N113" s="101" t="s">
        <v>448</v>
      </c>
      <c r="O113" s="101">
        <v>0.32</v>
      </c>
      <c r="P113" s="101">
        <v>0.28</v>
      </c>
      <c r="Q113" s="101">
        <v>0.24</v>
      </c>
      <c r="R113" s="101">
        <v>0.2</v>
      </c>
      <c r="S113" s="117">
        <v>0.16</v>
      </c>
      <c r="T113" s="116"/>
      <c r="U113" s="101" t="s">
        <v>685</v>
      </c>
      <c r="V113" s="116">
        <v>2</v>
      </c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03"/>
      <c r="AG113" s="132"/>
      <c r="AH113" s="111" t="s">
        <v>851</v>
      </c>
      <c r="AI113" s="132" t="s">
        <v>828</v>
      </c>
      <c r="AJ113" s="126" t="s">
        <v>318</v>
      </c>
      <c r="AK113" s="131">
        <v>0.5</v>
      </c>
      <c r="AL113" s="132"/>
      <c r="AM113" s="132"/>
      <c r="AN113" s="132"/>
      <c r="AO113" s="132"/>
      <c r="AP113" s="134" t="s">
        <v>244</v>
      </c>
      <c r="AQ113" s="132"/>
      <c r="AR113" s="132"/>
      <c r="AS113" s="132"/>
      <c r="AT113" s="132" t="s">
        <v>329</v>
      </c>
      <c r="AU113" s="134" t="e">
        <f t="shared" si="16"/>
        <v>#VALUE!</v>
      </c>
      <c r="AV113" s="137"/>
      <c r="AW113" s="137"/>
      <c r="AX113" s="137"/>
      <c r="AY113" s="137" t="s">
        <v>849</v>
      </c>
      <c r="AZ113" s="134" t="e">
        <f t="shared" si="18"/>
        <v>#VALUE!</v>
      </c>
    </row>
    <row r="114" ht="24" hidden="1" customHeight="1" spans="1:52">
      <c r="A114" s="99" t="s">
        <v>683</v>
      </c>
      <c r="B114" s="99" t="s">
        <v>39</v>
      </c>
      <c r="C114" s="103" t="s">
        <v>446</v>
      </c>
      <c r="D114" s="104">
        <v>113</v>
      </c>
      <c r="E114" s="132" t="s">
        <v>852</v>
      </c>
      <c r="F114" s="132" t="s">
        <v>852</v>
      </c>
      <c r="G114" s="142"/>
      <c r="H114" s="99">
        <v>0.73</v>
      </c>
      <c r="I114" s="99"/>
      <c r="J114" s="99"/>
      <c r="K114" s="110">
        <v>0.5</v>
      </c>
      <c r="L114" s="110"/>
      <c r="M114" s="116"/>
      <c r="N114" s="101" t="s">
        <v>448</v>
      </c>
      <c r="O114" s="101">
        <v>3.2</v>
      </c>
      <c r="P114" s="101">
        <v>2.8</v>
      </c>
      <c r="Q114" s="101">
        <v>2.4</v>
      </c>
      <c r="R114" s="101">
        <v>2</v>
      </c>
      <c r="S114" s="117">
        <v>1.6</v>
      </c>
      <c r="T114" s="116"/>
      <c r="U114" s="101" t="s">
        <v>530</v>
      </c>
      <c r="V114" s="116">
        <v>2</v>
      </c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03"/>
      <c r="AG114" s="132"/>
      <c r="AH114" s="111" t="s">
        <v>853</v>
      </c>
      <c r="AI114" s="132" t="s">
        <v>828</v>
      </c>
      <c r="AJ114" s="126" t="s">
        <v>318</v>
      </c>
      <c r="AK114" s="131">
        <v>1.5</v>
      </c>
      <c r="AL114" s="132">
        <v>0.742</v>
      </c>
      <c r="AM114" s="132">
        <v>0.66</v>
      </c>
      <c r="AN114" s="132">
        <v>0.68</v>
      </c>
      <c r="AO114" s="132">
        <f>AVERAGE(AL114:AN114)</f>
        <v>0.694</v>
      </c>
      <c r="AP114" s="134">
        <f>(AO114-AK114)/AK114</f>
        <v>-0.537333333333333</v>
      </c>
      <c r="AQ114" s="132">
        <v>0.538</v>
      </c>
      <c r="AR114" s="132">
        <v>0.539</v>
      </c>
      <c r="AS114" s="132">
        <v>0.536</v>
      </c>
      <c r="AT114" s="132">
        <f t="shared" ref="AT114:AT119" si="21">AVERAGE(AQ114:AS114)</f>
        <v>0.537666666666667</v>
      </c>
      <c r="AU114" s="134">
        <f t="shared" si="16"/>
        <v>-0.641555555555556</v>
      </c>
      <c r="AV114" s="137">
        <v>0.567</v>
      </c>
      <c r="AW114" s="137">
        <v>0.543</v>
      </c>
      <c r="AX114" s="137">
        <v>0.54</v>
      </c>
      <c r="AY114" s="137">
        <f t="shared" si="17"/>
        <v>0.55</v>
      </c>
      <c r="AZ114" s="134">
        <f t="shared" si="18"/>
        <v>-0.633333333333333</v>
      </c>
    </row>
    <row r="115" ht="24" hidden="1" customHeight="1" spans="1:52">
      <c r="A115" s="99" t="s">
        <v>683</v>
      </c>
      <c r="B115" s="99" t="s">
        <v>39</v>
      </c>
      <c r="C115" s="103" t="s">
        <v>446</v>
      </c>
      <c r="D115" s="104">
        <v>114</v>
      </c>
      <c r="E115" s="132" t="s">
        <v>854</v>
      </c>
      <c r="F115" s="132" t="s">
        <v>854</v>
      </c>
      <c r="G115" s="142"/>
      <c r="H115" s="99">
        <v>0.6</v>
      </c>
      <c r="I115" s="99"/>
      <c r="J115" s="99"/>
      <c r="K115" s="110">
        <v>0.5</v>
      </c>
      <c r="L115" s="110"/>
      <c r="M115" s="116"/>
      <c r="N115" s="101" t="s">
        <v>448</v>
      </c>
      <c r="O115" s="101">
        <v>0.32</v>
      </c>
      <c r="P115" s="101">
        <v>0.28</v>
      </c>
      <c r="Q115" s="101">
        <v>0.24</v>
      </c>
      <c r="R115" s="101">
        <v>0.2</v>
      </c>
      <c r="S115" s="117">
        <v>0.16</v>
      </c>
      <c r="T115" s="116"/>
      <c r="U115" s="101" t="s">
        <v>685</v>
      </c>
      <c r="V115" s="116">
        <v>2</v>
      </c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03"/>
      <c r="AG115" s="132"/>
      <c r="AH115" s="111" t="s">
        <v>855</v>
      </c>
      <c r="AI115" s="132" t="s">
        <v>828</v>
      </c>
      <c r="AJ115" s="126" t="s">
        <v>318</v>
      </c>
      <c r="AK115" s="131">
        <v>0.5</v>
      </c>
      <c r="AL115" s="132">
        <v>0.64</v>
      </c>
      <c r="AM115" s="132">
        <v>0.64</v>
      </c>
      <c r="AN115" s="132">
        <v>0.72</v>
      </c>
      <c r="AO115" s="132">
        <f>AVERAGE(AL115:AN115)</f>
        <v>0.666666666666667</v>
      </c>
      <c r="AP115" s="134">
        <f>(AO115-AK115)/AK115</f>
        <v>0.333333333333333</v>
      </c>
      <c r="AQ115" s="132">
        <v>0.403</v>
      </c>
      <c r="AR115" s="132">
        <v>0.538</v>
      </c>
      <c r="AS115" s="132">
        <v>0.48</v>
      </c>
      <c r="AT115" s="132">
        <f t="shared" si="21"/>
        <v>0.473666666666667</v>
      </c>
      <c r="AU115" s="134">
        <f t="shared" si="16"/>
        <v>-0.0526666666666666</v>
      </c>
      <c r="AV115" s="137">
        <v>0.46</v>
      </c>
      <c r="AW115" s="137">
        <v>0.482</v>
      </c>
      <c r="AX115" s="137">
        <v>0.462</v>
      </c>
      <c r="AY115" s="137">
        <v>0.433</v>
      </c>
      <c r="AZ115" s="134">
        <f t="shared" si="18"/>
        <v>-0.134</v>
      </c>
    </row>
    <row r="116" ht="24" hidden="1" customHeight="1" spans="1:52">
      <c r="A116" s="99" t="s">
        <v>445</v>
      </c>
      <c r="B116" s="99" t="s">
        <v>39</v>
      </c>
      <c r="C116" s="103" t="s">
        <v>545</v>
      </c>
      <c r="D116" s="104">
        <v>115</v>
      </c>
      <c r="E116" s="132" t="s">
        <v>856</v>
      </c>
      <c r="F116" s="132" t="s">
        <v>856</v>
      </c>
      <c r="G116" s="142"/>
      <c r="H116" s="99">
        <v>1.06</v>
      </c>
      <c r="I116" s="99"/>
      <c r="J116" s="99">
        <v>1.07</v>
      </c>
      <c r="K116" s="110">
        <v>0.5</v>
      </c>
      <c r="L116" s="110"/>
      <c r="M116" s="116"/>
      <c r="N116" s="101" t="s">
        <v>448</v>
      </c>
      <c r="O116" s="101">
        <v>2.4</v>
      </c>
      <c r="P116" s="101">
        <v>2.1</v>
      </c>
      <c r="Q116" s="101">
        <v>1.8</v>
      </c>
      <c r="R116" s="101">
        <v>1.5</v>
      </c>
      <c r="S116" s="117">
        <v>1.2</v>
      </c>
      <c r="T116" s="116"/>
      <c r="U116" s="101" t="s">
        <v>530</v>
      </c>
      <c r="V116" s="116">
        <v>2</v>
      </c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03"/>
      <c r="AG116" s="132"/>
      <c r="AH116" s="111" t="s">
        <v>857</v>
      </c>
      <c r="AI116" s="132" t="s">
        <v>828</v>
      </c>
      <c r="AJ116" s="126" t="s">
        <v>318</v>
      </c>
      <c r="AK116" s="131">
        <v>1</v>
      </c>
      <c r="AL116" s="132">
        <v>0.79</v>
      </c>
      <c r="AM116" s="132">
        <v>1.18</v>
      </c>
      <c r="AN116" s="132">
        <v>0.84</v>
      </c>
      <c r="AO116" s="132">
        <f>AVERAGE(AL116:AN116)</f>
        <v>0.936666666666667</v>
      </c>
      <c r="AP116" s="134">
        <f>(AO116-AK116)/AK116</f>
        <v>-0.0633333333333334</v>
      </c>
      <c r="AQ116" s="132">
        <v>0.7</v>
      </c>
      <c r="AR116" s="132">
        <v>0.78</v>
      </c>
      <c r="AS116" s="132">
        <v>0.73</v>
      </c>
      <c r="AT116" s="132">
        <f t="shared" si="21"/>
        <v>0.736666666666667</v>
      </c>
      <c r="AU116" s="134">
        <f t="shared" si="16"/>
        <v>-0.263333333333333</v>
      </c>
      <c r="AV116" s="137">
        <v>0.75</v>
      </c>
      <c r="AW116" s="137">
        <v>0.77</v>
      </c>
      <c r="AX116" s="137">
        <v>0.74</v>
      </c>
      <c r="AY116" s="137">
        <f t="shared" ref="AY116:AY127" si="22">AVERAGE(AV116:AX116)</f>
        <v>0.753333333333333</v>
      </c>
      <c r="AZ116" s="134">
        <f t="shared" si="18"/>
        <v>-0.246666666666667</v>
      </c>
    </row>
    <row r="117" ht="24" customHeight="1" spans="1:52">
      <c r="A117" s="139" t="s">
        <v>683</v>
      </c>
      <c r="B117" s="139" t="s">
        <v>39</v>
      </c>
      <c r="C117" s="140" t="s">
        <v>446</v>
      </c>
      <c r="D117" s="141">
        <v>116</v>
      </c>
      <c r="E117" s="143" t="s">
        <v>858</v>
      </c>
      <c r="F117" s="143" t="s">
        <v>858</v>
      </c>
      <c r="G117" s="144"/>
      <c r="H117" s="139">
        <v>6.26</v>
      </c>
      <c r="I117" s="139"/>
      <c r="J117" s="139">
        <v>5.23</v>
      </c>
      <c r="K117" s="145">
        <v>0.5</v>
      </c>
      <c r="L117" s="145"/>
      <c r="M117" s="146"/>
      <c r="N117" s="147" t="s">
        <v>448</v>
      </c>
      <c r="O117" s="147">
        <v>3.2</v>
      </c>
      <c r="P117" s="147">
        <v>2.8</v>
      </c>
      <c r="Q117" s="147">
        <v>2.4</v>
      </c>
      <c r="R117" s="147">
        <v>2</v>
      </c>
      <c r="S117" s="148">
        <v>1.6</v>
      </c>
      <c r="T117" s="146"/>
      <c r="U117" s="147" t="s">
        <v>530</v>
      </c>
      <c r="V117" s="146">
        <v>2</v>
      </c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0"/>
      <c r="AG117" s="143" t="s">
        <v>859</v>
      </c>
      <c r="AH117" s="151" t="s">
        <v>860</v>
      </c>
      <c r="AI117" s="143" t="s">
        <v>861</v>
      </c>
      <c r="AJ117" s="143" t="s">
        <v>318</v>
      </c>
      <c r="AK117" s="131">
        <v>3</v>
      </c>
      <c r="AL117" s="143" t="s">
        <v>329</v>
      </c>
      <c r="AM117" s="143"/>
      <c r="AN117" s="143"/>
      <c r="AO117" s="143"/>
      <c r="AP117" s="135" t="s">
        <v>244</v>
      </c>
      <c r="AQ117" s="143">
        <v>2.172</v>
      </c>
      <c r="AR117" s="143">
        <v>1.931</v>
      </c>
      <c r="AS117" s="143">
        <v>2.09</v>
      </c>
      <c r="AT117" s="143">
        <f t="shared" si="21"/>
        <v>2.06433333333333</v>
      </c>
      <c r="AU117" s="135">
        <f t="shared" si="16"/>
        <v>-0.311888888888889</v>
      </c>
      <c r="AV117" s="154">
        <v>4.13</v>
      </c>
      <c r="AW117" s="154">
        <v>6.69</v>
      </c>
      <c r="AX117" s="154">
        <v>5.83</v>
      </c>
      <c r="AY117" s="154">
        <f t="shared" si="22"/>
        <v>5.55</v>
      </c>
      <c r="AZ117" s="135">
        <f t="shared" si="18"/>
        <v>0.85</v>
      </c>
    </row>
    <row r="118" ht="24" hidden="1" customHeight="1" spans="1:52">
      <c r="A118" s="99" t="s">
        <v>445</v>
      </c>
      <c r="B118" s="99" t="s">
        <v>39</v>
      </c>
      <c r="C118" s="103" t="s">
        <v>446</v>
      </c>
      <c r="D118" s="104">
        <v>117</v>
      </c>
      <c r="E118" s="132" t="s">
        <v>862</v>
      </c>
      <c r="F118" s="132" t="s">
        <v>862</v>
      </c>
      <c r="G118" s="142"/>
      <c r="H118" s="99">
        <v>5.84</v>
      </c>
      <c r="I118" s="99"/>
      <c r="J118" s="99"/>
      <c r="K118" s="110">
        <v>0.5</v>
      </c>
      <c r="L118" s="110"/>
      <c r="M118" s="116"/>
      <c r="N118" s="101" t="s">
        <v>448</v>
      </c>
      <c r="O118" s="101">
        <v>3.2</v>
      </c>
      <c r="P118" s="101">
        <v>2.8</v>
      </c>
      <c r="Q118" s="101">
        <v>2.4</v>
      </c>
      <c r="R118" s="101">
        <v>2</v>
      </c>
      <c r="S118" s="117">
        <v>1.6</v>
      </c>
      <c r="T118" s="116"/>
      <c r="U118" s="101" t="s">
        <v>530</v>
      </c>
      <c r="V118" s="116">
        <v>2</v>
      </c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03"/>
      <c r="AG118" s="132"/>
      <c r="AH118" s="111" t="s">
        <v>863</v>
      </c>
      <c r="AI118" s="132" t="s">
        <v>828</v>
      </c>
      <c r="AJ118" s="126" t="s">
        <v>318</v>
      </c>
      <c r="AK118" s="131">
        <v>2.5</v>
      </c>
      <c r="AL118" s="132"/>
      <c r="AM118" s="132"/>
      <c r="AN118" s="132"/>
      <c r="AO118" s="132"/>
      <c r="AP118" s="134" t="s">
        <v>244</v>
      </c>
      <c r="AQ118" s="132">
        <v>1.272</v>
      </c>
      <c r="AR118" s="132">
        <v>0.969</v>
      </c>
      <c r="AS118" s="132">
        <v>1.04</v>
      </c>
      <c r="AT118" s="132">
        <f t="shared" si="21"/>
        <v>1.09366666666667</v>
      </c>
      <c r="AU118" s="134">
        <f t="shared" si="16"/>
        <v>-0.562533333333333</v>
      </c>
      <c r="AV118" s="137">
        <v>1.87</v>
      </c>
      <c r="AW118" s="137">
        <v>1.44</v>
      </c>
      <c r="AX118" s="137">
        <v>1.71</v>
      </c>
      <c r="AY118" s="137">
        <f t="shared" si="22"/>
        <v>1.67333333333333</v>
      </c>
      <c r="AZ118" s="134">
        <f t="shared" si="18"/>
        <v>-0.330666666666667</v>
      </c>
    </row>
    <row r="119" ht="24" hidden="1" customHeight="1" spans="1:52">
      <c r="A119" s="99" t="s">
        <v>683</v>
      </c>
      <c r="B119" s="99" t="s">
        <v>39</v>
      </c>
      <c r="C119" s="103" t="s">
        <v>446</v>
      </c>
      <c r="D119" s="104">
        <v>118</v>
      </c>
      <c r="E119" s="132" t="s">
        <v>864</v>
      </c>
      <c r="F119" s="132" t="s">
        <v>864</v>
      </c>
      <c r="G119" s="142"/>
      <c r="H119" s="99">
        <v>0.44</v>
      </c>
      <c r="I119" s="99"/>
      <c r="J119" s="99"/>
      <c r="K119" s="110">
        <v>0.5</v>
      </c>
      <c r="L119" s="110"/>
      <c r="M119" s="116"/>
      <c r="N119" s="101" t="s">
        <v>448</v>
      </c>
      <c r="O119" s="101">
        <v>0.32</v>
      </c>
      <c r="P119" s="101">
        <v>0.28</v>
      </c>
      <c r="Q119" s="101">
        <v>0.24</v>
      </c>
      <c r="R119" s="101">
        <v>0.2</v>
      </c>
      <c r="S119" s="117">
        <v>0.16</v>
      </c>
      <c r="T119" s="116"/>
      <c r="U119" s="101" t="s">
        <v>685</v>
      </c>
      <c r="V119" s="116">
        <v>2</v>
      </c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03"/>
      <c r="AG119" s="132"/>
      <c r="AH119" s="111" t="s">
        <v>865</v>
      </c>
      <c r="AI119" s="132" t="s">
        <v>828</v>
      </c>
      <c r="AJ119" s="126" t="s">
        <v>318</v>
      </c>
      <c r="AK119" s="131">
        <v>1</v>
      </c>
      <c r="AL119" s="132"/>
      <c r="AM119" s="132"/>
      <c r="AN119" s="132"/>
      <c r="AO119" s="132"/>
      <c r="AP119" s="134" t="s">
        <v>244</v>
      </c>
      <c r="AQ119" s="132">
        <v>0.8</v>
      </c>
      <c r="AR119" s="132">
        <v>0.7</v>
      </c>
      <c r="AS119" s="132">
        <v>0.6</v>
      </c>
      <c r="AT119" s="132">
        <f t="shared" si="21"/>
        <v>0.7</v>
      </c>
      <c r="AU119" s="134">
        <f t="shared" si="16"/>
        <v>-0.3</v>
      </c>
      <c r="AV119" s="137">
        <v>0.56</v>
      </c>
      <c r="AW119" s="137">
        <v>0.58</v>
      </c>
      <c r="AX119" s="137">
        <v>0.59</v>
      </c>
      <c r="AY119" s="137">
        <f t="shared" si="22"/>
        <v>0.576666666666667</v>
      </c>
      <c r="AZ119" s="134">
        <f t="shared" si="18"/>
        <v>-0.423333333333333</v>
      </c>
    </row>
    <row r="120" ht="24" hidden="1" customHeight="1" spans="1:52">
      <c r="A120" s="99" t="s">
        <v>445</v>
      </c>
      <c r="B120" s="99" t="s">
        <v>39</v>
      </c>
      <c r="C120" s="103" t="s">
        <v>446</v>
      </c>
      <c r="D120" s="104">
        <v>119</v>
      </c>
      <c r="E120" s="132" t="s">
        <v>866</v>
      </c>
      <c r="F120" s="132" t="s">
        <v>866</v>
      </c>
      <c r="G120" s="142"/>
      <c r="H120" s="99"/>
      <c r="I120" s="99"/>
      <c r="J120" s="99"/>
      <c r="K120" s="110">
        <v>0.5</v>
      </c>
      <c r="L120" s="110"/>
      <c r="M120" s="116"/>
      <c r="N120" s="101" t="s">
        <v>448</v>
      </c>
      <c r="O120" s="101">
        <v>3.2</v>
      </c>
      <c r="P120" s="101">
        <v>2.8</v>
      </c>
      <c r="Q120" s="101">
        <v>2.4</v>
      </c>
      <c r="R120" s="101">
        <v>2</v>
      </c>
      <c r="S120" s="117">
        <v>1.6</v>
      </c>
      <c r="T120" s="116"/>
      <c r="U120" s="101" t="s">
        <v>530</v>
      </c>
      <c r="V120" s="116">
        <v>2</v>
      </c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03"/>
      <c r="AG120" s="132"/>
      <c r="AH120" s="111" t="s">
        <v>867</v>
      </c>
      <c r="AI120" s="132" t="s">
        <v>828</v>
      </c>
      <c r="AJ120" s="126" t="s">
        <v>318</v>
      </c>
      <c r="AK120" s="131">
        <v>3</v>
      </c>
      <c r="AL120" s="132"/>
      <c r="AM120" s="132"/>
      <c r="AN120" s="132"/>
      <c r="AO120" s="132"/>
      <c r="AP120" s="134" t="s">
        <v>244</v>
      </c>
      <c r="AQ120" s="132"/>
      <c r="AR120" s="132"/>
      <c r="AS120" s="132"/>
      <c r="AT120" s="132" t="s">
        <v>329</v>
      </c>
      <c r="AU120" s="134" t="e">
        <f t="shared" si="16"/>
        <v>#VALUE!</v>
      </c>
      <c r="AV120" s="137" t="s">
        <v>329</v>
      </c>
      <c r="AW120" s="137"/>
      <c r="AX120" s="137"/>
      <c r="AY120" s="137" t="s">
        <v>329</v>
      </c>
      <c r="AZ120" s="134" t="e">
        <f t="shared" si="18"/>
        <v>#VALUE!</v>
      </c>
    </row>
    <row r="121" ht="24" hidden="1" customHeight="1" spans="1:52">
      <c r="A121" s="99" t="s">
        <v>683</v>
      </c>
      <c r="B121" s="99" t="s">
        <v>39</v>
      </c>
      <c r="C121" s="103" t="s">
        <v>446</v>
      </c>
      <c r="D121" s="104">
        <v>120</v>
      </c>
      <c r="E121" s="132" t="s">
        <v>868</v>
      </c>
      <c r="F121" s="132" t="s">
        <v>868</v>
      </c>
      <c r="G121" s="142"/>
      <c r="H121" s="99"/>
      <c r="I121" s="99"/>
      <c r="J121" s="99"/>
      <c r="K121" s="110">
        <v>0.5</v>
      </c>
      <c r="L121" s="110"/>
      <c r="M121" s="116"/>
      <c r="N121" s="101" t="s">
        <v>448</v>
      </c>
      <c r="O121" s="101">
        <v>0.32</v>
      </c>
      <c r="P121" s="101">
        <v>0.28</v>
      </c>
      <c r="Q121" s="101">
        <v>0.24</v>
      </c>
      <c r="R121" s="101">
        <v>0.2</v>
      </c>
      <c r="S121" s="117">
        <v>0.16</v>
      </c>
      <c r="T121" s="116"/>
      <c r="U121" s="101" t="s">
        <v>685</v>
      </c>
      <c r="V121" s="116">
        <v>2</v>
      </c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03"/>
      <c r="AG121" s="132"/>
      <c r="AH121" s="111" t="s">
        <v>869</v>
      </c>
      <c r="AI121" s="132" t="s">
        <v>828</v>
      </c>
      <c r="AJ121" s="126" t="s">
        <v>318</v>
      </c>
      <c r="AK121" s="131">
        <v>0.5</v>
      </c>
      <c r="AL121" s="132"/>
      <c r="AM121" s="132"/>
      <c r="AN121" s="132"/>
      <c r="AO121" s="132"/>
      <c r="AP121" s="134" t="s">
        <v>244</v>
      </c>
      <c r="AQ121" s="132"/>
      <c r="AR121" s="132"/>
      <c r="AS121" s="132"/>
      <c r="AT121" s="132" t="s">
        <v>329</v>
      </c>
      <c r="AU121" s="134" t="e">
        <f t="shared" si="16"/>
        <v>#VALUE!</v>
      </c>
      <c r="AV121" s="137"/>
      <c r="AW121" s="137"/>
      <c r="AX121" s="137"/>
      <c r="AY121" s="137" t="s">
        <v>329</v>
      </c>
      <c r="AZ121" s="134" t="e">
        <f t="shared" si="18"/>
        <v>#VALUE!</v>
      </c>
    </row>
    <row r="122" ht="24" hidden="1" customHeight="1" spans="1:52">
      <c r="A122" s="99" t="s">
        <v>683</v>
      </c>
      <c r="B122" s="99" t="s">
        <v>39</v>
      </c>
      <c r="C122" s="103" t="s">
        <v>446</v>
      </c>
      <c r="D122" s="104">
        <v>121</v>
      </c>
      <c r="E122" s="132" t="s">
        <v>870</v>
      </c>
      <c r="F122" s="132" t="s">
        <v>870</v>
      </c>
      <c r="G122" s="142"/>
      <c r="H122" s="99"/>
      <c r="I122" s="99"/>
      <c r="J122" s="99"/>
      <c r="K122" s="110">
        <v>0.5</v>
      </c>
      <c r="L122" s="110"/>
      <c r="M122" s="116"/>
      <c r="N122" s="101" t="s">
        <v>448</v>
      </c>
      <c r="O122" s="101">
        <v>3.2</v>
      </c>
      <c r="P122" s="101">
        <v>2.8</v>
      </c>
      <c r="Q122" s="101">
        <v>2.4</v>
      </c>
      <c r="R122" s="101">
        <v>2</v>
      </c>
      <c r="S122" s="117">
        <v>1.6</v>
      </c>
      <c r="T122" s="116"/>
      <c r="U122" s="101" t="s">
        <v>530</v>
      </c>
      <c r="V122" s="116">
        <v>2</v>
      </c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03"/>
      <c r="AG122" s="132"/>
      <c r="AH122" s="111" t="s">
        <v>871</v>
      </c>
      <c r="AI122" s="132" t="s">
        <v>828</v>
      </c>
      <c r="AJ122" s="126" t="s">
        <v>318</v>
      </c>
      <c r="AK122" s="131">
        <v>2.5</v>
      </c>
      <c r="AL122" s="132"/>
      <c r="AM122" s="132"/>
      <c r="AN122" s="132"/>
      <c r="AO122" s="132"/>
      <c r="AP122" s="134" t="s">
        <v>244</v>
      </c>
      <c r="AQ122" s="132"/>
      <c r="AR122" s="132"/>
      <c r="AS122" s="132"/>
      <c r="AT122" s="132" t="s">
        <v>329</v>
      </c>
      <c r="AU122" s="134" t="e">
        <f t="shared" si="16"/>
        <v>#VALUE!</v>
      </c>
      <c r="AV122" s="137"/>
      <c r="AW122" s="137"/>
      <c r="AX122" s="137"/>
      <c r="AY122" s="137" t="s">
        <v>329</v>
      </c>
      <c r="AZ122" s="134" t="e">
        <f t="shared" si="18"/>
        <v>#VALUE!</v>
      </c>
    </row>
    <row r="123" ht="24" hidden="1" customHeight="1" spans="1:52">
      <c r="A123" s="99" t="s">
        <v>683</v>
      </c>
      <c r="B123" s="99" t="s">
        <v>39</v>
      </c>
      <c r="C123" s="103" t="s">
        <v>446</v>
      </c>
      <c r="D123" s="104">
        <v>122</v>
      </c>
      <c r="E123" s="132" t="s">
        <v>872</v>
      </c>
      <c r="F123" s="132" t="s">
        <v>872</v>
      </c>
      <c r="G123" s="142"/>
      <c r="H123" s="99"/>
      <c r="I123" s="99"/>
      <c r="J123" s="99"/>
      <c r="K123" s="110">
        <v>0.5</v>
      </c>
      <c r="L123" s="110"/>
      <c r="M123" s="116"/>
      <c r="N123" s="101" t="s">
        <v>448</v>
      </c>
      <c r="O123" s="101">
        <v>0.32</v>
      </c>
      <c r="P123" s="101">
        <v>0.28</v>
      </c>
      <c r="Q123" s="101">
        <v>0.24</v>
      </c>
      <c r="R123" s="101">
        <v>0.2</v>
      </c>
      <c r="S123" s="117">
        <v>0.16</v>
      </c>
      <c r="T123" s="116"/>
      <c r="U123" s="101" t="s">
        <v>685</v>
      </c>
      <c r="V123" s="116">
        <v>2</v>
      </c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03"/>
      <c r="AG123" s="132"/>
      <c r="AH123" s="111" t="s">
        <v>873</v>
      </c>
      <c r="AI123" s="132" t="s">
        <v>828</v>
      </c>
      <c r="AJ123" s="126" t="s">
        <v>318</v>
      </c>
      <c r="AK123" s="131">
        <v>0.5</v>
      </c>
      <c r="AL123" s="132"/>
      <c r="AM123" s="132"/>
      <c r="AN123" s="132"/>
      <c r="AO123" s="132"/>
      <c r="AP123" s="134" t="s">
        <v>244</v>
      </c>
      <c r="AQ123" s="132"/>
      <c r="AR123" s="132"/>
      <c r="AS123" s="132"/>
      <c r="AT123" s="132" t="s">
        <v>329</v>
      </c>
      <c r="AU123" s="134" t="e">
        <f t="shared" si="16"/>
        <v>#VALUE!</v>
      </c>
      <c r="AV123" s="137"/>
      <c r="AW123" s="137"/>
      <c r="AX123" s="137"/>
      <c r="AY123" s="137" t="s">
        <v>329</v>
      </c>
      <c r="AZ123" s="134" t="e">
        <f t="shared" si="18"/>
        <v>#VALUE!</v>
      </c>
    </row>
    <row r="124" ht="24" hidden="1" customHeight="1" spans="1:52">
      <c r="A124" s="99" t="s">
        <v>445</v>
      </c>
      <c r="B124" s="99" t="s">
        <v>39</v>
      </c>
      <c r="C124" s="103" t="s">
        <v>446</v>
      </c>
      <c r="D124" s="104">
        <v>123</v>
      </c>
      <c r="E124" s="132" t="s">
        <v>874</v>
      </c>
      <c r="F124" s="132" t="s">
        <v>874</v>
      </c>
      <c r="G124" s="142">
        <v>2.65</v>
      </c>
      <c r="H124" s="99">
        <v>0.46</v>
      </c>
      <c r="I124" s="99">
        <v>1.14</v>
      </c>
      <c r="J124" s="99">
        <v>0.69</v>
      </c>
      <c r="K124" s="110">
        <v>0.5</v>
      </c>
      <c r="L124" s="110" t="s">
        <v>631</v>
      </c>
      <c r="M124" s="116"/>
      <c r="N124" s="101" t="s">
        <v>448</v>
      </c>
      <c r="O124" s="101">
        <v>3.2</v>
      </c>
      <c r="P124" s="101">
        <v>2.8</v>
      </c>
      <c r="Q124" s="101">
        <v>2.4</v>
      </c>
      <c r="R124" s="101">
        <v>2</v>
      </c>
      <c r="S124" s="117">
        <v>1.6</v>
      </c>
      <c r="T124" s="116"/>
      <c r="U124" s="101" t="s">
        <v>530</v>
      </c>
      <c r="V124" s="116">
        <v>2</v>
      </c>
      <c r="W124" s="101" t="s">
        <v>452</v>
      </c>
      <c r="X124" s="116"/>
      <c r="Y124" s="116"/>
      <c r="Z124" s="116"/>
      <c r="AA124" s="116"/>
      <c r="AB124" s="116"/>
      <c r="AC124" s="116"/>
      <c r="AD124" s="116">
        <v>0.966666667</v>
      </c>
      <c r="AE124" s="116"/>
      <c r="AF124" s="103"/>
      <c r="AG124" s="132"/>
      <c r="AH124" s="111" t="s">
        <v>875</v>
      </c>
      <c r="AI124" s="132" t="s">
        <v>876</v>
      </c>
      <c r="AJ124" s="126" t="s">
        <v>318</v>
      </c>
      <c r="AK124" s="131">
        <v>1</v>
      </c>
      <c r="AL124" s="132">
        <v>0.75</v>
      </c>
      <c r="AM124" s="132">
        <v>0.77</v>
      </c>
      <c r="AN124" s="132">
        <v>0.69</v>
      </c>
      <c r="AO124" s="132">
        <f>AVERAGE(AL124:AN124)</f>
        <v>0.736666666666667</v>
      </c>
      <c r="AP124" s="134">
        <f>(AO124-AK124)/AK124</f>
        <v>-0.263333333333333</v>
      </c>
      <c r="AQ124" s="132">
        <v>0.76</v>
      </c>
      <c r="AR124" s="132">
        <v>0.7</v>
      </c>
      <c r="AS124" s="132">
        <v>0.81</v>
      </c>
      <c r="AT124" s="132">
        <f>AVERAGE(AQ124:AS124)</f>
        <v>0.756666666666667</v>
      </c>
      <c r="AU124" s="134">
        <f t="shared" si="16"/>
        <v>-0.243333333333333</v>
      </c>
      <c r="AV124" s="137">
        <v>0.82</v>
      </c>
      <c r="AW124" s="137">
        <v>0.83</v>
      </c>
      <c r="AX124" s="137">
        <v>0.79</v>
      </c>
      <c r="AY124" s="137">
        <f t="shared" si="22"/>
        <v>0.813333333333333</v>
      </c>
      <c r="AZ124" s="134">
        <f t="shared" si="18"/>
        <v>-0.186666666666667</v>
      </c>
    </row>
    <row r="125" ht="24" hidden="1" customHeight="1" spans="1:52">
      <c r="A125" s="99" t="s">
        <v>683</v>
      </c>
      <c r="B125" s="99" t="s">
        <v>39</v>
      </c>
      <c r="C125" s="103" t="s">
        <v>446</v>
      </c>
      <c r="D125" s="104">
        <v>124</v>
      </c>
      <c r="E125" s="132" t="s">
        <v>877</v>
      </c>
      <c r="F125" s="132" t="s">
        <v>877</v>
      </c>
      <c r="G125" s="142">
        <v>0.77</v>
      </c>
      <c r="H125" s="99">
        <v>0.32</v>
      </c>
      <c r="I125" s="99">
        <v>0.47</v>
      </c>
      <c r="J125" s="99">
        <v>0.17</v>
      </c>
      <c r="K125" s="110">
        <v>0.5</v>
      </c>
      <c r="L125" s="110" t="s">
        <v>631</v>
      </c>
      <c r="M125" s="116"/>
      <c r="N125" s="101" t="s">
        <v>448</v>
      </c>
      <c r="O125" s="101">
        <v>0.32</v>
      </c>
      <c r="P125" s="101">
        <v>0.28</v>
      </c>
      <c r="Q125" s="101">
        <v>0.24</v>
      </c>
      <c r="R125" s="101">
        <v>0.2</v>
      </c>
      <c r="S125" s="117">
        <v>0.16</v>
      </c>
      <c r="T125" s="116"/>
      <c r="U125" s="101" t="s">
        <v>685</v>
      </c>
      <c r="V125" s="116">
        <v>2</v>
      </c>
      <c r="W125" s="101" t="s">
        <v>452</v>
      </c>
      <c r="X125" s="116"/>
      <c r="Y125" s="116"/>
      <c r="Z125" s="116"/>
      <c r="AA125" s="116"/>
      <c r="AB125" s="116"/>
      <c r="AC125" s="116"/>
      <c r="AD125" s="116">
        <v>0.853333333</v>
      </c>
      <c r="AE125" s="116"/>
      <c r="AF125" s="103"/>
      <c r="AG125" s="132"/>
      <c r="AH125" s="111" t="s">
        <v>878</v>
      </c>
      <c r="AI125" s="132" t="s">
        <v>876</v>
      </c>
      <c r="AJ125" s="126" t="s">
        <v>318</v>
      </c>
      <c r="AK125" s="131">
        <v>0.7</v>
      </c>
      <c r="AL125" s="132">
        <v>0.37</v>
      </c>
      <c r="AM125" s="132">
        <v>0.32</v>
      </c>
      <c r="AN125" s="132">
        <v>0.41</v>
      </c>
      <c r="AO125" s="132">
        <f>AVERAGE(AL125:AN125)</f>
        <v>0.366666666666667</v>
      </c>
      <c r="AP125" s="134">
        <f>(AO125-AK125)/AK125</f>
        <v>-0.476190476190476</v>
      </c>
      <c r="AQ125" s="132">
        <v>0.44</v>
      </c>
      <c r="AR125" s="132">
        <v>0.43</v>
      </c>
      <c r="AS125" s="132">
        <v>0.44</v>
      </c>
      <c r="AT125" s="132">
        <f>AVERAGE(AQ125:AS125)</f>
        <v>0.436666666666667</v>
      </c>
      <c r="AU125" s="134">
        <f t="shared" si="16"/>
        <v>-0.376190476190476</v>
      </c>
      <c r="AV125" s="137">
        <v>0.34</v>
      </c>
      <c r="AW125" s="137">
        <v>0.35</v>
      </c>
      <c r="AX125" s="137">
        <v>0.41</v>
      </c>
      <c r="AY125" s="137">
        <f t="shared" si="22"/>
        <v>0.366666666666667</v>
      </c>
      <c r="AZ125" s="134">
        <f t="shared" si="18"/>
        <v>-0.476190476190476</v>
      </c>
    </row>
    <row r="126" ht="24" hidden="1" customHeight="1" spans="1:52">
      <c r="A126" s="99" t="s">
        <v>683</v>
      </c>
      <c r="B126" s="99" t="s">
        <v>39</v>
      </c>
      <c r="C126" s="103" t="s">
        <v>446</v>
      </c>
      <c r="D126" s="104">
        <v>125</v>
      </c>
      <c r="E126" s="132" t="s">
        <v>879</v>
      </c>
      <c r="F126" s="132" t="s">
        <v>879</v>
      </c>
      <c r="G126" s="142"/>
      <c r="H126" s="99">
        <v>0.91</v>
      </c>
      <c r="I126" s="99"/>
      <c r="J126" s="99"/>
      <c r="K126" s="110">
        <v>0.5</v>
      </c>
      <c r="L126" s="110"/>
      <c r="M126" s="116"/>
      <c r="N126" s="101" t="s">
        <v>448</v>
      </c>
      <c r="O126" s="101">
        <v>3.2</v>
      </c>
      <c r="P126" s="101">
        <v>2.8</v>
      </c>
      <c r="Q126" s="101">
        <v>2.4</v>
      </c>
      <c r="R126" s="101">
        <v>2</v>
      </c>
      <c r="S126" s="117">
        <v>1.6</v>
      </c>
      <c r="T126" s="116"/>
      <c r="U126" s="101" t="s">
        <v>530</v>
      </c>
      <c r="V126" s="116">
        <v>2</v>
      </c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03"/>
      <c r="AG126" s="132"/>
      <c r="AH126" s="111" t="s">
        <v>880</v>
      </c>
      <c r="AI126" s="132" t="s">
        <v>828</v>
      </c>
      <c r="AJ126" s="126" t="s">
        <v>318</v>
      </c>
      <c r="AK126" s="131">
        <v>1</v>
      </c>
      <c r="AL126" s="132">
        <v>0.4</v>
      </c>
      <c r="AM126" s="132">
        <v>0.467</v>
      </c>
      <c r="AN126" s="132">
        <v>0.434</v>
      </c>
      <c r="AO126" s="132">
        <f>AVERAGE(AL126:AN126)</f>
        <v>0.433666666666667</v>
      </c>
      <c r="AP126" s="134">
        <f>(AO126-AK126)/AK126</f>
        <v>-0.566333333333333</v>
      </c>
      <c r="AQ126" s="132">
        <v>0.467</v>
      </c>
      <c r="AR126" s="132">
        <v>0.466</v>
      </c>
      <c r="AS126" s="132">
        <v>0.499</v>
      </c>
      <c r="AT126" s="132">
        <f>AVERAGE(AQ126:AS126)</f>
        <v>0.477333333333333</v>
      </c>
      <c r="AU126" s="134">
        <f t="shared" si="16"/>
        <v>-0.522666666666667</v>
      </c>
      <c r="AV126" s="137">
        <v>0.466</v>
      </c>
      <c r="AW126" s="137">
        <v>0.467</v>
      </c>
      <c r="AX126" s="137">
        <v>0.466</v>
      </c>
      <c r="AY126" s="137">
        <f t="shared" si="22"/>
        <v>0.466333333333333</v>
      </c>
      <c r="AZ126" s="134">
        <f t="shared" si="18"/>
        <v>-0.533666666666667</v>
      </c>
    </row>
    <row r="127" ht="24" hidden="1" customHeight="1" spans="1:52">
      <c r="A127" s="99" t="s">
        <v>683</v>
      </c>
      <c r="B127" s="99" t="s">
        <v>39</v>
      </c>
      <c r="C127" s="103" t="s">
        <v>446</v>
      </c>
      <c r="D127" s="104">
        <v>126</v>
      </c>
      <c r="E127" s="132" t="s">
        <v>881</v>
      </c>
      <c r="F127" s="132" t="s">
        <v>881</v>
      </c>
      <c r="G127" s="142"/>
      <c r="H127" s="99">
        <v>0.35</v>
      </c>
      <c r="I127" s="99"/>
      <c r="J127" s="99"/>
      <c r="K127" s="110">
        <v>0.5</v>
      </c>
      <c r="L127" s="110"/>
      <c r="M127" s="116"/>
      <c r="N127" s="101" t="s">
        <v>448</v>
      </c>
      <c r="O127" s="101">
        <v>0.32</v>
      </c>
      <c r="P127" s="101">
        <v>0.28</v>
      </c>
      <c r="Q127" s="101">
        <v>0.24</v>
      </c>
      <c r="R127" s="101">
        <v>0.2</v>
      </c>
      <c r="S127" s="117">
        <v>0.16</v>
      </c>
      <c r="T127" s="116"/>
      <c r="U127" s="101" t="s">
        <v>685</v>
      </c>
      <c r="V127" s="116">
        <v>2</v>
      </c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03"/>
      <c r="AG127" s="132"/>
      <c r="AH127" s="111" t="s">
        <v>882</v>
      </c>
      <c r="AI127" s="132" t="s">
        <v>828</v>
      </c>
      <c r="AJ127" s="126" t="s">
        <v>318</v>
      </c>
      <c r="AK127" s="131">
        <v>0.5</v>
      </c>
      <c r="AL127" s="132">
        <v>0.266</v>
      </c>
      <c r="AM127" s="132">
        <v>0.266</v>
      </c>
      <c r="AN127" s="132">
        <v>0.234</v>
      </c>
      <c r="AO127" s="132">
        <f>AVERAGE(AL127:AN127)</f>
        <v>0.255333333333333</v>
      </c>
      <c r="AP127" s="134">
        <f>(AO127-AK127)/AK127</f>
        <v>-0.489333333333333</v>
      </c>
      <c r="AQ127" s="132">
        <v>0.365</v>
      </c>
      <c r="AR127" s="132">
        <v>0.332</v>
      </c>
      <c r="AS127" s="132">
        <v>0.366</v>
      </c>
      <c r="AT127" s="132">
        <f>AVERAGE(AQ127:AS127)</f>
        <v>0.354333333333333</v>
      </c>
      <c r="AU127" s="134">
        <f t="shared" si="16"/>
        <v>-0.291333333333333</v>
      </c>
      <c r="AV127" s="137">
        <v>0.299</v>
      </c>
      <c r="AW127" s="137">
        <v>0.267</v>
      </c>
      <c r="AX127" s="137">
        <v>0.266</v>
      </c>
      <c r="AY127" s="137">
        <f t="shared" si="22"/>
        <v>0.277333333333333</v>
      </c>
      <c r="AZ127" s="134">
        <f t="shared" si="18"/>
        <v>-0.445333333333333</v>
      </c>
    </row>
    <row r="128" ht="24" hidden="1" customHeight="1" spans="1:52">
      <c r="A128" s="99" t="s">
        <v>683</v>
      </c>
      <c r="B128" s="99" t="s">
        <v>39</v>
      </c>
      <c r="C128" s="103" t="s">
        <v>545</v>
      </c>
      <c r="D128" s="104">
        <v>127</v>
      </c>
      <c r="E128" s="132" t="s">
        <v>883</v>
      </c>
      <c r="F128" s="132" t="s">
        <v>883</v>
      </c>
      <c r="G128" s="142"/>
      <c r="H128" s="99">
        <v>3.32</v>
      </c>
      <c r="I128" s="99"/>
      <c r="J128" s="99">
        <v>3.38</v>
      </c>
      <c r="K128" s="110">
        <v>0.5</v>
      </c>
      <c r="L128" s="110"/>
      <c r="M128" s="116"/>
      <c r="N128" s="101" t="s">
        <v>448</v>
      </c>
      <c r="O128" s="101">
        <v>3.2</v>
      </c>
      <c r="P128" s="101">
        <v>2.8</v>
      </c>
      <c r="Q128" s="101">
        <v>2.4</v>
      </c>
      <c r="R128" s="101">
        <v>2</v>
      </c>
      <c r="S128" s="117">
        <v>1.6</v>
      </c>
      <c r="T128" s="116"/>
      <c r="U128" s="101" t="s">
        <v>530</v>
      </c>
      <c r="V128" s="116">
        <v>2</v>
      </c>
      <c r="W128" s="116"/>
      <c r="X128" s="116"/>
      <c r="Y128" s="116"/>
      <c r="Z128" s="116"/>
      <c r="AA128" s="116"/>
      <c r="AB128" s="116"/>
      <c r="AC128" s="116"/>
      <c r="AD128" s="116"/>
      <c r="AE128" s="101" t="s">
        <v>473</v>
      </c>
      <c r="AF128" s="103"/>
      <c r="AG128" s="132"/>
      <c r="AH128" s="111" t="s">
        <v>884</v>
      </c>
      <c r="AI128" s="132" t="s">
        <v>885</v>
      </c>
      <c r="AJ128" s="126" t="s">
        <v>318</v>
      </c>
      <c r="AK128" s="131">
        <v>2</v>
      </c>
      <c r="AL128" s="132" t="s">
        <v>329</v>
      </c>
      <c r="AM128" s="132"/>
      <c r="AN128" s="132"/>
      <c r="AO128" s="132"/>
      <c r="AP128" s="134" t="s">
        <v>244</v>
      </c>
      <c r="AQ128" s="132"/>
      <c r="AR128" s="132"/>
      <c r="AS128" s="132"/>
      <c r="AT128" s="132" t="s">
        <v>849</v>
      </c>
      <c r="AU128" s="134" t="e">
        <f t="shared" si="16"/>
        <v>#VALUE!</v>
      </c>
      <c r="AV128" s="137" t="s">
        <v>329</v>
      </c>
      <c r="AW128" s="137"/>
      <c r="AX128" s="137"/>
      <c r="AY128" s="137" t="s">
        <v>329</v>
      </c>
      <c r="AZ128" s="134" t="e">
        <f t="shared" si="18"/>
        <v>#VALUE!</v>
      </c>
    </row>
    <row r="129" ht="24" hidden="1" customHeight="1" spans="1:52">
      <c r="A129" s="99" t="s">
        <v>683</v>
      </c>
      <c r="B129" s="99" t="s">
        <v>39</v>
      </c>
      <c r="C129" s="103" t="s">
        <v>545</v>
      </c>
      <c r="D129" s="104">
        <v>128</v>
      </c>
      <c r="E129" s="132" t="s">
        <v>886</v>
      </c>
      <c r="F129" s="132" t="s">
        <v>886</v>
      </c>
      <c r="G129" s="142"/>
      <c r="H129" s="99">
        <v>0.19</v>
      </c>
      <c r="I129" s="99"/>
      <c r="J129" s="99">
        <v>0.25</v>
      </c>
      <c r="K129" s="110">
        <v>0.5</v>
      </c>
      <c r="L129" s="110"/>
      <c r="M129" s="116"/>
      <c r="N129" s="101" t="s">
        <v>448</v>
      </c>
      <c r="O129" s="101">
        <v>0.32</v>
      </c>
      <c r="P129" s="101">
        <v>0.28</v>
      </c>
      <c r="Q129" s="101">
        <v>0.24</v>
      </c>
      <c r="R129" s="101">
        <v>0.2</v>
      </c>
      <c r="S129" s="117">
        <v>0.16</v>
      </c>
      <c r="T129" s="116"/>
      <c r="U129" s="101" t="s">
        <v>685</v>
      </c>
      <c r="V129" s="116">
        <v>2</v>
      </c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03"/>
      <c r="AG129" s="132"/>
      <c r="AH129" s="111" t="s">
        <v>887</v>
      </c>
      <c r="AI129" s="132" t="s">
        <v>885</v>
      </c>
      <c r="AJ129" s="126" t="s">
        <v>318</v>
      </c>
      <c r="AK129" s="131">
        <v>0.3</v>
      </c>
      <c r="AL129" s="132"/>
      <c r="AM129" s="132"/>
      <c r="AN129" s="132"/>
      <c r="AO129" s="132"/>
      <c r="AP129" s="134" t="s">
        <v>244</v>
      </c>
      <c r="AQ129" s="132"/>
      <c r="AR129" s="132"/>
      <c r="AS129" s="132"/>
      <c r="AT129" s="132" t="s">
        <v>849</v>
      </c>
      <c r="AU129" s="134" t="e">
        <f t="shared" si="16"/>
        <v>#VALUE!</v>
      </c>
      <c r="AV129" s="137"/>
      <c r="AW129" s="137"/>
      <c r="AX129" s="137"/>
      <c r="AY129" s="137" t="s">
        <v>329</v>
      </c>
      <c r="AZ129" s="134" t="e">
        <f t="shared" si="18"/>
        <v>#VALUE!</v>
      </c>
    </row>
    <row r="130" ht="24" hidden="1" customHeight="1" spans="1:52">
      <c r="A130" s="99" t="s">
        <v>683</v>
      </c>
      <c r="B130" s="99" t="s">
        <v>39</v>
      </c>
      <c r="C130" s="103" t="s">
        <v>545</v>
      </c>
      <c r="D130" s="104">
        <v>129</v>
      </c>
      <c r="E130" s="132" t="s">
        <v>888</v>
      </c>
      <c r="F130" s="132" t="s">
        <v>888</v>
      </c>
      <c r="G130" s="142"/>
      <c r="H130" s="99">
        <v>4.09</v>
      </c>
      <c r="I130" s="99"/>
      <c r="J130" s="99">
        <v>6.47</v>
      </c>
      <c r="K130" s="110">
        <v>0.5</v>
      </c>
      <c r="L130" s="110"/>
      <c r="M130" s="116"/>
      <c r="N130" s="101" t="s">
        <v>448</v>
      </c>
      <c r="O130" s="101">
        <v>3.2</v>
      </c>
      <c r="P130" s="101">
        <v>2.8</v>
      </c>
      <c r="Q130" s="101">
        <v>2.4</v>
      </c>
      <c r="R130" s="101">
        <v>2</v>
      </c>
      <c r="S130" s="117">
        <v>1.6</v>
      </c>
      <c r="T130" s="116"/>
      <c r="U130" s="101" t="s">
        <v>530</v>
      </c>
      <c r="V130" s="116">
        <v>2</v>
      </c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03"/>
      <c r="AG130" s="132"/>
      <c r="AH130" s="111" t="s">
        <v>889</v>
      </c>
      <c r="AI130" s="132" t="s">
        <v>828</v>
      </c>
      <c r="AJ130" s="126" t="s">
        <v>318</v>
      </c>
      <c r="AK130" s="131">
        <v>2</v>
      </c>
      <c r="AL130" s="132"/>
      <c r="AM130" s="132"/>
      <c r="AN130" s="132"/>
      <c r="AO130" s="132"/>
      <c r="AP130" s="134" t="s">
        <v>244</v>
      </c>
      <c r="AQ130" s="132"/>
      <c r="AR130" s="132"/>
      <c r="AS130" s="132"/>
      <c r="AT130" s="132" t="s">
        <v>849</v>
      </c>
      <c r="AU130" s="134" t="e">
        <f t="shared" si="16"/>
        <v>#VALUE!</v>
      </c>
      <c r="AV130" s="137"/>
      <c r="AW130" s="137"/>
      <c r="AX130" s="137"/>
      <c r="AY130" s="137" t="s">
        <v>329</v>
      </c>
      <c r="AZ130" s="134" t="e">
        <f t="shared" si="18"/>
        <v>#VALUE!</v>
      </c>
    </row>
    <row r="131" ht="24" hidden="1" customHeight="1" spans="1:52">
      <c r="A131" s="99" t="s">
        <v>683</v>
      </c>
      <c r="B131" s="99" t="s">
        <v>39</v>
      </c>
      <c r="C131" s="103" t="s">
        <v>545</v>
      </c>
      <c r="D131" s="104">
        <v>130</v>
      </c>
      <c r="E131" s="132" t="s">
        <v>890</v>
      </c>
      <c r="F131" s="132" t="s">
        <v>890</v>
      </c>
      <c r="G131" s="142"/>
      <c r="H131" s="99">
        <v>0.2</v>
      </c>
      <c r="I131" s="99"/>
      <c r="J131" s="99">
        <v>0.18</v>
      </c>
      <c r="K131" s="110">
        <v>0.5</v>
      </c>
      <c r="L131" s="110"/>
      <c r="M131" s="116"/>
      <c r="N131" s="101" t="s">
        <v>448</v>
      </c>
      <c r="O131" s="101">
        <v>0.32</v>
      </c>
      <c r="P131" s="101">
        <v>0.28</v>
      </c>
      <c r="Q131" s="101">
        <v>0.24</v>
      </c>
      <c r="R131" s="101">
        <v>0.2</v>
      </c>
      <c r="S131" s="117">
        <v>0.16</v>
      </c>
      <c r="T131" s="116"/>
      <c r="U131" s="101" t="s">
        <v>685</v>
      </c>
      <c r="V131" s="116">
        <v>2</v>
      </c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03"/>
      <c r="AG131" s="132"/>
      <c r="AH131" s="111" t="s">
        <v>891</v>
      </c>
      <c r="AI131" s="132" t="s">
        <v>828</v>
      </c>
      <c r="AJ131" s="126" t="s">
        <v>318</v>
      </c>
      <c r="AK131" s="131">
        <v>0.3</v>
      </c>
      <c r="AL131" s="132"/>
      <c r="AM131" s="132"/>
      <c r="AN131" s="132"/>
      <c r="AO131" s="132"/>
      <c r="AP131" s="134" t="s">
        <v>244</v>
      </c>
      <c r="AQ131" s="132"/>
      <c r="AR131" s="132"/>
      <c r="AS131" s="132"/>
      <c r="AT131" s="132" t="s">
        <v>849</v>
      </c>
      <c r="AU131" s="134" t="e">
        <f t="shared" si="16"/>
        <v>#VALUE!</v>
      </c>
      <c r="AV131" s="137"/>
      <c r="AW131" s="137"/>
      <c r="AX131" s="137"/>
      <c r="AY131" s="137" t="s">
        <v>329</v>
      </c>
      <c r="AZ131" s="134" t="e">
        <f t="shared" si="18"/>
        <v>#VALUE!</v>
      </c>
    </row>
    <row r="132" ht="24" hidden="1" customHeight="1" spans="1:52">
      <c r="A132" s="99" t="s">
        <v>683</v>
      </c>
      <c r="B132" s="99" t="s">
        <v>39</v>
      </c>
      <c r="C132" s="103" t="s">
        <v>545</v>
      </c>
      <c r="D132" s="104">
        <v>131</v>
      </c>
      <c r="E132" s="132" t="s">
        <v>892</v>
      </c>
      <c r="F132" s="132" t="s">
        <v>892</v>
      </c>
      <c r="G132" s="142"/>
      <c r="H132" s="99">
        <v>6.02</v>
      </c>
      <c r="I132" s="99"/>
      <c r="J132" s="99">
        <v>5.16</v>
      </c>
      <c r="K132" s="110">
        <v>0.5</v>
      </c>
      <c r="L132" s="110"/>
      <c r="M132" s="116"/>
      <c r="N132" s="101" t="s">
        <v>448</v>
      </c>
      <c r="O132" s="101">
        <v>3.2</v>
      </c>
      <c r="P132" s="101">
        <v>2.8</v>
      </c>
      <c r="Q132" s="101">
        <v>2.4</v>
      </c>
      <c r="R132" s="101">
        <v>2</v>
      </c>
      <c r="S132" s="117">
        <v>1.6</v>
      </c>
      <c r="T132" s="116"/>
      <c r="U132" s="101" t="s">
        <v>530</v>
      </c>
      <c r="V132" s="116">
        <v>2</v>
      </c>
      <c r="W132" s="116"/>
      <c r="X132" s="116"/>
      <c r="Y132" s="116"/>
      <c r="Z132" s="116"/>
      <c r="AA132" s="116"/>
      <c r="AB132" s="116"/>
      <c r="AC132" s="116"/>
      <c r="AD132" s="116"/>
      <c r="AE132" s="101" t="s">
        <v>473</v>
      </c>
      <c r="AF132" s="103"/>
      <c r="AG132" s="132"/>
      <c r="AH132" s="111" t="s">
        <v>893</v>
      </c>
      <c r="AI132" s="132" t="s">
        <v>828</v>
      </c>
      <c r="AJ132" s="126" t="s">
        <v>318</v>
      </c>
      <c r="AK132" s="131">
        <v>2</v>
      </c>
      <c r="AL132" s="132"/>
      <c r="AM132" s="132"/>
      <c r="AN132" s="132"/>
      <c r="AO132" s="132"/>
      <c r="AP132" s="134" t="s">
        <v>244</v>
      </c>
      <c r="AQ132" s="132"/>
      <c r="AR132" s="132"/>
      <c r="AS132" s="132"/>
      <c r="AT132" s="132" t="s">
        <v>849</v>
      </c>
      <c r="AU132" s="134" t="e">
        <f t="shared" si="16"/>
        <v>#VALUE!</v>
      </c>
      <c r="AV132" s="137"/>
      <c r="AW132" s="137"/>
      <c r="AX132" s="137"/>
      <c r="AY132" s="137" t="s">
        <v>329</v>
      </c>
      <c r="AZ132" s="134" t="e">
        <f t="shared" si="18"/>
        <v>#VALUE!</v>
      </c>
    </row>
    <row r="133" ht="24" hidden="1" customHeight="1" spans="1:52">
      <c r="A133" s="99" t="s">
        <v>683</v>
      </c>
      <c r="B133" s="99" t="s">
        <v>39</v>
      </c>
      <c r="C133" s="103" t="s">
        <v>545</v>
      </c>
      <c r="D133" s="104">
        <v>132</v>
      </c>
      <c r="E133" s="132" t="s">
        <v>894</v>
      </c>
      <c r="F133" s="132" t="s">
        <v>894</v>
      </c>
      <c r="G133" s="142"/>
      <c r="H133" s="99">
        <v>0.74</v>
      </c>
      <c r="I133" s="99"/>
      <c r="J133" s="99">
        <v>0.26</v>
      </c>
      <c r="K133" s="110">
        <v>0.5</v>
      </c>
      <c r="L133" s="110"/>
      <c r="M133" s="116"/>
      <c r="N133" s="101" t="s">
        <v>448</v>
      </c>
      <c r="O133" s="101">
        <v>0.32</v>
      </c>
      <c r="P133" s="101">
        <v>0.28</v>
      </c>
      <c r="Q133" s="101">
        <v>0.24</v>
      </c>
      <c r="R133" s="101">
        <v>0.2</v>
      </c>
      <c r="S133" s="117">
        <v>0.16</v>
      </c>
      <c r="T133" s="116"/>
      <c r="U133" s="101" t="s">
        <v>685</v>
      </c>
      <c r="V133" s="116">
        <v>2</v>
      </c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03"/>
      <c r="AG133" s="132"/>
      <c r="AH133" s="111" t="s">
        <v>895</v>
      </c>
      <c r="AI133" s="132" t="s">
        <v>828</v>
      </c>
      <c r="AJ133" s="126" t="s">
        <v>318</v>
      </c>
      <c r="AK133" s="131">
        <v>0.3</v>
      </c>
      <c r="AL133" s="132"/>
      <c r="AM133" s="132"/>
      <c r="AN133" s="132"/>
      <c r="AO133" s="132"/>
      <c r="AP133" s="134" t="s">
        <v>244</v>
      </c>
      <c r="AQ133" s="132"/>
      <c r="AR133" s="132"/>
      <c r="AS133" s="132"/>
      <c r="AT133" s="132" t="s">
        <v>849</v>
      </c>
      <c r="AU133" s="134" t="e">
        <f t="shared" si="16"/>
        <v>#VALUE!</v>
      </c>
      <c r="AV133" s="137"/>
      <c r="AW133" s="137"/>
      <c r="AX133" s="137"/>
      <c r="AY133" s="137" t="s">
        <v>329</v>
      </c>
      <c r="AZ133" s="134" t="e">
        <f t="shared" si="18"/>
        <v>#VALUE!</v>
      </c>
    </row>
    <row r="134" ht="24" hidden="1" customHeight="1" spans="1:52">
      <c r="A134" s="99" t="s">
        <v>683</v>
      </c>
      <c r="B134" s="99" t="s">
        <v>39</v>
      </c>
      <c r="C134" s="103" t="s">
        <v>545</v>
      </c>
      <c r="D134" s="104">
        <v>133</v>
      </c>
      <c r="E134" s="132" t="s">
        <v>896</v>
      </c>
      <c r="F134" s="132" t="s">
        <v>896</v>
      </c>
      <c r="G134" s="142"/>
      <c r="H134" s="99">
        <v>2.59</v>
      </c>
      <c r="I134" s="99"/>
      <c r="J134" s="99">
        <v>3.06</v>
      </c>
      <c r="K134" s="110">
        <v>0.5</v>
      </c>
      <c r="L134" s="110"/>
      <c r="M134" s="116"/>
      <c r="N134" s="101" t="s">
        <v>448</v>
      </c>
      <c r="O134" s="101">
        <v>3.2</v>
      </c>
      <c r="P134" s="101">
        <v>2.8</v>
      </c>
      <c r="Q134" s="101">
        <v>2.4</v>
      </c>
      <c r="R134" s="101">
        <v>2</v>
      </c>
      <c r="S134" s="117">
        <v>1.6</v>
      </c>
      <c r="T134" s="116"/>
      <c r="U134" s="101" t="s">
        <v>530</v>
      </c>
      <c r="V134" s="116">
        <v>2</v>
      </c>
      <c r="W134" s="116"/>
      <c r="X134" s="116"/>
      <c r="Y134" s="116"/>
      <c r="Z134" s="116"/>
      <c r="AA134" s="116"/>
      <c r="AB134" s="116"/>
      <c r="AC134" s="116"/>
      <c r="AD134" s="116"/>
      <c r="AE134" s="101" t="s">
        <v>473</v>
      </c>
      <c r="AF134" s="103"/>
      <c r="AG134" s="132"/>
      <c r="AH134" s="111" t="s">
        <v>897</v>
      </c>
      <c r="AI134" s="132" t="s">
        <v>828</v>
      </c>
      <c r="AJ134" s="126" t="s">
        <v>318</v>
      </c>
      <c r="AK134" s="131">
        <v>1</v>
      </c>
      <c r="AL134" s="132"/>
      <c r="AM134" s="132"/>
      <c r="AN134" s="132"/>
      <c r="AO134" s="132"/>
      <c r="AP134" s="134" t="s">
        <v>244</v>
      </c>
      <c r="AQ134" s="132"/>
      <c r="AR134" s="132"/>
      <c r="AS134" s="132"/>
      <c r="AT134" s="132" t="s">
        <v>849</v>
      </c>
      <c r="AU134" s="134" t="e">
        <f t="shared" si="16"/>
        <v>#VALUE!</v>
      </c>
      <c r="AV134" s="137"/>
      <c r="AW134" s="137"/>
      <c r="AX134" s="137"/>
      <c r="AY134" s="137" t="s">
        <v>329</v>
      </c>
      <c r="AZ134" s="134" t="e">
        <f t="shared" si="18"/>
        <v>#VALUE!</v>
      </c>
    </row>
    <row r="135" ht="24" hidden="1" customHeight="1" spans="1:52">
      <c r="A135" s="99" t="s">
        <v>683</v>
      </c>
      <c r="B135" s="99" t="s">
        <v>39</v>
      </c>
      <c r="C135" s="103" t="s">
        <v>545</v>
      </c>
      <c r="D135" s="104">
        <v>134</v>
      </c>
      <c r="E135" s="132" t="s">
        <v>898</v>
      </c>
      <c r="F135" s="132" t="s">
        <v>898</v>
      </c>
      <c r="G135" s="142"/>
      <c r="H135" s="99">
        <v>0.18</v>
      </c>
      <c r="I135" s="99"/>
      <c r="J135" s="99">
        <v>0.29</v>
      </c>
      <c r="K135" s="110">
        <v>0.5</v>
      </c>
      <c r="L135" s="110"/>
      <c r="M135" s="116"/>
      <c r="N135" s="101" t="s">
        <v>448</v>
      </c>
      <c r="O135" s="101">
        <v>0.32</v>
      </c>
      <c r="P135" s="101">
        <v>0.28</v>
      </c>
      <c r="Q135" s="101">
        <v>0.24</v>
      </c>
      <c r="R135" s="101">
        <v>0.2</v>
      </c>
      <c r="S135" s="117">
        <v>0.16</v>
      </c>
      <c r="T135" s="116"/>
      <c r="U135" s="101" t="s">
        <v>685</v>
      </c>
      <c r="V135" s="116">
        <v>2</v>
      </c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03"/>
      <c r="AG135" s="132"/>
      <c r="AH135" s="111" t="s">
        <v>899</v>
      </c>
      <c r="AI135" s="132" t="s">
        <v>828</v>
      </c>
      <c r="AJ135" s="126" t="s">
        <v>318</v>
      </c>
      <c r="AK135" s="131">
        <v>0.5</v>
      </c>
      <c r="AL135" s="132"/>
      <c r="AM135" s="132"/>
      <c r="AN135" s="132"/>
      <c r="AO135" s="132"/>
      <c r="AP135" s="134" t="s">
        <v>244</v>
      </c>
      <c r="AQ135" s="132"/>
      <c r="AR135" s="132"/>
      <c r="AS135" s="132"/>
      <c r="AT135" s="132" t="s">
        <v>849</v>
      </c>
      <c r="AU135" s="134" t="e">
        <f t="shared" si="16"/>
        <v>#VALUE!</v>
      </c>
      <c r="AV135" s="137"/>
      <c r="AW135" s="137"/>
      <c r="AX135" s="137"/>
      <c r="AY135" s="137" t="s">
        <v>329</v>
      </c>
      <c r="AZ135" s="134" t="e">
        <f t="shared" si="18"/>
        <v>#VALUE!</v>
      </c>
    </row>
    <row r="136" ht="24" hidden="1" customHeight="1" spans="1:52">
      <c r="A136" s="99" t="s">
        <v>683</v>
      </c>
      <c r="B136" s="99" t="s">
        <v>715</v>
      </c>
      <c r="C136" s="103" t="s">
        <v>545</v>
      </c>
      <c r="D136" s="104">
        <v>135</v>
      </c>
      <c r="E136" s="111" t="s">
        <v>900</v>
      </c>
      <c r="F136" s="111" t="s">
        <v>900</v>
      </c>
      <c r="G136" s="112"/>
      <c r="H136" s="110"/>
      <c r="I136" s="110"/>
      <c r="J136" s="110"/>
      <c r="K136" s="110">
        <v>0.5</v>
      </c>
      <c r="L136" s="110"/>
      <c r="M136" s="116"/>
      <c r="N136" s="101" t="s">
        <v>448</v>
      </c>
      <c r="O136" s="101"/>
      <c r="P136" s="101"/>
      <c r="Q136" s="101"/>
      <c r="R136" s="101"/>
      <c r="S136" s="101"/>
      <c r="T136" s="116"/>
      <c r="U136" s="116"/>
      <c r="V136" s="116">
        <v>3</v>
      </c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03"/>
      <c r="AG136" s="132"/>
      <c r="AH136" s="111"/>
      <c r="AI136" s="132"/>
      <c r="AJ136" s="126" t="s">
        <v>318</v>
      </c>
      <c r="AK136" s="131"/>
      <c r="AL136" s="132" t="s">
        <v>901</v>
      </c>
      <c r="AM136" s="132"/>
      <c r="AN136" s="132"/>
      <c r="AO136" s="132"/>
      <c r="AP136" s="134" t="e">
        <f>(AO136-AK136)/AK136</f>
        <v>#DIV/0!</v>
      </c>
      <c r="AQ136" s="132"/>
      <c r="AR136" s="132"/>
      <c r="AS136" s="132"/>
      <c r="AT136" s="132" t="s">
        <v>902</v>
      </c>
      <c r="AU136" s="134"/>
      <c r="AV136" s="137"/>
      <c r="AW136" s="137"/>
      <c r="AX136" s="137"/>
      <c r="AY136" s="137" t="s">
        <v>902</v>
      </c>
      <c r="AZ136" s="134" t="e">
        <f t="shared" si="18"/>
        <v>#VALUE!</v>
      </c>
    </row>
    <row r="137" ht="24" hidden="1" customHeight="1" spans="1:52">
      <c r="A137" s="99" t="s">
        <v>683</v>
      </c>
      <c r="B137" s="99" t="s">
        <v>715</v>
      </c>
      <c r="C137" s="103" t="s">
        <v>545</v>
      </c>
      <c r="D137" s="104">
        <v>136</v>
      </c>
      <c r="E137" s="111" t="s">
        <v>903</v>
      </c>
      <c r="F137" s="111" t="s">
        <v>903</v>
      </c>
      <c r="G137" s="112"/>
      <c r="H137" s="110"/>
      <c r="I137" s="110"/>
      <c r="J137" s="110"/>
      <c r="K137" s="110">
        <v>0.5</v>
      </c>
      <c r="L137" s="110"/>
      <c r="M137" s="116"/>
      <c r="N137" s="101" t="s">
        <v>448</v>
      </c>
      <c r="O137" s="101"/>
      <c r="P137" s="101"/>
      <c r="Q137" s="101"/>
      <c r="R137" s="101"/>
      <c r="S137" s="101"/>
      <c r="T137" s="116"/>
      <c r="U137" s="116"/>
      <c r="V137" s="116">
        <v>3</v>
      </c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03"/>
      <c r="AG137" s="132"/>
      <c r="AH137" s="132"/>
      <c r="AI137" s="132"/>
      <c r="AJ137" s="126" t="s">
        <v>318</v>
      </c>
      <c r="AK137" s="131"/>
      <c r="AL137" s="132"/>
      <c r="AM137" s="132"/>
      <c r="AN137" s="132"/>
      <c r="AO137" s="132"/>
      <c r="AP137" s="134" t="e">
        <f>(AO137-AK137)/AK137</f>
        <v>#DIV/0!</v>
      </c>
      <c r="AQ137" s="132"/>
      <c r="AR137" s="132"/>
      <c r="AS137" s="132"/>
      <c r="AT137" s="132" t="s">
        <v>902</v>
      </c>
      <c r="AU137" s="134"/>
      <c r="AV137" s="137"/>
      <c r="AW137" s="137"/>
      <c r="AX137" s="137"/>
      <c r="AY137" s="137" t="s">
        <v>902</v>
      </c>
      <c r="AZ137" s="134" t="e">
        <f t="shared" si="18"/>
        <v>#VALUE!</v>
      </c>
    </row>
    <row r="138" ht="24" hidden="1" customHeight="1" spans="1:52">
      <c r="A138" s="99" t="s">
        <v>683</v>
      </c>
      <c r="B138" s="99" t="s">
        <v>715</v>
      </c>
      <c r="C138" s="103" t="s">
        <v>545</v>
      </c>
      <c r="D138" s="104">
        <v>137</v>
      </c>
      <c r="E138" s="111" t="s">
        <v>904</v>
      </c>
      <c r="F138" s="111" t="s">
        <v>904</v>
      </c>
      <c r="G138" s="112"/>
      <c r="H138" s="110"/>
      <c r="I138" s="110"/>
      <c r="J138" s="110"/>
      <c r="K138" s="110">
        <v>0.5</v>
      </c>
      <c r="L138" s="110"/>
      <c r="M138" s="116"/>
      <c r="N138" s="101" t="s">
        <v>448</v>
      </c>
      <c r="O138" s="101"/>
      <c r="P138" s="101"/>
      <c r="Q138" s="101"/>
      <c r="R138" s="101"/>
      <c r="S138" s="101"/>
      <c r="T138" s="116"/>
      <c r="U138" s="116"/>
      <c r="V138" s="116">
        <v>3</v>
      </c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03"/>
      <c r="AG138" s="132"/>
      <c r="AH138" s="111"/>
      <c r="AI138" s="132"/>
      <c r="AJ138" s="126" t="s">
        <v>318</v>
      </c>
      <c r="AK138" s="131"/>
      <c r="AL138" s="132"/>
      <c r="AM138" s="132"/>
      <c r="AN138" s="132"/>
      <c r="AO138" s="132"/>
      <c r="AP138" s="134" t="e">
        <f>(AO138-AK138)/AK138</f>
        <v>#DIV/0!</v>
      </c>
      <c r="AQ138" s="132"/>
      <c r="AR138" s="132"/>
      <c r="AS138" s="132"/>
      <c r="AT138" s="132" t="s">
        <v>902</v>
      </c>
      <c r="AU138" s="134"/>
      <c r="AV138" s="137"/>
      <c r="AW138" s="137"/>
      <c r="AX138" s="137"/>
      <c r="AY138" s="137" t="s">
        <v>902</v>
      </c>
      <c r="AZ138" s="134" t="e">
        <f t="shared" si="18"/>
        <v>#VALUE!</v>
      </c>
    </row>
    <row r="139" ht="24" hidden="1" customHeight="1" spans="1:52">
      <c r="A139" s="99" t="s">
        <v>683</v>
      </c>
      <c r="B139" s="99" t="s">
        <v>715</v>
      </c>
      <c r="C139" s="103" t="s">
        <v>545</v>
      </c>
      <c r="D139" s="104">
        <v>138</v>
      </c>
      <c r="E139" s="111" t="s">
        <v>905</v>
      </c>
      <c r="F139" s="111" t="s">
        <v>905</v>
      </c>
      <c r="G139" s="112"/>
      <c r="H139" s="110"/>
      <c r="I139" s="110"/>
      <c r="J139" s="110"/>
      <c r="K139" s="110">
        <v>0.5</v>
      </c>
      <c r="L139" s="110"/>
      <c r="M139" s="116"/>
      <c r="N139" s="101" t="s">
        <v>448</v>
      </c>
      <c r="O139" s="101"/>
      <c r="P139" s="101"/>
      <c r="Q139" s="101"/>
      <c r="R139" s="101"/>
      <c r="S139" s="101"/>
      <c r="T139" s="116"/>
      <c r="U139" s="116"/>
      <c r="V139" s="116">
        <v>3</v>
      </c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03"/>
      <c r="AG139" s="132"/>
      <c r="AH139" s="111"/>
      <c r="AI139" s="132"/>
      <c r="AJ139" s="126" t="s">
        <v>318</v>
      </c>
      <c r="AK139" s="131"/>
      <c r="AL139" s="132"/>
      <c r="AM139" s="132"/>
      <c r="AN139" s="132"/>
      <c r="AO139" s="132"/>
      <c r="AP139" s="134" t="e">
        <f>(AO139-AK139)/AK139</f>
        <v>#DIV/0!</v>
      </c>
      <c r="AQ139" s="132"/>
      <c r="AR139" s="132"/>
      <c r="AS139" s="132"/>
      <c r="AT139" s="132" t="s">
        <v>902</v>
      </c>
      <c r="AU139" s="134"/>
      <c r="AV139" s="137"/>
      <c r="AW139" s="137"/>
      <c r="AX139" s="137"/>
      <c r="AY139" s="137" t="s">
        <v>902</v>
      </c>
      <c r="AZ139" s="134" t="e">
        <f t="shared" si="18"/>
        <v>#VALUE!</v>
      </c>
    </row>
    <row r="140" ht="24" hidden="1" customHeight="1" spans="1:52">
      <c r="A140" s="99" t="s">
        <v>683</v>
      </c>
      <c r="B140" s="99" t="s">
        <v>715</v>
      </c>
      <c r="C140" s="103" t="s">
        <v>545</v>
      </c>
      <c r="D140" s="104">
        <v>139</v>
      </c>
      <c r="E140" s="111" t="s">
        <v>906</v>
      </c>
      <c r="F140" s="111" t="s">
        <v>906</v>
      </c>
      <c r="G140" s="112"/>
      <c r="H140" s="110"/>
      <c r="I140" s="110"/>
      <c r="J140" s="110"/>
      <c r="K140" s="110">
        <v>0.5</v>
      </c>
      <c r="L140" s="110"/>
      <c r="M140" s="116"/>
      <c r="N140" s="101" t="s">
        <v>448</v>
      </c>
      <c r="O140" s="101"/>
      <c r="P140" s="101"/>
      <c r="Q140" s="101"/>
      <c r="R140" s="101"/>
      <c r="S140" s="101"/>
      <c r="T140" s="116"/>
      <c r="U140" s="116"/>
      <c r="V140" s="116">
        <v>3</v>
      </c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03"/>
      <c r="AG140" s="132"/>
      <c r="AH140" s="111"/>
      <c r="AI140" s="132"/>
      <c r="AJ140" s="126" t="s">
        <v>318</v>
      </c>
      <c r="AK140" s="131"/>
      <c r="AL140" s="132"/>
      <c r="AM140" s="132"/>
      <c r="AN140" s="132"/>
      <c r="AO140" s="132"/>
      <c r="AP140" s="134" t="e">
        <f>(AO140-AK140)/AK140</f>
        <v>#DIV/0!</v>
      </c>
      <c r="AQ140" s="132"/>
      <c r="AR140" s="132"/>
      <c r="AS140" s="132"/>
      <c r="AT140" s="132" t="s">
        <v>902</v>
      </c>
      <c r="AU140" s="134"/>
      <c r="AV140" s="137"/>
      <c r="AW140" s="137"/>
      <c r="AX140" s="137"/>
      <c r="AY140" s="137" t="s">
        <v>902</v>
      </c>
      <c r="AZ140" s="134" t="e">
        <f t="shared" si="18"/>
        <v>#VALUE!</v>
      </c>
    </row>
    <row r="141" ht="24" hidden="1" customHeight="1" spans="1:52">
      <c r="A141" s="99" t="s">
        <v>683</v>
      </c>
      <c r="B141" s="99" t="s">
        <v>39</v>
      </c>
      <c r="C141" s="99" t="s">
        <v>545</v>
      </c>
      <c r="D141" s="100">
        <v>140</v>
      </c>
      <c r="E141" s="124" t="s">
        <v>907</v>
      </c>
      <c r="F141" s="124" t="s">
        <v>907</v>
      </c>
      <c r="G141" s="99"/>
      <c r="H141" s="99"/>
      <c r="I141" s="99"/>
      <c r="J141" s="99"/>
      <c r="K141" s="110">
        <v>0.5</v>
      </c>
      <c r="L141" s="110"/>
      <c r="M141" s="116"/>
      <c r="N141" s="101" t="s">
        <v>448</v>
      </c>
      <c r="O141" s="101">
        <v>3.2</v>
      </c>
      <c r="P141" s="101">
        <v>2.8</v>
      </c>
      <c r="Q141" s="101">
        <v>2.4</v>
      </c>
      <c r="R141" s="101">
        <v>2</v>
      </c>
      <c r="S141" s="117">
        <v>1.6</v>
      </c>
      <c r="T141" s="116"/>
      <c r="U141" s="101" t="s">
        <v>530</v>
      </c>
      <c r="V141" s="116">
        <v>2</v>
      </c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99"/>
      <c r="AG141" s="124"/>
      <c r="AH141" s="114" t="s">
        <v>908</v>
      </c>
      <c r="AI141" s="124" t="s">
        <v>828</v>
      </c>
      <c r="AJ141" s="124" t="s">
        <v>909</v>
      </c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</row>
    <row r="142" ht="24" hidden="1" customHeight="1" spans="1:52">
      <c r="A142" s="99" t="s">
        <v>683</v>
      </c>
      <c r="B142" s="99" t="s">
        <v>39</v>
      </c>
      <c r="C142" s="99" t="s">
        <v>545</v>
      </c>
      <c r="D142" s="101">
        <v>141</v>
      </c>
      <c r="E142" s="99" t="s">
        <v>910</v>
      </c>
      <c r="F142" s="99" t="s">
        <v>910</v>
      </c>
      <c r="G142" s="99"/>
      <c r="H142" s="99"/>
      <c r="I142" s="99"/>
      <c r="J142" s="99"/>
      <c r="K142" s="110">
        <v>0.5</v>
      </c>
      <c r="L142" s="110"/>
      <c r="M142" s="116"/>
      <c r="N142" s="101" t="s">
        <v>448</v>
      </c>
      <c r="O142" s="101">
        <v>0.32</v>
      </c>
      <c r="P142" s="101">
        <v>0.28</v>
      </c>
      <c r="Q142" s="101">
        <v>0.24</v>
      </c>
      <c r="R142" s="101">
        <v>0.2</v>
      </c>
      <c r="S142" s="117">
        <v>0.16</v>
      </c>
      <c r="T142" s="116"/>
      <c r="U142" s="101" t="s">
        <v>685</v>
      </c>
      <c r="V142" s="116">
        <v>2</v>
      </c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99"/>
      <c r="AG142" s="99"/>
      <c r="AH142" s="110" t="s">
        <v>911</v>
      </c>
      <c r="AI142" s="99" t="s">
        <v>828</v>
      </c>
      <c r="AJ142" s="99" t="s">
        <v>909</v>
      </c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</row>
    <row r="143" ht="24" hidden="1" customHeight="1" spans="1:52">
      <c r="A143" s="99" t="s">
        <v>683</v>
      </c>
      <c r="B143" s="99" t="s">
        <v>39</v>
      </c>
      <c r="C143" s="99" t="s">
        <v>545</v>
      </c>
      <c r="D143" s="101">
        <v>142</v>
      </c>
      <c r="E143" s="99" t="s">
        <v>912</v>
      </c>
      <c r="F143" s="99" t="s">
        <v>912</v>
      </c>
      <c r="G143" s="99"/>
      <c r="H143" s="99"/>
      <c r="I143" s="99"/>
      <c r="J143" s="99"/>
      <c r="K143" s="110">
        <v>0.5</v>
      </c>
      <c r="L143" s="110"/>
      <c r="M143" s="116"/>
      <c r="N143" s="101" t="s">
        <v>448</v>
      </c>
      <c r="O143" s="101">
        <v>3.2</v>
      </c>
      <c r="P143" s="101">
        <v>2.8</v>
      </c>
      <c r="Q143" s="101">
        <v>2.4</v>
      </c>
      <c r="R143" s="101">
        <v>2</v>
      </c>
      <c r="S143" s="117">
        <v>1.6</v>
      </c>
      <c r="T143" s="116"/>
      <c r="U143" s="101" t="s">
        <v>530</v>
      </c>
      <c r="V143" s="116">
        <v>2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99"/>
      <c r="AG143" s="99"/>
      <c r="AH143" s="110" t="s">
        <v>913</v>
      </c>
      <c r="AI143" s="99" t="s">
        <v>828</v>
      </c>
      <c r="AJ143" s="99" t="s">
        <v>909</v>
      </c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</row>
    <row r="144" ht="24" hidden="1" customHeight="1" spans="1:52">
      <c r="A144" s="99" t="s">
        <v>683</v>
      </c>
      <c r="B144" s="99" t="s">
        <v>39</v>
      </c>
      <c r="C144" s="99" t="s">
        <v>545</v>
      </c>
      <c r="D144" s="101">
        <v>143</v>
      </c>
      <c r="E144" s="99" t="s">
        <v>914</v>
      </c>
      <c r="F144" s="99" t="s">
        <v>914</v>
      </c>
      <c r="G144" s="99"/>
      <c r="H144" s="99"/>
      <c r="I144" s="99"/>
      <c r="J144" s="99"/>
      <c r="K144" s="110">
        <v>0.5</v>
      </c>
      <c r="L144" s="110"/>
      <c r="M144" s="116"/>
      <c r="N144" s="101" t="s">
        <v>448</v>
      </c>
      <c r="O144" s="101">
        <v>0.32</v>
      </c>
      <c r="P144" s="101">
        <v>0.28</v>
      </c>
      <c r="Q144" s="101">
        <v>0.24</v>
      </c>
      <c r="R144" s="101">
        <v>0.2</v>
      </c>
      <c r="S144" s="117">
        <v>0.16</v>
      </c>
      <c r="T144" s="116"/>
      <c r="U144" s="101" t="s">
        <v>685</v>
      </c>
      <c r="V144" s="116">
        <v>2</v>
      </c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99"/>
      <c r="AG144" s="99"/>
      <c r="AH144" s="110" t="s">
        <v>915</v>
      </c>
      <c r="AI144" s="99" t="s">
        <v>828</v>
      </c>
      <c r="AJ144" s="99" t="s">
        <v>909</v>
      </c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</row>
    <row r="145" ht="24" hidden="1" customHeight="1" spans="1:52">
      <c r="A145" s="99" t="s">
        <v>683</v>
      </c>
      <c r="B145" s="99" t="s">
        <v>39</v>
      </c>
      <c r="C145" s="99" t="s">
        <v>545</v>
      </c>
      <c r="D145" s="101">
        <v>144</v>
      </c>
      <c r="E145" s="99" t="s">
        <v>916</v>
      </c>
      <c r="F145" s="99" t="s">
        <v>916</v>
      </c>
      <c r="G145" s="99"/>
      <c r="H145" s="99"/>
      <c r="I145" s="99"/>
      <c r="J145" s="99"/>
      <c r="K145" s="110">
        <v>0.5</v>
      </c>
      <c r="L145" s="110"/>
      <c r="M145" s="116"/>
      <c r="N145" s="101" t="s">
        <v>448</v>
      </c>
      <c r="O145" s="101">
        <v>0.32</v>
      </c>
      <c r="P145" s="101">
        <v>0.28</v>
      </c>
      <c r="Q145" s="101">
        <v>0.24</v>
      </c>
      <c r="R145" s="101">
        <v>0.2</v>
      </c>
      <c r="S145" s="117">
        <v>0.16</v>
      </c>
      <c r="T145" s="116"/>
      <c r="U145" s="101" t="s">
        <v>685</v>
      </c>
      <c r="V145" s="116">
        <v>2</v>
      </c>
      <c r="W145" s="116"/>
      <c r="X145" s="116"/>
      <c r="Y145" s="116"/>
      <c r="Z145" s="116"/>
      <c r="AA145" s="116"/>
      <c r="AB145" s="99"/>
      <c r="AC145" s="99"/>
      <c r="AD145" s="99"/>
      <c r="AE145" s="99"/>
      <c r="AF145" s="99"/>
      <c r="AG145" s="99"/>
      <c r="AH145" s="110"/>
      <c r="AI145" s="110" t="s">
        <v>917</v>
      </c>
      <c r="AJ145" s="99" t="s">
        <v>909</v>
      </c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</row>
    <row r="146" ht="24" hidden="1" customHeight="1" spans="1:52">
      <c r="A146" s="99" t="s">
        <v>683</v>
      </c>
      <c r="B146" s="99" t="s">
        <v>39</v>
      </c>
      <c r="C146" s="99" t="s">
        <v>545</v>
      </c>
      <c r="D146" s="101">
        <v>145</v>
      </c>
      <c r="E146" s="99" t="s">
        <v>918</v>
      </c>
      <c r="F146" s="99" t="s">
        <v>918</v>
      </c>
      <c r="G146" s="99"/>
      <c r="H146" s="99"/>
      <c r="I146" s="99"/>
      <c r="J146" s="99"/>
      <c r="K146" s="110">
        <v>0.5</v>
      </c>
      <c r="L146" s="110"/>
      <c r="M146" s="116"/>
      <c r="N146" s="101" t="s">
        <v>448</v>
      </c>
      <c r="O146" s="101">
        <v>3.2</v>
      </c>
      <c r="P146" s="101">
        <v>2.8</v>
      </c>
      <c r="Q146" s="101">
        <v>2.4</v>
      </c>
      <c r="R146" s="101">
        <v>2</v>
      </c>
      <c r="S146" s="117">
        <v>1.6</v>
      </c>
      <c r="T146" s="116"/>
      <c r="U146" s="101" t="s">
        <v>530</v>
      </c>
      <c r="V146" s="116">
        <v>2</v>
      </c>
      <c r="W146" s="116"/>
      <c r="X146" s="116"/>
      <c r="Y146" s="116"/>
      <c r="Z146" s="116"/>
      <c r="AA146" s="116"/>
      <c r="AB146" s="99"/>
      <c r="AC146" s="99"/>
      <c r="AD146" s="99"/>
      <c r="AE146" s="99"/>
      <c r="AF146" s="99"/>
      <c r="AG146" s="99"/>
      <c r="AH146" s="110"/>
      <c r="AI146" s="110" t="s">
        <v>919</v>
      </c>
      <c r="AJ146" s="99" t="s">
        <v>909</v>
      </c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</row>
    <row r="147" ht="24" hidden="1" customHeight="1" spans="1:52">
      <c r="A147" s="99" t="s">
        <v>683</v>
      </c>
      <c r="B147" s="99" t="s">
        <v>39</v>
      </c>
      <c r="C147" s="99" t="s">
        <v>545</v>
      </c>
      <c r="D147" s="101">
        <v>146</v>
      </c>
      <c r="E147" s="99" t="s">
        <v>920</v>
      </c>
      <c r="F147" s="99" t="s">
        <v>920</v>
      </c>
      <c r="G147" s="99"/>
      <c r="H147" s="99"/>
      <c r="I147" s="99"/>
      <c r="J147" s="99"/>
      <c r="K147" s="110">
        <v>0.5</v>
      </c>
      <c r="L147" s="110"/>
      <c r="M147" s="116"/>
      <c r="N147" s="101" t="s">
        <v>448</v>
      </c>
      <c r="O147" s="101">
        <v>0.32</v>
      </c>
      <c r="P147" s="101">
        <v>0.28</v>
      </c>
      <c r="Q147" s="101">
        <v>0.24</v>
      </c>
      <c r="R147" s="101">
        <v>0.2</v>
      </c>
      <c r="S147" s="117">
        <v>0.16</v>
      </c>
      <c r="T147" s="116"/>
      <c r="U147" s="101" t="s">
        <v>530</v>
      </c>
      <c r="V147" s="116">
        <v>2</v>
      </c>
      <c r="W147" s="116"/>
      <c r="X147" s="116"/>
      <c r="Y147" s="116"/>
      <c r="Z147" s="116"/>
      <c r="AA147" s="116"/>
      <c r="AB147" s="116"/>
      <c r="AC147" s="116"/>
      <c r="AD147" s="116"/>
      <c r="AE147" s="116"/>
      <c r="AF147" s="99"/>
      <c r="AG147" s="99"/>
      <c r="AH147" s="110" t="s">
        <v>921</v>
      </c>
      <c r="AI147" s="99" t="s">
        <v>828</v>
      </c>
      <c r="AJ147" s="99" t="s">
        <v>909</v>
      </c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</row>
    <row r="148" ht="24" hidden="1" customHeight="1" spans="1:52">
      <c r="A148" s="99" t="s">
        <v>683</v>
      </c>
      <c r="B148" s="99" t="s">
        <v>39</v>
      </c>
      <c r="C148" s="99" t="s">
        <v>545</v>
      </c>
      <c r="D148" s="101">
        <v>147</v>
      </c>
      <c r="E148" s="99" t="s">
        <v>922</v>
      </c>
      <c r="F148" s="99" t="s">
        <v>922</v>
      </c>
      <c r="G148" s="99"/>
      <c r="H148" s="99"/>
      <c r="I148" s="99"/>
      <c r="J148" s="99"/>
      <c r="K148" s="110">
        <v>0.5</v>
      </c>
      <c r="L148" s="110"/>
      <c r="M148" s="116"/>
      <c r="N148" s="101" t="s">
        <v>448</v>
      </c>
      <c r="O148" s="101">
        <v>0.32</v>
      </c>
      <c r="P148" s="101">
        <v>0.28</v>
      </c>
      <c r="Q148" s="101">
        <v>0.24</v>
      </c>
      <c r="R148" s="101">
        <v>0.2</v>
      </c>
      <c r="S148" s="117">
        <v>0.16</v>
      </c>
      <c r="T148" s="116"/>
      <c r="U148" s="101" t="s">
        <v>685</v>
      </c>
      <c r="V148" s="116">
        <v>2</v>
      </c>
      <c r="W148" s="116"/>
      <c r="X148" s="116"/>
      <c r="Y148" s="116"/>
      <c r="Z148" s="116"/>
      <c r="AA148" s="116"/>
      <c r="AB148" s="116"/>
      <c r="AC148" s="116"/>
      <c r="AD148" s="116"/>
      <c r="AE148" s="116"/>
      <c r="AF148" s="99"/>
      <c r="AG148" s="99"/>
      <c r="AH148" s="110" t="s">
        <v>923</v>
      </c>
      <c r="AI148" s="99" t="s">
        <v>828</v>
      </c>
      <c r="AJ148" s="99" t="s">
        <v>909</v>
      </c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</row>
    <row r="149" ht="24" hidden="1" customHeight="1" spans="1:52">
      <c r="A149" s="99" t="s">
        <v>683</v>
      </c>
      <c r="B149" s="99" t="s">
        <v>39</v>
      </c>
      <c r="C149" s="99" t="s">
        <v>545</v>
      </c>
      <c r="D149" s="101">
        <v>148</v>
      </c>
      <c r="E149" s="99" t="s">
        <v>924</v>
      </c>
      <c r="F149" s="99" t="s">
        <v>924</v>
      </c>
      <c r="G149" s="99"/>
      <c r="H149" s="99"/>
      <c r="I149" s="99"/>
      <c r="J149" s="99"/>
      <c r="K149" s="110">
        <v>0.5</v>
      </c>
      <c r="L149" s="110"/>
      <c r="M149" s="116"/>
      <c r="N149" s="101" t="s">
        <v>448</v>
      </c>
      <c r="O149" s="101">
        <v>3.2</v>
      </c>
      <c r="P149" s="101">
        <v>2.8</v>
      </c>
      <c r="Q149" s="101">
        <v>2.4</v>
      </c>
      <c r="R149" s="101">
        <v>2</v>
      </c>
      <c r="S149" s="117">
        <v>1.6</v>
      </c>
      <c r="T149" s="116"/>
      <c r="U149" s="101" t="s">
        <v>530</v>
      </c>
      <c r="V149" s="116">
        <v>2</v>
      </c>
      <c r="W149" s="116"/>
      <c r="X149" s="116"/>
      <c r="Y149" s="116"/>
      <c r="Z149" s="116"/>
      <c r="AA149" s="116"/>
      <c r="AB149" s="116"/>
      <c r="AC149" s="116"/>
      <c r="AD149" s="116"/>
      <c r="AE149" s="116"/>
      <c r="AF149" s="99"/>
      <c r="AG149" s="99"/>
      <c r="AH149" s="110" t="s">
        <v>925</v>
      </c>
      <c r="AI149" s="99" t="s">
        <v>828</v>
      </c>
      <c r="AJ149" s="99" t="s">
        <v>909</v>
      </c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</row>
    <row r="150" ht="24" hidden="1" customHeight="1" spans="1:52">
      <c r="A150" s="99" t="s">
        <v>683</v>
      </c>
      <c r="B150" s="99" t="s">
        <v>39</v>
      </c>
      <c r="C150" s="99" t="s">
        <v>545</v>
      </c>
      <c r="D150" s="101">
        <v>149</v>
      </c>
      <c r="E150" s="99" t="s">
        <v>926</v>
      </c>
      <c r="F150" s="99" t="s">
        <v>926</v>
      </c>
      <c r="G150" s="99"/>
      <c r="H150" s="99"/>
      <c r="I150" s="99"/>
      <c r="J150" s="99"/>
      <c r="K150" s="110">
        <v>0.5</v>
      </c>
      <c r="L150" s="110"/>
      <c r="M150" s="116"/>
      <c r="N150" s="101" t="s">
        <v>448</v>
      </c>
      <c r="O150" s="101">
        <v>0.32</v>
      </c>
      <c r="P150" s="101">
        <v>0.28</v>
      </c>
      <c r="Q150" s="101">
        <v>0.24</v>
      </c>
      <c r="R150" s="101">
        <v>0.2</v>
      </c>
      <c r="S150" s="117">
        <v>0.16</v>
      </c>
      <c r="T150" s="116"/>
      <c r="U150" s="101" t="s">
        <v>685</v>
      </c>
      <c r="V150" s="116">
        <v>2</v>
      </c>
      <c r="W150" s="116"/>
      <c r="X150" s="116"/>
      <c r="Y150" s="116"/>
      <c r="Z150" s="116"/>
      <c r="AA150" s="116"/>
      <c r="AB150" s="116"/>
      <c r="AC150" s="116"/>
      <c r="AD150" s="116"/>
      <c r="AE150" s="116"/>
      <c r="AF150" s="99"/>
      <c r="AG150" s="99"/>
      <c r="AH150" s="110" t="s">
        <v>927</v>
      </c>
      <c r="AI150" s="99" t="s">
        <v>828</v>
      </c>
      <c r="AJ150" s="99" t="s">
        <v>909</v>
      </c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</row>
    <row r="151" ht="24" hidden="1" customHeight="1" spans="1:52">
      <c r="A151" s="99" t="s">
        <v>683</v>
      </c>
      <c r="B151" s="99" t="s">
        <v>39</v>
      </c>
      <c r="C151" s="99" t="s">
        <v>545</v>
      </c>
      <c r="D151" s="101">
        <v>150</v>
      </c>
      <c r="E151" s="99" t="s">
        <v>928</v>
      </c>
      <c r="F151" s="99" t="s">
        <v>928</v>
      </c>
      <c r="G151" s="99"/>
      <c r="H151" s="99"/>
      <c r="I151" s="99"/>
      <c r="J151" s="99"/>
      <c r="K151" s="110">
        <v>0.5</v>
      </c>
      <c r="L151" s="110"/>
      <c r="M151" s="116"/>
      <c r="N151" s="101" t="s">
        <v>448</v>
      </c>
      <c r="O151" s="101">
        <v>3.2</v>
      </c>
      <c r="P151" s="101">
        <v>2.8</v>
      </c>
      <c r="Q151" s="101">
        <v>2.4</v>
      </c>
      <c r="R151" s="101">
        <v>2</v>
      </c>
      <c r="S151" s="117">
        <v>1.6</v>
      </c>
      <c r="T151" s="116"/>
      <c r="U151" s="101" t="s">
        <v>530</v>
      </c>
      <c r="V151" s="116">
        <v>2</v>
      </c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99"/>
      <c r="AG151" s="101"/>
      <c r="AH151" s="110" t="s">
        <v>929</v>
      </c>
      <c r="AI151" s="110" t="s">
        <v>930</v>
      </c>
      <c r="AJ151" s="99" t="s">
        <v>909</v>
      </c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</row>
    <row r="152" ht="24" hidden="1" customHeight="1" spans="1:52">
      <c r="A152" s="99" t="s">
        <v>683</v>
      </c>
      <c r="B152" s="99" t="s">
        <v>39</v>
      </c>
      <c r="C152" s="99" t="s">
        <v>545</v>
      </c>
      <c r="D152" s="101">
        <v>151</v>
      </c>
      <c r="E152" s="99" t="s">
        <v>931</v>
      </c>
      <c r="F152" s="99" t="s">
        <v>931</v>
      </c>
      <c r="G152" s="99"/>
      <c r="H152" s="99"/>
      <c r="I152" s="99"/>
      <c r="J152" s="99"/>
      <c r="K152" s="110">
        <v>0.5</v>
      </c>
      <c r="L152" s="110"/>
      <c r="M152" s="116"/>
      <c r="N152" s="101" t="s">
        <v>448</v>
      </c>
      <c r="O152" s="101">
        <v>0.32</v>
      </c>
      <c r="P152" s="101">
        <v>0.28</v>
      </c>
      <c r="Q152" s="101">
        <v>0.24</v>
      </c>
      <c r="R152" s="101">
        <v>0.2</v>
      </c>
      <c r="S152" s="117">
        <v>0.16</v>
      </c>
      <c r="T152" s="116"/>
      <c r="U152" s="101" t="s">
        <v>685</v>
      </c>
      <c r="V152" s="116">
        <v>2</v>
      </c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99"/>
      <c r="AG152" s="99" t="s">
        <v>932</v>
      </c>
      <c r="AH152" s="99"/>
      <c r="AI152" s="99"/>
      <c r="AJ152" s="99" t="s">
        <v>909</v>
      </c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</row>
    <row r="153" ht="24" hidden="1" customHeight="1" spans="1:52">
      <c r="A153" s="99" t="s">
        <v>683</v>
      </c>
      <c r="B153" s="99" t="s">
        <v>715</v>
      </c>
      <c r="C153" s="99" t="s">
        <v>545</v>
      </c>
      <c r="D153" s="101">
        <v>152</v>
      </c>
      <c r="E153" s="99" t="s">
        <v>933</v>
      </c>
      <c r="F153" s="99" t="s">
        <v>933</v>
      </c>
      <c r="G153" s="99"/>
      <c r="H153" s="99"/>
      <c r="I153" s="99"/>
      <c r="J153" s="99"/>
      <c r="K153" s="110">
        <v>0.5</v>
      </c>
      <c r="L153" s="110"/>
      <c r="M153" s="116"/>
      <c r="N153" s="101" t="s">
        <v>448</v>
      </c>
      <c r="O153" s="101"/>
      <c r="P153" s="101"/>
      <c r="Q153" s="101"/>
      <c r="R153" s="101"/>
      <c r="S153" s="101"/>
      <c r="T153" s="116"/>
      <c r="U153" s="101"/>
      <c r="V153" s="116">
        <v>3</v>
      </c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99"/>
      <c r="AG153" s="99"/>
      <c r="AH153" s="110" t="s">
        <v>934</v>
      </c>
      <c r="AI153" s="110" t="s">
        <v>935</v>
      </c>
      <c r="AJ153" s="99" t="s">
        <v>909</v>
      </c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</row>
    <row r="154" ht="24" hidden="1" customHeight="1" spans="1:52">
      <c r="A154" s="99" t="s">
        <v>683</v>
      </c>
      <c r="B154" s="99" t="s">
        <v>715</v>
      </c>
      <c r="C154" s="99" t="s">
        <v>545</v>
      </c>
      <c r="D154" s="101">
        <v>153</v>
      </c>
      <c r="E154" s="99" t="s">
        <v>936</v>
      </c>
      <c r="F154" s="99" t="s">
        <v>936</v>
      </c>
      <c r="G154" s="99"/>
      <c r="H154" s="99"/>
      <c r="I154" s="99"/>
      <c r="J154" s="99"/>
      <c r="K154" s="110">
        <v>0.5</v>
      </c>
      <c r="L154" s="110"/>
      <c r="M154" s="116"/>
      <c r="N154" s="101" t="s">
        <v>448</v>
      </c>
      <c r="O154" s="101"/>
      <c r="P154" s="101"/>
      <c r="Q154" s="101"/>
      <c r="R154" s="101"/>
      <c r="S154" s="101"/>
      <c r="T154" s="116"/>
      <c r="U154" s="101"/>
      <c r="V154" s="116">
        <v>3</v>
      </c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99"/>
      <c r="AG154" s="99"/>
      <c r="AH154" s="110" t="s">
        <v>937</v>
      </c>
      <c r="AI154" s="110" t="s">
        <v>935</v>
      </c>
      <c r="AJ154" s="99" t="s">
        <v>909</v>
      </c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</row>
    <row r="155" ht="24" hidden="1" customHeight="1" spans="1:52">
      <c r="A155" s="99" t="s">
        <v>683</v>
      </c>
      <c r="B155" s="99" t="s">
        <v>715</v>
      </c>
      <c r="C155" s="99" t="s">
        <v>545</v>
      </c>
      <c r="D155" s="101">
        <v>154</v>
      </c>
      <c r="E155" s="99" t="s">
        <v>938</v>
      </c>
      <c r="F155" s="99" t="s">
        <v>938</v>
      </c>
      <c r="G155" s="99"/>
      <c r="H155" s="99"/>
      <c r="I155" s="99"/>
      <c r="J155" s="99"/>
      <c r="K155" s="110">
        <v>0.5</v>
      </c>
      <c r="L155" s="110"/>
      <c r="M155" s="116"/>
      <c r="N155" s="101" t="s">
        <v>448</v>
      </c>
      <c r="O155" s="101"/>
      <c r="P155" s="101"/>
      <c r="Q155" s="101"/>
      <c r="R155" s="101"/>
      <c r="S155" s="101"/>
      <c r="T155" s="116"/>
      <c r="U155" s="116"/>
      <c r="V155" s="116">
        <v>3</v>
      </c>
      <c r="W155" s="116"/>
      <c r="X155" s="116"/>
      <c r="Y155" s="116"/>
      <c r="Z155" s="116"/>
      <c r="AA155" s="116"/>
      <c r="AB155" s="116"/>
      <c r="AC155" s="116"/>
      <c r="AD155" s="116"/>
      <c r="AE155" s="116"/>
      <c r="AF155" s="99"/>
      <c r="AG155" s="99"/>
      <c r="AH155" s="110" t="s">
        <v>939</v>
      </c>
      <c r="AI155" s="110" t="s">
        <v>935</v>
      </c>
      <c r="AJ155" s="99" t="s">
        <v>909</v>
      </c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</row>
    <row r="156" ht="24" hidden="1" customHeight="1" spans="1:52">
      <c r="A156" s="99" t="s">
        <v>683</v>
      </c>
      <c r="B156" s="99" t="s">
        <v>715</v>
      </c>
      <c r="C156" s="99" t="s">
        <v>545</v>
      </c>
      <c r="D156" s="101">
        <v>155</v>
      </c>
      <c r="E156" s="99" t="s">
        <v>940</v>
      </c>
      <c r="F156" s="99" t="s">
        <v>940</v>
      </c>
      <c r="G156" s="99"/>
      <c r="H156" s="99"/>
      <c r="I156" s="99"/>
      <c r="J156" s="99"/>
      <c r="K156" s="110">
        <v>0.5</v>
      </c>
      <c r="L156" s="110"/>
      <c r="M156" s="116"/>
      <c r="N156" s="101" t="s">
        <v>448</v>
      </c>
      <c r="O156" s="101"/>
      <c r="P156" s="101"/>
      <c r="Q156" s="101"/>
      <c r="R156" s="101"/>
      <c r="S156" s="101"/>
      <c r="T156" s="116"/>
      <c r="U156" s="116"/>
      <c r="V156" s="116">
        <v>3</v>
      </c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99"/>
      <c r="AG156" s="99"/>
      <c r="AH156" s="110" t="s">
        <v>941</v>
      </c>
      <c r="AI156" s="110" t="s">
        <v>935</v>
      </c>
      <c r="AJ156" s="99" t="s">
        <v>909</v>
      </c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</row>
    <row r="157" ht="24" hidden="1" customHeight="1" spans="1:52">
      <c r="A157" s="99" t="s">
        <v>683</v>
      </c>
      <c r="B157" s="99" t="s">
        <v>715</v>
      </c>
      <c r="C157" s="99" t="s">
        <v>545</v>
      </c>
      <c r="D157" s="101">
        <v>156</v>
      </c>
      <c r="E157" s="99" t="s">
        <v>942</v>
      </c>
      <c r="F157" s="99" t="s">
        <v>942</v>
      </c>
      <c r="G157" s="99"/>
      <c r="H157" s="99"/>
      <c r="I157" s="99"/>
      <c r="J157" s="99"/>
      <c r="K157" s="110">
        <v>0.5</v>
      </c>
      <c r="L157" s="110"/>
      <c r="M157" s="116"/>
      <c r="N157" s="101" t="s">
        <v>448</v>
      </c>
      <c r="O157" s="101"/>
      <c r="P157" s="101"/>
      <c r="Q157" s="101"/>
      <c r="R157" s="101"/>
      <c r="S157" s="101"/>
      <c r="T157" s="116"/>
      <c r="U157" s="116"/>
      <c r="V157" s="116">
        <v>3</v>
      </c>
      <c r="W157" s="116"/>
      <c r="X157" s="116"/>
      <c r="Y157" s="116"/>
      <c r="Z157" s="116"/>
      <c r="AA157" s="116"/>
      <c r="AB157" s="116"/>
      <c r="AC157" s="116"/>
      <c r="AD157" s="116"/>
      <c r="AE157" s="116"/>
      <c r="AF157" s="99"/>
      <c r="AG157" s="99"/>
      <c r="AH157" s="110" t="s">
        <v>943</v>
      </c>
      <c r="AI157" s="99" t="s">
        <v>935</v>
      </c>
      <c r="AJ157" s="99" t="s">
        <v>909</v>
      </c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</row>
    <row r="158" hidden="1" spans="1:5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155"/>
      <c r="AI158" s="155"/>
      <c r="AJ158" s="155"/>
      <c r="AK158" s="28"/>
      <c r="AL158" s="28"/>
      <c r="AM158" s="28"/>
      <c r="AN158" s="28"/>
      <c r="AO158" s="28"/>
      <c r="AP158" s="28"/>
      <c r="AQ158" s="155"/>
      <c r="AR158" s="155"/>
      <c r="AS158" s="155"/>
      <c r="AT158" s="155"/>
      <c r="AU158" s="156"/>
      <c r="AV158" s="157"/>
      <c r="AW158" s="157"/>
      <c r="AX158" s="157"/>
      <c r="AY158" s="157"/>
      <c r="AZ158" s="156"/>
    </row>
    <row r="159" hidden="1" spans="1:5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155"/>
      <c r="AI159" s="155"/>
      <c r="AJ159" s="155"/>
      <c r="AK159" s="28"/>
      <c r="AL159" s="28"/>
      <c r="AM159" s="28"/>
      <c r="AN159" s="28"/>
      <c r="AO159" s="28"/>
      <c r="AP159" s="28"/>
      <c r="AQ159" s="155"/>
      <c r="AR159" s="155"/>
      <c r="AS159" s="155"/>
      <c r="AT159" s="155"/>
      <c r="AU159" s="156"/>
      <c r="AV159" s="157"/>
      <c r="AW159" s="157"/>
      <c r="AX159" s="157"/>
      <c r="AY159" s="157"/>
      <c r="AZ159" s="156"/>
    </row>
    <row r="160" hidden="1" spans="1:5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155"/>
      <c r="AI160" s="155"/>
      <c r="AJ160" s="155"/>
      <c r="AK160" s="28"/>
      <c r="AL160" s="28"/>
      <c r="AM160" s="28"/>
      <c r="AN160" s="28"/>
      <c r="AO160" s="28"/>
      <c r="AP160" s="28"/>
      <c r="AQ160" s="155"/>
      <c r="AR160" s="155"/>
      <c r="AS160" s="155"/>
      <c r="AT160" s="155"/>
      <c r="AU160" s="156"/>
      <c r="AV160" s="157"/>
      <c r="AW160" s="157"/>
      <c r="AX160" s="157"/>
      <c r="AY160" s="157"/>
      <c r="AZ160" s="156"/>
    </row>
    <row r="161" hidden="1" spans="1:5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155"/>
      <c r="AI161" s="155"/>
      <c r="AJ161" s="155"/>
      <c r="AK161" s="28"/>
      <c r="AL161" s="28"/>
      <c r="AM161" s="28"/>
      <c r="AN161" s="28"/>
      <c r="AO161" s="28"/>
      <c r="AP161" s="28"/>
      <c r="AQ161" s="155"/>
      <c r="AR161" s="155"/>
      <c r="AS161" s="155"/>
      <c r="AT161" s="155"/>
      <c r="AU161" s="156"/>
      <c r="AV161" s="157"/>
      <c r="AW161" s="157"/>
      <c r="AX161" s="157"/>
      <c r="AY161" s="157"/>
      <c r="AZ161" s="156"/>
    </row>
    <row r="162" hidden="1" spans="1:5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155"/>
      <c r="AI162" s="155"/>
      <c r="AJ162" s="155"/>
      <c r="AK162" s="28"/>
      <c r="AL162" s="28"/>
      <c r="AM162" s="28"/>
      <c r="AN162" s="28"/>
      <c r="AO162" s="28"/>
      <c r="AP162" s="28"/>
      <c r="AQ162" s="155"/>
      <c r="AR162" s="155"/>
      <c r="AS162" s="155"/>
      <c r="AT162" s="155"/>
      <c r="AU162" s="156"/>
      <c r="AV162" s="157"/>
      <c r="AW162" s="157"/>
      <c r="AX162" s="157"/>
      <c r="AY162" s="157"/>
      <c r="AZ162" s="156"/>
    </row>
    <row r="163" hidden="1" spans="1:5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155"/>
      <c r="AI163" s="155"/>
      <c r="AJ163" s="155"/>
      <c r="AK163" s="28"/>
      <c r="AL163" s="28"/>
      <c r="AM163" s="28"/>
      <c r="AN163" s="28"/>
      <c r="AO163" s="28"/>
      <c r="AP163" s="28"/>
      <c r="AQ163" s="155"/>
      <c r="AR163" s="155"/>
      <c r="AS163" s="155"/>
      <c r="AT163" s="155"/>
      <c r="AU163" s="156"/>
      <c r="AV163" s="157"/>
      <c r="AW163" s="157"/>
      <c r="AX163" s="157"/>
      <c r="AY163" s="157"/>
      <c r="AZ163" s="156"/>
    </row>
    <row r="164" hidden="1" spans="1:5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155"/>
      <c r="AI164" s="155"/>
      <c r="AJ164" s="155"/>
      <c r="AK164" s="28"/>
      <c r="AL164" s="28"/>
      <c r="AM164" s="28"/>
      <c r="AN164" s="28"/>
      <c r="AO164" s="28"/>
      <c r="AP164" s="28"/>
      <c r="AQ164" s="155"/>
      <c r="AR164" s="155"/>
      <c r="AS164" s="155"/>
      <c r="AT164" s="155"/>
      <c r="AU164" s="156"/>
      <c r="AV164" s="157"/>
      <c r="AW164" s="157"/>
      <c r="AX164" s="157"/>
      <c r="AY164" s="157"/>
      <c r="AZ164" s="156"/>
    </row>
    <row r="165" hidden="1" spans="1:5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155"/>
      <c r="AI165" s="155"/>
      <c r="AJ165" s="155"/>
      <c r="AK165" s="28"/>
      <c r="AL165" s="28"/>
      <c r="AM165" s="28"/>
      <c r="AN165" s="28"/>
      <c r="AO165" s="28"/>
      <c r="AP165" s="28"/>
      <c r="AQ165" s="155"/>
      <c r="AR165" s="155"/>
      <c r="AS165" s="155"/>
      <c r="AT165" s="155"/>
      <c r="AU165" s="156"/>
      <c r="AV165" s="157"/>
      <c r="AW165" s="157"/>
      <c r="AX165" s="157"/>
      <c r="AY165" s="157"/>
      <c r="AZ165" s="156"/>
    </row>
    <row r="166" hidden="1" spans="1:5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155"/>
      <c r="AI166" s="155"/>
      <c r="AJ166" s="155"/>
      <c r="AK166" s="28"/>
      <c r="AL166" s="28"/>
      <c r="AM166" s="28"/>
      <c r="AN166" s="28"/>
      <c r="AO166" s="28"/>
      <c r="AP166" s="28"/>
      <c r="AQ166" s="155"/>
      <c r="AR166" s="155"/>
      <c r="AS166" s="155"/>
      <c r="AT166" s="155"/>
      <c r="AU166" s="156"/>
      <c r="AV166" s="157"/>
      <c r="AW166" s="157"/>
      <c r="AX166" s="157"/>
      <c r="AY166" s="157"/>
      <c r="AZ166" s="156"/>
    </row>
    <row r="167" hidden="1" spans="1:5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155"/>
      <c r="AI167" s="155"/>
      <c r="AJ167" s="155"/>
      <c r="AK167" s="28"/>
      <c r="AL167" s="28"/>
      <c r="AM167" s="28"/>
      <c r="AN167" s="28"/>
      <c r="AO167" s="28"/>
      <c r="AP167" s="28"/>
      <c r="AQ167" s="155"/>
      <c r="AR167" s="155"/>
      <c r="AS167" s="155"/>
      <c r="AT167" s="155"/>
      <c r="AU167" s="156"/>
      <c r="AV167" s="157"/>
      <c r="AW167" s="157"/>
      <c r="AX167" s="157"/>
      <c r="AY167" s="157"/>
      <c r="AZ167" s="156"/>
    </row>
    <row r="168" hidden="1" spans="1:5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155"/>
      <c r="AI168" s="155"/>
      <c r="AJ168" s="155"/>
      <c r="AK168" s="28"/>
      <c r="AL168" s="28"/>
      <c r="AM168" s="28"/>
      <c r="AN168" s="28"/>
      <c r="AO168" s="28"/>
      <c r="AP168" s="28"/>
      <c r="AQ168" s="155"/>
      <c r="AR168" s="155"/>
      <c r="AS168" s="155"/>
      <c r="AT168" s="155"/>
      <c r="AU168" s="156"/>
      <c r="AV168" s="157"/>
      <c r="AW168" s="157"/>
      <c r="AX168" s="157"/>
      <c r="AY168" s="157"/>
      <c r="AZ168" s="156"/>
    </row>
    <row r="169" hidden="1" spans="1:5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155"/>
      <c r="AI169" s="155"/>
      <c r="AJ169" s="155"/>
      <c r="AK169" s="28"/>
      <c r="AL169" s="28"/>
      <c r="AM169" s="28"/>
      <c r="AN169" s="28"/>
      <c r="AO169" s="28"/>
      <c r="AP169" s="28"/>
      <c r="AQ169" s="155"/>
      <c r="AR169" s="155"/>
      <c r="AS169" s="155"/>
      <c r="AT169" s="155"/>
      <c r="AU169" s="156"/>
      <c r="AV169" s="157"/>
      <c r="AW169" s="157"/>
      <c r="AX169" s="157"/>
      <c r="AY169" s="157"/>
      <c r="AZ169" s="156"/>
    </row>
    <row r="170" hidden="1" spans="1:5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155"/>
      <c r="AI170" s="155"/>
      <c r="AJ170" s="155"/>
      <c r="AK170" s="28"/>
      <c r="AL170" s="28"/>
      <c r="AM170" s="28"/>
      <c r="AN170" s="28"/>
      <c r="AO170" s="28"/>
      <c r="AP170" s="28"/>
      <c r="AQ170" s="155"/>
      <c r="AR170" s="155"/>
      <c r="AS170" s="155"/>
      <c r="AT170" s="155"/>
      <c r="AU170" s="156"/>
      <c r="AV170" s="157"/>
      <c r="AW170" s="157"/>
      <c r="AX170" s="157"/>
      <c r="AY170" s="157"/>
      <c r="AZ170" s="156"/>
    </row>
    <row r="171" hidden="1" spans="1:5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155"/>
      <c r="AI171" s="155"/>
      <c r="AJ171" s="155"/>
      <c r="AK171" s="28"/>
      <c r="AL171" s="28"/>
      <c r="AM171" s="28"/>
      <c r="AN171" s="28"/>
      <c r="AO171" s="28"/>
      <c r="AP171" s="28"/>
      <c r="AQ171" s="155"/>
      <c r="AR171" s="155"/>
      <c r="AS171" s="155"/>
      <c r="AT171" s="155"/>
      <c r="AU171" s="156"/>
      <c r="AV171" s="157"/>
      <c r="AW171" s="157"/>
      <c r="AX171" s="157"/>
      <c r="AY171" s="157"/>
      <c r="AZ171" s="156"/>
    </row>
    <row r="172" hidden="1" spans="1:5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155"/>
      <c r="AI172" s="155"/>
      <c r="AJ172" s="155"/>
      <c r="AK172" s="28"/>
      <c r="AL172" s="28"/>
      <c r="AM172" s="28"/>
      <c r="AN172" s="28"/>
      <c r="AO172" s="28"/>
      <c r="AP172" s="28"/>
      <c r="AQ172" s="155"/>
      <c r="AR172" s="155"/>
      <c r="AS172" s="155"/>
      <c r="AT172" s="155"/>
      <c r="AU172" s="156"/>
      <c r="AV172" s="157"/>
      <c r="AW172" s="157"/>
      <c r="AX172" s="157"/>
      <c r="AY172" s="157"/>
      <c r="AZ172" s="156"/>
    </row>
    <row r="173" hidden="1" spans="1:5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155"/>
      <c r="AI173" s="155"/>
      <c r="AJ173" s="155"/>
      <c r="AK173" s="28"/>
      <c r="AL173" s="28"/>
      <c r="AM173" s="28"/>
      <c r="AN173" s="28"/>
      <c r="AO173" s="28"/>
      <c r="AP173" s="28"/>
      <c r="AQ173" s="155"/>
      <c r="AR173" s="155"/>
      <c r="AS173" s="155"/>
      <c r="AT173" s="155"/>
      <c r="AU173" s="156"/>
      <c r="AV173" s="157"/>
      <c r="AW173" s="157"/>
      <c r="AX173" s="157"/>
      <c r="AY173" s="157"/>
      <c r="AZ173" s="156"/>
    </row>
    <row r="174" hidden="1" spans="1:5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155"/>
      <c r="AI174" s="155"/>
      <c r="AJ174" s="155"/>
      <c r="AK174" s="28"/>
      <c r="AL174" s="28"/>
      <c r="AM174" s="28"/>
      <c r="AN174" s="28"/>
      <c r="AO174" s="28"/>
      <c r="AP174" s="28"/>
      <c r="AQ174" s="155"/>
      <c r="AR174" s="155"/>
      <c r="AS174" s="155"/>
      <c r="AT174" s="155"/>
      <c r="AU174" s="156"/>
      <c r="AV174" s="157"/>
      <c r="AW174" s="157"/>
      <c r="AX174" s="157"/>
      <c r="AY174" s="157"/>
      <c r="AZ174" s="156"/>
    </row>
    <row r="175" hidden="1" spans="1:5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155"/>
      <c r="AI175" s="155"/>
      <c r="AJ175" s="155"/>
      <c r="AK175" s="28"/>
      <c r="AL175" s="28"/>
      <c r="AM175" s="28"/>
      <c r="AN175" s="28"/>
      <c r="AO175" s="28"/>
      <c r="AP175" s="28"/>
      <c r="AQ175" s="155"/>
      <c r="AR175" s="155"/>
      <c r="AS175" s="155"/>
      <c r="AT175" s="155"/>
      <c r="AU175" s="156"/>
      <c r="AV175" s="157"/>
      <c r="AW175" s="157"/>
      <c r="AX175" s="157"/>
      <c r="AY175" s="157"/>
      <c r="AZ175" s="156"/>
    </row>
    <row r="176" hidden="1" spans="1:5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155"/>
      <c r="AI176" s="155"/>
      <c r="AJ176" s="155"/>
      <c r="AK176" s="28"/>
      <c r="AL176" s="28"/>
      <c r="AM176" s="28"/>
      <c r="AN176" s="28"/>
      <c r="AO176" s="28"/>
      <c r="AP176" s="28"/>
      <c r="AQ176" s="155"/>
      <c r="AR176" s="155"/>
      <c r="AS176" s="155"/>
      <c r="AT176" s="155"/>
      <c r="AU176" s="156"/>
      <c r="AV176" s="157"/>
      <c r="AW176" s="157"/>
      <c r="AX176" s="157"/>
      <c r="AY176" s="157"/>
      <c r="AZ176" s="156"/>
    </row>
    <row r="177" hidden="1" spans="1:5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155"/>
      <c r="AI177" s="155"/>
      <c r="AJ177" s="155"/>
      <c r="AK177" s="28"/>
      <c r="AL177" s="28"/>
      <c r="AM177" s="28"/>
      <c r="AN177" s="28"/>
      <c r="AO177" s="28"/>
      <c r="AP177" s="28"/>
      <c r="AQ177" s="155"/>
      <c r="AR177" s="155"/>
      <c r="AS177" s="155"/>
      <c r="AT177" s="155"/>
      <c r="AU177" s="156"/>
      <c r="AV177" s="157"/>
      <c r="AW177" s="157"/>
      <c r="AX177" s="157"/>
      <c r="AY177" s="157"/>
      <c r="AZ177" s="156"/>
    </row>
    <row r="178" hidden="1" spans="1:5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155"/>
      <c r="AI178" s="155"/>
      <c r="AJ178" s="155"/>
      <c r="AK178" s="28"/>
      <c r="AL178" s="28"/>
      <c r="AM178" s="28"/>
      <c r="AN178" s="28"/>
      <c r="AO178" s="28"/>
      <c r="AP178" s="28"/>
      <c r="AQ178" s="155"/>
      <c r="AR178" s="155"/>
      <c r="AS178" s="155"/>
      <c r="AT178" s="155"/>
      <c r="AU178" s="156"/>
      <c r="AV178" s="157"/>
      <c r="AW178" s="157"/>
      <c r="AX178" s="157"/>
      <c r="AY178" s="157"/>
      <c r="AZ178" s="156"/>
    </row>
    <row r="179" hidden="1" spans="1:5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155"/>
      <c r="AI179" s="155"/>
      <c r="AJ179" s="155"/>
      <c r="AK179" s="28"/>
      <c r="AL179" s="28"/>
      <c r="AM179" s="28"/>
      <c r="AN179" s="28"/>
      <c r="AO179" s="28"/>
      <c r="AP179" s="28"/>
      <c r="AQ179" s="155"/>
      <c r="AR179" s="155"/>
      <c r="AS179" s="155"/>
      <c r="AT179" s="155"/>
      <c r="AU179" s="156"/>
      <c r="AV179" s="157"/>
      <c r="AW179" s="157"/>
      <c r="AX179" s="157"/>
      <c r="AY179" s="157"/>
      <c r="AZ179" s="156"/>
    </row>
    <row r="180" hidden="1" spans="1:5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155"/>
      <c r="AI180" s="155"/>
      <c r="AJ180" s="155"/>
      <c r="AK180" s="28"/>
      <c r="AL180" s="28"/>
      <c r="AM180" s="28"/>
      <c r="AN180" s="28"/>
      <c r="AO180" s="28"/>
      <c r="AP180" s="28"/>
      <c r="AQ180" s="155"/>
      <c r="AR180" s="155"/>
      <c r="AS180" s="155"/>
      <c r="AT180" s="155"/>
      <c r="AU180" s="156"/>
      <c r="AV180" s="157"/>
      <c r="AW180" s="157"/>
      <c r="AX180" s="157"/>
      <c r="AY180" s="157"/>
      <c r="AZ180" s="156"/>
    </row>
    <row r="181" hidden="1" spans="1:5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155"/>
      <c r="AI181" s="155"/>
      <c r="AJ181" s="155"/>
      <c r="AK181" s="28"/>
      <c r="AL181" s="28"/>
      <c r="AM181" s="28"/>
      <c r="AN181" s="28"/>
      <c r="AO181" s="28"/>
      <c r="AP181" s="28"/>
      <c r="AQ181" s="155"/>
      <c r="AR181" s="155"/>
      <c r="AS181" s="155"/>
      <c r="AT181" s="155"/>
      <c r="AU181" s="156"/>
      <c r="AV181" s="157"/>
      <c r="AW181" s="157"/>
      <c r="AX181" s="157"/>
      <c r="AY181" s="157"/>
      <c r="AZ181" s="156"/>
    </row>
    <row r="182" hidden="1" spans="1:5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155"/>
      <c r="AI182" s="155"/>
      <c r="AJ182" s="155"/>
      <c r="AK182" s="28"/>
      <c r="AL182" s="28"/>
      <c r="AM182" s="28"/>
      <c r="AN182" s="28"/>
      <c r="AO182" s="28"/>
      <c r="AP182" s="28"/>
      <c r="AQ182" s="155"/>
      <c r="AR182" s="155"/>
      <c r="AS182" s="155"/>
      <c r="AT182" s="155"/>
      <c r="AU182" s="156"/>
      <c r="AV182" s="157"/>
      <c r="AW182" s="157"/>
      <c r="AX182" s="157"/>
      <c r="AY182" s="157"/>
      <c r="AZ182" s="156"/>
    </row>
    <row r="183" hidden="1" spans="1:5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155"/>
      <c r="AI183" s="155"/>
      <c r="AJ183" s="155"/>
      <c r="AK183" s="28"/>
      <c r="AL183" s="28"/>
      <c r="AM183" s="28"/>
      <c r="AN183" s="28"/>
      <c r="AO183" s="28"/>
      <c r="AP183" s="28"/>
      <c r="AQ183" s="155"/>
      <c r="AR183" s="155"/>
      <c r="AS183" s="155"/>
      <c r="AT183" s="155"/>
      <c r="AU183" s="156"/>
      <c r="AV183" s="157"/>
      <c r="AW183" s="157"/>
      <c r="AX183" s="157"/>
      <c r="AY183" s="157"/>
      <c r="AZ183" s="156"/>
    </row>
    <row r="184" hidden="1" spans="1:5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155"/>
      <c r="AI184" s="155"/>
      <c r="AJ184" s="155"/>
      <c r="AK184" s="28"/>
      <c r="AL184" s="28"/>
      <c r="AM184" s="28"/>
      <c r="AN184" s="28"/>
      <c r="AO184" s="28"/>
      <c r="AP184" s="28"/>
      <c r="AQ184" s="155"/>
      <c r="AR184" s="155"/>
      <c r="AS184" s="155"/>
      <c r="AT184" s="155"/>
      <c r="AU184" s="156"/>
      <c r="AV184" s="157"/>
      <c r="AW184" s="157"/>
      <c r="AX184" s="157"/>
      <c r="AY184" s="157"/>
      <c r="AZ184" s="156"/>
    </row>
    <row r="185" hidden="1" spans="1:5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155"/>
      <c r="AI185" s="155"/>
      <c r="AJ185" s="155"/>
      <c r="AK185" s="28"/>
      <c r="AL185" s="28"/>
      <c r="AM185" s="28"/>
      <c r="AN185" s="28"/>
      <c r="AO185" s="28"/>
      <c r="AP185" s="28"/>
      <c r="AQ185" s="155"/>
      <c r="AR185" s="155"/>
      <c r="AS185" s="155"/>
      <c r="AT185" s="155"/>
      <c r="AU185" s="156"/>
      <c r="AV185" s="157"/>
      <c r="AW185" s="157"/>
      <c r="AX185" s="157"/>
      <c r="AY185" s="157"/>
      <c r="AZ185" s="156"/>
    </row>
    <row r="186" hidden="1" spans="1:5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155"/>
      <c r="AI186" s="155"/>
      <c r="AJ186" s="155"/>
      <c r="AK186" s="28"/>
      <c r="AL186" s="28"/>
      <c r="AM186" s="28"/>
      <c r="AN186" s="28"/>
      <c r="AO186" s="28"/>
      <c r="AP186" s="28"/>
      <c r="AQ186" s="155"/>
      <c r="AR186" s="155"/>
      <c r="AS186" s="155"/>
      <c r="AT186" s="155"/>
      <c r="AU186" s="156"/>
      <c r="AV186" s="157"/>
      <c r="AW186" s="157"/>
      <c r="AX186" s="157"/>
      <c r="AY186" s="157"/>
      <c r="AZ186" s="156"/>
    </row>
    <row r="187" hidden="1" spans="1:5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155"/>
      <c r="AI187" s="155"/>
      <c r="AJ187" s="155"/>
      <c r="AK187" s="28"/>
      <c r="AL187" s="28"/>
      <c r="AM187" s="28"/>
      <c r="AN187" s="28"/>
      <c r="AO187" s="28"/>
      <c r="AP187" s="28"/>
      <c r="AQ187" s="155"/>
      <c r="AR187" s="155"/>
      <c r="AS187" s="155"/>
      <c r="AT187" s="155"/>
      <c r="AU187" s="156"/>
      <c r="AV187" s="157"/>
      <c r="AW187" s="157"/>
      <c r="AX187" s="157"/>
      <c r="AY187" s="157"/>
      <c r="AZ187" s="156"/>
    </row>
    <row r="188" hidden="1" spans="1:5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155"/>
      <c r="AI188" s="155"/>
      <c r="AJ188" s="155"/>
      <c r="AK188" s="28"/>
      <c r="AL188" s="28"/>
      <c r="AM188" s="28"/>
      <c r="AN188" s="28"/>
      <c r="AO188" s="28"/>
      <c r="AP188" s="28"/>
      <c r="AQ188" s="155"/>
      <c r="AR188" s="155"/>
      <c r="AS188" s="155"/>
      <c r="AT188" s="155"/>
      <c r="AU188" s="156"/>
      <c r="AV188" s="157"/>
      <c r="AW188" s="157"/>
      <c r="AX188" s="157"/>
      <c r="AY188" s="157"/>
      <c r="AZ188" s="156"/>
    </row>
    <row r="189" hidden="1" spans="1:5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155"/>
      <c r="AI189" s="155"/>
      <c r="AJ189" s="155"/>
      <c r="AK189" s="28"/>
      <c r="AL189" s="28"/>
      <c r="AM189" s="28"/>
      <c r="AN189" s="28"/>
      <c r="AO189" s="28"/>
      <c r="AP189" s="28"/>
      <c r="AQ189" s="155"/>
      <c r="AR189" s="155"/>
      <c r="AS189" s="155"/>
      <c r="AT189" s="155"/>
      <c r="AU189" s="156"/>
      <c r="AV189" s="157"/>
      <c r="AW189" s="157"/>
      <c r="AX189" s="157"/>
      <c r="AY189" s="157"/>
      <c r="AZ189" s="156"/>
    </row>
    <row r="190" hidden="1" spans="1:5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155"/>
      <c r="AI190" s="155"/>
      <c r="AJ190" s="155"/>
      <c r="AK190" s="28"/>
      <c r="AL190" s="28"/>
      <c r="AM190" s="28"/>
      <c r="AN190" s="28"/>
      <c r="AO190" s="28"/>
      <c r="AP190" s="28"/>
      <c r="AQ190" s="155"/>
      <c r="AR190" s="155"/>
      <c r="AS190" s="155"/>
      <c r="AT190" s="155"/>
      <c r="AU190" s="156"/>
      <c r="AV190" s="157"/>
      <c r="AW190" s="157"/>
      <c r="AX190" s="157"/>
      <c r="AY190" s="157"/>
      <c r="AZ190" s="156"/>
    </row>
    <row r="191" hidden="1" spans="1:5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155"/>
      <c r="AI191" s="155"/>
      <c r="AJ191" s="155"/>
      <c r="AK191" s="28"/>
      <c r="AL191" s="28"/>
      <c r="AM191" s="28"/>
      <c r="AN191" s="28"/>
      <c r="AO191" s="28"/>
      <c r="AP191" s="28"/>
      <c r="AQ191" s="155"/>
      <c r="AR191" s="155"/>
      <c r="AS191" s="155"/>
      <c r="AT191" s="155"/>
      <c r="AU191" s="156"/>
      <c r="AV191" s="157"/>
      <c r="AW191" s="157"/>
      <c r="AX191" s="157"/>
      <c r="AY191" s="157"/>
      <c r="AZ191" s="156"/>
    </row>
    <row r="192" hidden="1" spans="1:5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155"/>
      <c r="AI192" s="155"/>
      <c r="AJ192" s="155"/>
      <c r="AK192" s="28"/>
      <c r="AL192" s="28"/>
      <c r="AM192" s="28"/>
      <c r="AN192" s="28"/>
      <c r="AO192" s="28"/>
      <c r="AP192" s="28"/>
      <c r="AQ192" s="155"/>
      <c r="AR192" s="155"/>
      <c r="AS192" s="155"/>
      <c r="AT192" s="155"/>
      <c r="AU192" s="156"/>
      <c r="AV192" s="157"/>
      <c r="AW192" s="157"/>
      <c r="AX192" s="157"/>
      <c r="AY192" s="157"/>
      <c r="AZ192" s="156"/>
    </row>
    <row r="193" hidden="1" spans="1:5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155"/>
      <c r="AI193" s="155"/>
      <c r="AJ193" s="155"/>
      <c r="AK193" s="28"/>
      <c r="AL193" s="28"/>
      <c r="AM193" s="28"/>
      <c r="AN193" s="28"/>
      <c r="AO193" s="28"/>
      <c r="AP193" s="28"/>
      <c r="AQ193" s="155"/>
      <c r="AR193" s="155"/>
      <c r="AS193" s="155"/>
      <c r="AT193" s="155"/>
      <c r="AU193" s="156"/>
      <c r="AV193" s="157"/>
      <c r="AW193" s="157"/>
      <c r="AX193" s="157"/>
      <c r="AY193" s="157"/>
      <c r="AZ193" s="156"/>
    </row>
    <row r="194" hidden="1" spans="1:5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155"/>
      <c r="AI194" s="155"/>
      <c r="AJ194" s="155"/>
      <c r="AK194" s="28"/>
      <c r="AL194" s="28"/>
      <c r="AM194" s="28"/>
      <c r="AN194" s="28"/>
      <c r="AO194" s="28"/>
      <c r="AP194" s="28"/>
      <c r="AQ194" s="155"/>
      <c r="AR194" s="155"/>
      <c r="AS194" s="155"/>
      <c r="AT194" s="155"/>
      <c r="AU194" s="156"/>
      <c r="AV194" s="157"/>
      <c r="AW194" s="157"/>
      <c r="AX194" s="157"/>
      <c r="AY194" s="157"/>
      <c r="AZ194" s="156"/>
    </row>
    <row r="195" hidden="1" spans="1:5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155"/>
      <c r="AI195" s="155"/>
      <c r="AJ195" s="155"/>
      <c r="AK195" s="28"/>
      <c r="AL195" s="28"/>
      <c r="AM195" s="28"/>
      <c r="AN195" s="28"/>
      <c r="AO195" s="28"/>
      <c r="AP195" s="28"/>
      <c r="AQ195" s="155"/>
      <c r="AR195" s="155"/>
      <c r="AS195" s="155"/>
      <c r="AT195" s="155"/>
      <c r="AU195" s="156"/>
      <c r="AV195" s="157"/>
      <c r="AW195" s="157"/>
      <c r="AX195" s="157"/>
      <c r="AY195" s="157"/>
      <c r="AZ195" s="156"/>
    </row>
    <row r="196" hidden="1" spans="1:5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155"/>
      <c r="AI196" s="155"/>
      <c r="AJ196" s="155"/>
      <c r="AK196" s="28"/>
      <c r="AL196" s="28"/>
      <c r="AM196" s="28"/>
      <c r="AN196" s="28"/>
      <c r="AO196" s="28"/>
      <c r="AP196" s="28"/>
      <c r="AQ196" s="155"/>
      <c r="AR196" s="155"/>
      <c r="AS196" s="155"/>
      <c r="AT196" s="155"/>
      <c r="AU196" s="156"/>
      <c r="AV196" s="157"/>
      <c r="AW196" s="157"/>
      <c r="AX196" s="157"/>
      <c r="AY196" s="157"/>
      <c r="AZ196" s="156"/>
    </row>
    <row r="197" hidden="1" spans="1:5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155"/>
      <c r="AI197" s="155"/>
      <c r="AJ197" s="155"/>
      <c r="AK197" s="28"/>
      <c r="AL197" s="28"/>
      <c r="AM197" s="28"/>
      <c r="AN197" s="28"/>
      <c r="AO197" s="28"/>
      <c r="AP197" s="28"/>
      <c r="AQ197" s="155"/>
      <c r="AR197" s="155"/>
      <c r="AS197" s="155"/>
      <c r="AT197" s="155"/>
      <c r="AU197" s="156"/>
      <c r="AV197" s="157"/>
      <c r="AW197" s="157"/>
      <c r="AX197" s="157"/>
      <c r="AY197" s="157"/>
      <c r="AZ197" s="156"/>
    </row>
    <row r="198" hidden="1" spans="1:5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155"/>
      <c r="AI198" s="155"/>
      <c r="AJ198" s="155"/>
      <c r="AK198" s="28"/>
      <c r="AL198" s="28"/>
      <c r="AM198" s="28"/>
      <c r="AN198" s="28"/>
      <c r="AO198" s="28"/>
      <c r="AP198" s="28"/>
      <c r="AQ198" s="155"/>
      <c r="AR198" s="155"/>
      <c r="AS198" s="155"/>
      <c r="AT198" s="155"/>
      <c r="AU198" s="156"/>
      <c r="AV198" s="157"/>
      <c r="AW198" s="157"/>
      <c r="AX198" s="157"/>
      <c r="AY198" s="157"/>
      <c r="AZ198" s="156"/>
    </row>
    <row r="199" hidden="1" spans="1:5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155"/>
      <c r="AI199" s="155"/>
      <c r="AJ199" s="155"/>
      <c r="AK199" s="28"/>
      <c r="AL199" s="28"/>
      <c r="AM199" s="28"/>
      <c r="AN199" s="28"/>
      <c r="AO199" s="28"/>
      <c r="AP199" s="28"/>
      <c r="AQ199" s="155"/>
      <c r="AR199" s="155"/>
      <c r="AS199" s="155"/>
      <c r="AT199" s="155"/>
      <c r="AU199" s="156"/>
      <c r="AV199" s="157"/>
      <c r="AW199" s="157"/>
      <c r="AX199" s="157"/>
      <c r="AY199" s="157"/>
      <c r="AZ199" s="156"/>
    </row>
    <row r="200" hidden="1" spans="1:5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155"/>
      <c r="AI200" s="155"/>
      <c r="AJ200" s="155"/>
      <c r="AK200" s="28"/>
      <c r="AL200" s="28"/>
      <c r="AM200" s="28"/>
      <c r="AN200" s="28"/>
      <c r="AO200" s="28"/>
      <c r="AP200" s="28"/>
      <c r="AQ200" s="155"/>
      <c r="AR200" s="155"/>
      <c r="AS200" s="155"/>
      <c r="AT200" s="155"/>
      <c r="AU200" s="156"/>
      <c r="AV200" s="157"/>
      <c r="AW200" s="157"/>
      <c r="AX200" s="157"/>
      <c r="AY200" s="157"/>
      <c r="AZ200" s="156"/>
    </row>
  </sheetData>
  <autoFilter ref="A1:AZ200">
    <filterColumn colId="35">
      <customFilters>
        <customFilter operator="equal" val="Baidu"/>
        <customFilter operator="equal" val="Desay/Baidu"/>
      </customFilters>
    </filterColumn>
    <filterColumn colId="51">
      <filters>
        <filter val="55.76%"/>
        <filter val="3.03%"/>
        <filter val="3.67%"/>
        <filter val="5.07%"/>
        <filter val="7.83%"/>
        <filter val="8.33%"/>
        <filter val="15.17%"/>
        <filter val="22.27%"/>
        <filter val="23.33%"/>
        <filter val="31.33%"/>
        <filter val="36.83%"/>
        <filter val="37.07%"/>
        <filter val="42.67%"/>
        <filter val="16.50%"/>
        <filter val="19.50%"/>
        <filter val="20.44%"/>
        <filter val="30.00%"/>
        <filter val="48.00%"/>
        <filter val="85.00%"/>
        <filter val="3.19%"/>
        <filter val="34.81%"/>
        <filter val="67.11%"/>
      </filters>
    </filterColumn>
    <extLst/>
  </autoFilter>
  <mergeCells count="10">
    <mergeCell ref="AL101:AN101"/>
    <mergeCell ref="AL104:AN105"/>
    <mergeCell ref="AV104:AX105"/>
    <mergeCell ref="AL112:AO113"/>
    <mergeCell ref="AV112:AX113"/>
    <mergeCell ref="AL117:AO123"/>
    <mergeCell ref="AV120:AX123"/>
    <mergeCell ref="AL128:AO135"/>
    <mergeCell ref="AV128:AX135"/>
    <mergeCell ref="AL136:AO140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200"/>
  <sheetViews>
    <sheetView workbookViewId="0">
      <selection activeCell="AE33" sqref="AE33:AE35"/>
    </sheetView>
  </sheetViews>
  <sheetFormatPr defaultColWidth="11" defaultRowHeight="17.6"/>
  <cols>
    <col min="1" max="2" width="10.8333333333333" customWidth="1"/>
    <col min="3" max="3" width="40.3333333333333" customWidth="1"/>
    <col min="4" max="5" width="10.8333333333333" customWidth="1"/>
    <col min="6" max="10" width="11" hidden="1" customWidth="1"/>
    <col min="11" max="11" width="13" customWidth="1"/>
    <col min="12" max="25" width="11" hidden="1" customWidth="1"/>
    <col min="26" max="26" width="10.8333333333333" customWidth="1"/>
    <col min="27" max="27" width="11" hidden="1" customWidth="1"/>
    <col min="28" max="30" width="10.8333333333333" customWidth="1"/>
    <col min="31" max="31" width="16.6666666666667" customWidth="1"/>
    <col min="32" max="32" width="10.8333333333333" customWidth="1"/>
  </cols>
  <sheetData>
    <row r="1" ht="36" spans="1:32">
      <c r="A1" s="36" t="s">
        <v>244</v>
      </c>
      <c r="B1" s="36" t="s">
        <v>944</v>
      </c>
      <c r="C1" s="36" t="s">
        <v>945</v>
      </c>
      <c r="D1" s="36" t="s">
        <v>946</v>
      </c>
      <c r="E1" s="51" t="s">
        <v>947</v>
      </c>
      <c r="F1" s="52" t="s">
        <v>948</v>
      </c>
      <c r="G1" s="51" t="s">
        <v>949</v>
      </c>
      <c r="H1" s="51" t="s">
        <v>950</v>
      </c>
      <c r="I1" s="51" t="s">
        <v>951</v>
      </c>
      <c r="J1" s="61" t="s">
        <v>952</v>
      </c>
      <c r="K1" s="51" t="s">
        <v>253</v>
      </c>
      <c r="L1" s="52" t="s">
        <v>953</v>
      </c>
      <c r="M1" s="51" t="s">
        <v>248</v>
      </c>
      <c r="N1" s="51" t="s">
        <v>247</v>
      </c>
      <c r="O1" s="51" t="s">
        <v>246</v>
      </c>
      <c r="P1" s="51" t="s">
        <v>954</v>
      </c>
      <c r="Q1" s="51" t="s">
        <v>955</v>
      </c>
      <c r="R1" s="51" t="s">
        <v>956</v>
      </c>
      <c r="S1" s="51" t="s">
        <v>430</v>
      </c>
      <c r="T1" s="51" t="s">
        <v>431</v>
      </c>
      <c r="U1" s="61" t="s">
        <v>432</v>
      </c>
      <c r="V1" s="51" t="s">
        <v>433</v>
      </c>
      <c r="W1" s="51" t="s">
        <v>957</v>
      </c>
      <c r="X1" s="51" t="s">
        <v>958</v>
      </c>
      <c r="Y1" s="61" t="s">
        <v>959</v>
      </c>
      <c r="Z1" s="51" t="s">
        <v>960</v>
      </c>
      <c r="AA1" s="87" t="s">
        <v>961</v>
      </c>
      <c r="AB1" s="51" t="s">
        <v>440</v>
      </c>
      <c r="AC1" s="51" t="s">
        <v>441</v>
      </c>
      <c r="AD1" s="51" t="s">
        <v>442</v>
      </c>
      <c r="AE1" s="51" t="s">
        <v>443</v>
      </c>
      <c r="AF1" s="51" t="s">
        <v>962</v>
      </c>
    </row>
    <row r="2" ht="36" hidden="1" spans="1:27">
      <c r="A2" s="37" t="s">
        <v>963</v>
      </c>
      <c r="B2" s="38"/>
      <c r="C2" s="39" t="s">
        <v>964</v>
      </c>
      <c r="D2" s="39"/>
      <c r="E2" s="53" t="s">
        <v>965</v>
      </c>
      <c r="F2" s="44"/>
      <c r="G2" s="54"/>
      <c r="H2" s="54"/>
      <c r="I2" s="62"/>
      <c r="J2" s="54"/>
      <c r="K2" s="63" t="s">
        <v>269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39"/>
      <c r="W2" s="39"/>
      <c r="X2" s="39"/>
      <c r="Y2" s="39"/>
      <c r="Z2" s="39"/>
      <c r="AA2" s="39"/>
    </row>
    <row r="3" ht="88" spans="1:32">
      <c r="A3" s="40" t="s">
        <v>57</v>
      </c>
      <c r="B3" s="40" t="s">
        <v>966</v>
      </c>
      <c r="C3" s="41" t="s">
        <v>967</v>
      </c>
      <c r="D3" s="41"/>
      <c r="E3" s="44" t="s">
        <v>968</v>
      </c>
      <c r="F3" s="55"/>
      <c r="G3" s="44"/>
      <c r="H3" s="44"/>
      <c r="I3" s="44"/>
      <c r="J3" s="64"/>
      <c r="K3" s="65" t="s">
        <v>318</v>
      </c>
      <c r="L3" s="66"/>
      <c r="M3" s="41"/>
      <c r="N3" s="44">
        <v>143</v>
      </c>
      <c r="O3" s="41"/>
      <c r="P3" s="41">
        <v>130</v>
      </c>
      <c r="Q3" s="41">
        <v>90</v>
      </c>
      <c r="R3" s="41">
        <v>110</v>
      </c>
      <c r="S3" s="41">
        <v>160</v>
      </c>
      <c r="T3" s="41">
        <v>170</v>
      </c>
      <c r="U3" s="80">
        <v>180</v>
      </c>
      <c r="V3" s="41">
        <f>AVERAGE(S3:U3)</f>
        <v>170</v>
      </c>
      <c r="W3" s="41">
        <v>180</v>
      </c>
      <c r="X3" s="41">
        <v>160</v>
      </c>
      <c r="Y3" s="80">
        <v>180</v>
      </c>
      <c r="Z3" s="41">
        <f t="shared" ref="Z3:Z24" si="0">AVERAGE(W3:Y3)</f>
        <v>173.333333333333</v>
      </c>
      <c r="AA3" s="88">
        <f t="shared" ref="AA3:AA50" si="1">(Z3/V3)/V3</f>
        <v>0.00599769319492503</v>
      </c>
      <c r="AB3" s="68">
        <v>120</v>
      </c>
      <c r="AC3" s="68">
        <v>140</v>
      </c>
      <c r="AD3" s="68">
        <v>150</v>
      </c>
      <c r="AE3" s="68">
        <f t="shared" ref="AE3:AE50" si="2">AVERAGE(AB3:AD3)</f>
        <v>136.666666666667</v>
      </c>
      <c r="AF3" s="68">
        <f t="shared" ref="AF3:AF50" si="3">(AE3-Z3)/Z3</f>
        <v>-0.211538461538462</v>
      </c>
    </row>
    <row r="4" ht="18" spans="1:32">
      <c r="A4" s="40"/>
      <c r="B4" s="40"/>
      <c r="C4" s="41" t="s">
        <v>969</v>
      </c>
      <c r="D4" s="41"/>
      <c r="E4" s="44"/>
      <c r="F4" s="55"/>
      <c r="G4" s="44"/>
      <c r="H4" s="44"/>
      <c r="I4" s="44"/>
      <c r="J4" s="64"/>
      <c r="K4" s="65" t="s">
        <v>318</v>
      </c>
      <c r="L4" s="66"/>
      <c r="M4" s="41"/>
      <c r="N4" s="44">
        <v>1.506666667</v>
      </c>
      <c r="O4" s="41"/>
      <c r="P4" s="41">
        <v>5.32</v>
      </c>
      <c r="Q4" s="41">
        <v>4.11</v>
      </c>
      <c r="R4" s="41">
        <v>4.16</v>
      </c>
      <c r="S4" s="72">
        <v>1337</v>
      </c>
      <c r="T4" s="73">
        <v>1256</v>
      </c>
      <c r="U4" s="81">
        <v>1473</v>
      </c>
      <c r="V4" s="43">
        <v>1355.333</v>
      </c>
      <c r="W4" s="41">
        <v>1244</v>
      </c>
      <c r="X4" s="41">
        <v>1456</v>
      </c>
      <c r="Y4" s="80">
        <v>1488</v>
      </c>
      <c r="Z4" s="41">
        <f t="shared" si="0"/>
        <v>1396</v>
      </c>
      <c r="AA4" s="88">
        <f t="shared" si="1"/>
        <v>0.000759964652347904</v>
      </c>
      <c r="AB4" s="68">
        <v>430</v>
      </c>
      <c r="AC4" s="68">
        <v>450</v>
      </c>
      <c r="AD4" s="68">
        <v>490</v>
      </c>
      <c r="AE4" s="68">
        <f t="shared" si="2"/>
        <v>456.666666666667</v>
      </c>
      <c r="AF4" s="68">
        <f t="shared" si="3"/>
        <v>-0.67287488061127</v>
      </c>
    </row>
    <row r="5" ht="18" spans="1:32">
      <c r="A5" s="40"/>
      <c r="B5" s="40"/>
      <c r="C5" s="41" t="s">
        <v>970</v>
      </c>
      <c r="D5" s="41"/>
      <c r="E5" s="44"/>
      <c r="F5" s="55"/>
      <c r="G5" s="44"/>
      <c r="H5" s="44"/>
      <c r="I5" s="44"/>
      <c r="J5" s="64"/>
      <c r="K5" s="65" t="s">
        <v>318</v>
      </c>
      <c r="L5" s="66"/>
      <c r="M5" s="41"/>
      <c r="N5" s="44">
        <v>0.25</v>
      </c>
      <c r="O5" s="41"/>
      <c r="P5" s="41">
        <v>0.24</v>
      </c>
      <c r="Q5" s="41">
        <v>0.18</v>
      </c>
      <c r="R5" s="41">
        <v>0.16</v>
      </c>
      <c r="S5" s="74">
        <v>970</v>
      </c>
      <c r="T5" s="73">
        <v>852</v>
      </c>
      <c r="U5" s="81">
        <v>556</v>
      </c>
      <c r="V5" s="43">
        <v>792.667</v>
      </c>
      <c r="W5" s="41">
        <v>884</v>
      </c>
      <c r="X5" s="41">
        <v>765</v>
      </c>
      <c r="Y5" s="80">
        <v>651</v>
      </c>
      <c r="Z5" s="41">
        <f t="shared" si="0"/>
        <v>766.666666666667</v>
      </c>
      <c r="AA5" s="88">
        <f t="shared" si="1"/>
        <v>0.00122018315438614</v>
      </c>
      <c r="AB5" s="68">
        <v>310</v>
      </c>
      <c r="AC5" s="68">
        <v>320</v>
      </c>
      <c r="AD5" s="68">
        <v>320</v>
      </c>
      <c r="AE5" s="68">
        <f t="shared" si="2"/>
        <v>316.666666666667</v>
      </c>
      <c r="AF5" s="68">
        <f t="shared" si="3"/>
        <v>-0.58695652173913</v>
      </c>
    </row>
    <row r="6" ht="18" spans="1:32">
      <c r="A6" s="40"/>
      <c r="B6" s="40"/>
      <c r="C6" s="41" t="s">
        <v>971</v>
      </c>
      <c r="D6" s="41"/>
      <c r="E6" s="44"/>
      <c r="F6" s="55"/>
      <c r="G6" s="44"/>
      <c r="H6" s="44"/>
      <c r="I6" s="44"/>
      <c r="J6" s="64"/>
      <c r="K6" s="65" t="s">
        <v>318</v>
      </c>
      <c r="L6" s="66"/>
      <c r="M6" s="41"/>
      <c r="N6" s="44">
        <v>551.3366667</v>
      </c>
      <c r="O6" s="41"/>
      <c r="P6" s="41">
        <v>562</v>
      </c>
      <c r="Q6" s="41">
        <v>610</v>
      </c>
      <c r="R6" s="41">
        <v>559</v>
      </c>
      <c r="S6" s="41" t="s">
        <v>244</v>
      </c>
      <c r="T6" s="41" t="s">
        <v>244</v>
      </c>
      <c r="U6" s="80" t="s">
        <v>244</v>
      </c>
      <c r="V6" s="41" t="e">
        <f>AVERAGE(S6:U6)</f>
        <v>#DIV/0!</v>
      </c>
      <c r="W6" s="41"/>
      <c r="X6" s="41"/>
      <c r="Y6" s="80"/>
      <c r="Z6" s="41" t="e">
        <f t="shared" si="0"/>
        <v>#DIV/0!</v>
      </c>
      <c r="AA6" s="88" t="e">
        <f t="shared" si="1"/>
        <v>#DIV/0!</v>
      </c>
      <c r="AB6" s="68">
        <v>737</v>
      </c>
      <c r="AC6" s="68">
        <v>729</v>
      </c>
      <c r="AD6" s="68">
        <v>863</v>
      </c>
      <c r="AE6" s="68">
        <f t="shared" si="2"/>
        <v>776.333333333333</v>
      </c>
      <c r="AF6" s="68" t="e">
        <f t="shared" si="3"/>
        <v>#DIV/0!</v>
      </c>
    </row>
    <row r="7" ht="18" spans="1:32">
      <c r="A7" s="40"/>
      <c r="B7" s="40"/>
      <c r="C7" s="41" t="s">
        <v>972</v>
      </c>
      <c r="D7" s="41"/>
      <c r="E7" s="44"/>
      <c r="F7" s="55"/>
      <c r="G7" s="44"/>
      <c r="H7" s="44"/>
      <c r="I7" s="44"/>
      <c r="J7" s="64"/>
      <c r="K7" s="65" t="s">
        <v>318</v>
      </c>
      <c r="L7" s="66"/>
      <c r="M7" s="41"/>
      <c r="N7" s="44">
        <v>26.16</v>
      </c>
      <c r="O7" s="41"/>
      <c r="P7" s="71">
        <v>28.11</v>
      </c>
      <c r="Q7" s="71"/>
      <c r="R7" s="71"/>
      <c r="S7" s="41">
        <v>17.42</v>
      </c>
      <c r="T7" s="41"/>
      <c r="U7" s="80"/>
      <c r="V7" s="41">
        <f>AVERAGE(S7:U7)</f>
        <v>17.42</v>
      </c>
      <c r="W7" s="41">
        <v>15.22</v>
      </c>
      <c r="X7" s="41">
        <v>16.43</v>
      </c>
      <c r="Y7" s="80">
        <v>17.21</v>
      </c>
      <c r="Z7" s="41">
        <f t="shared" si="0"/>
        <v>16.2866666666667</v>
      </c>
      <c r="AA7" s="88">
        <f t="shared" si="1"/>
        <v>0.0536705327904327</v>
      </c>
      <c r="AB7" s="68">
        <v>17.94</v>
      </c>
      <c r="AC7" s="68"/>
      <c r="AD7" s="68"/>
      <c r="AE7" s="68">
        <f t="shared" si="2"/>
        <v>17.94</v>
      </c>
      <c r="AF7" s="68">
        <f t="shared" si="3"/>
        <v>0.101514531313958</v>
      </c>
    </row>
    <row r="8" ht="18" spans="1:32">
      <c r="A8" s="40"/>
      <c r="B8" s="40"/>
      <c r="C8" s="41" t="s">
        <v>973</v>
      </c>
      <c r="D8" s="41"/>
      <c r="E8" s="44"/>
      <c r="F8" s="55"/>
      <c r="G8" s="44"/>
      <c r="H8" s="44"/>
      <c r="I8" s="44"/>
      <c r="J8" s="64"/>
      <c r="K8" s="65" t="s">
        <v>318</v>
      </c>
      <c r="L8" s="66"/>
      <c r="M8" s="41"/>
      <c r="N8" s="44">
        <v>0.583333333</v>
      </c>
      <c r="O8" s="41"/>
      <c r="P8" s="41">
        <v>0.57</v>
      </c>
      <c r="Q8" s="41">
        <v>0.52</v>
      </c>
      <c r="R8" s="41">
        <v>0.55</v>
      </c>
      <c r="S8" s="72">
        <v>534</v>
      </c>
      <c r="T8" s="75">
        <v>584</v>
      </c>
      <c r="U8" s="82">
        <v>672</v>
      </c>
      <c r="V8" s="43">
        <v>596.6666667</v>
      </c>
      <c r="W8" s="41">
        <v>493</v>
      </c>
      <c r="X8" s="41">
        <v>448</v>
      </c>
      <c r="Y8" s="80">
        <v>546</v>
      </c>
      <c r="Z8" s="41">
        <f t="shared" si="0"/>
        <v>495.666666666667</v>
      </c>
      <c r="AA8" s="88">
        <f t="shared" si="1"/>
        <v>0.00139227864283311</v>
      </c>
      <c r="AB8" s="68">
        <v>480</v>
      </c>
      <c r="AC8" s="68">
        <v>490</v>
      </c>
      <c r="AD8" s="68">
        <v>510</v>
      </c>
      <c r="AE8" s="68">
        <f t="shared" si="2"/>
        <v>493.333333333333</v>
      </c>
      <c r="AF8" s="68">
        <f t="shared" si="3"/>
        <v>-0.00470746469401487</v>
      </c>
    </row>
    <row r="9" ht="18" spans="1:32">
      <c r="A9" s="40"/>
      <c r="B9" s="40"/>
      <c r="C9" s="41" t="s">
        <v>974</v>
      </c>
      <c r="D9" s="41"/>
      <c r="E9" s="44"/>
      <c r="F9" s="55"/>
      <c r="G9" s="44"/>
      <c r="H9" s="44"/>
      <c r="I9" s="44"/>
      <c r="J9" s="64"/>
      <c r="K9" s="65" t="s">
        <v>318</v>
      </c>
      <c r="L9" s="66"/>
      <c r="M9" s="41"/>
      <c r="N9" s="44">
        <v>0.703333333</v>
      </c>
      <c r="O9" s="41"/>
      <c r="P9" s="41">
        <v>0.52</v>
      </c>
      <c r="Q9" s="41">
        <v>0.44</v>
      </c>
      <c r="R9" s="41">
        <v>0.49</v>
      </c>
      <c r="S9" s="72">
        <v>657</v>
      </c>
      <c r="T9" s="75">
        <v>692</v>
      </c>
      <c r="U9" s="82">
        <v>483</v>
      </c>
      <c r="V9" s="43">
        <v>610.6666667</v>
      </c>
      <c r="W9" s="41">
        <v>649</v>
      </c>
      <c r="X9" s="41">
        <v>728</v>
      </c>
      <c r="Y9" s="80">
        <v>684</v>
      </c>
      <c r="Z9" s="41">
        <f t="shared" si="0"/>
        <v>687</v>
      </c>
      <c r="AA9" s="88">
        <f t="shared" si="1"/>
        <v>0.00184224890809582</v>
      </c>
      <c r="AB9" s="68">
        <v>610</v>
      </c>
      <c r="AC9" s="68">
        <v>620</v>
      </c>
      <c r="AD9" s="68">
        <v>580</v>
      </c>
      <c r="AE9" s="68">
        <f t="shared" si="2"/>
        <v>603.333333333333</v>
      </c>
      <c r="AF9" s="68">
        <f t="shared" si="3"/>
        <v>-0.121785540999515</v>
      </c>
    </row>
    <row r="10" ht="18" spans="1:32">
      <c r="A10" s="40"/>
      <c r="B10" s="40"/>
      <c r="C10" s="42" t="s">
        <v>975</v>
      </c>
      <c r="D10" s="42"/>
      <c r="E10" s="44"/>
      <c r="F10" s="55"/>
      <c r="G10" s="44"/>
      <c r="H10" s="44"/>
      <c r="I10" s="44"/>
      <c r="J10" s="64"/>
      <c r="K10" s="65" t="s">
        <v>318</v>
      </c>
      <c r="L10" s="66"/>
      <c r="M10" s="41"/>
      <c r="N10" s="44">
        <v>2.036666667</v>
      </c>
      <c r="O10" s="41"/>
      <c r="P10" s="41">
        <v>1.93</v>
      </c>
      <c r="Q10" s="41">
        <v>1.49</v>
      </c>
      <c r="R10" s="41">
        <v>1.49</v>
      </c>
      <c r="S10" s="72">
        <v>1671</v>
      </c>
      <c r="T10" s="75">
        <v>1776</v>
      </c>
      <c r="U10" s="82">
        <v>1483</v>
      </c>
      <c r="V10" s="43">
        <v>1643.333333</v>
      </c>
      <c r="W10" s="41">
        <v>1860</v>
      </c>
      <c r="X10" s="41">
        <v>1540</v>
      </c>
      <c r="Y10" s="80">
        <v>1760</v>
      </c>
      <c r="Z10" s="41">
        <f t="shared" si="0"/>
        <v>1720</v>
      </c>
      <c r="AA10" s="88">
        <f t="shared" si="1"/>
        <v>0.000636908607164807</v>
      </c>
      <c r="AB10" s="68">
        <v>1450</v>
      </c>
      <c r="AC10" s="68">
        <v>1330</v>
      </c>
      <c r="AD10" s="68">
        <v>1650</v>
      </c>
      <c r="AE10" s="68">
        <f t="shared" si="2"/>
        <v>1476.66666666667</v>
      </c>
      <c r="AF10" s="68">
        <f t="shared" si="3"/>
        <v>-0.141472868217054</v>
      </c>
    </row>
    <row r="11" ht="18" spans="1:32">
      <c r="A11" s="40"/>
      <c r="B11" s="40"/>
      <c r="C11" s="42" t="s">
        <v>976</v>
      </c>
      <c r="D11" s="42"/>
      <c r="E11" s="44"/>
      <c r="F11" s="55"/>
      <c r="G11" s="44"/>
      <c r="H11" s="44"/>
      <c r="I11" s="44"/>
      <c r="J11" s="64"/>
      <c r="K11" s="65" t="s">
        <v>318</v>
      </c>
      <c r="L11" s="66"/>
      <c r="M11" s="41"/>
      <c r="N11" s="44">
        <v>2.753333333</v>
      </c>
      <c r="O11" s="41"/>
      <c r="P11" s="41">
        <v>2.21</v>
      </c>
      <c r="Q11" s="41">
        <v>2.31</v>
      </c>
      <c r="R11" s="41">
        <v>2.27</v>
      </c>
      <c r="S11" s="72">
        <v>1807</v>
      </c>
      <c r="T11" s="75">
        <v>1946</v>
      </c>
      <c r="U11" s="82">
        <v>1623</v>
      </c>
      <c r="V11" s="43">
        <v>1792</v>
      </c>
      <c r="W11" s="41">
        <v>1980</v>
      </c>
      <c r="X11" s="41">
        <v>2100</v>
      </c>
      <c r="Y11" s="80">
        <v>2040</v>
      </c>
      <c r="Z11" s="41">
        <f t="shared" si="0"/>
        <v>2040</v>
      </c>
      <c r="AA11" s="88">
        <f t="shared" si="1"/>
        <v>0.000635263871173469</v>
      </c>
      <c r="AB11" s="68">
        <v>2420</v>
      </c>
      <c r="AC11" s="68">
        <v>2090</v>
      </c>
      <c r="AD11" s="68">
        <v>2490</v>
      </c>
      <c r="AE11" s="68">
        <f t="shared" si="2"/>
        <v>2333.33333333333</v>
      </c>
      <c r="AF11" s="68">
        <f t="shared" si="3"/>
        <v>0.143790849673203</v>
      </c>
    </row>
    <row r="12" ht="18" spans="1:32">
      <c r="A12" s="40"/>
      <c r="B12" s="40"/>
      <c r="C12" s="42" t="s">
        <v>977</v>
      </c>
      <c r="D12" s="42"/>
      <c r="E12" s="44"/>
      <c r="F12" s="55"/>
      <c r="G12" s="44"/>
      <c r="H12" s="44"/>
      <c r="I12" s="44"/>
      <c r="J12" s="64"/>
      <c r="K12" s="65" t="s">
        <v>318</v>
      </c>
      <c r="L12" s="66"/>
      <c r="M12" s="41"/>
      <c r="N12" s="44">
        <v>2.86</v>
      </c>
      <c r="O12" s="41"/>
      <c r="P12" s="41">
        <v>2.59</v>
      </c>
      <c r="Q12" s="41">
        <v>2.6</v>
      </c>
      <c r="R12" s="41">
        <v>2.48</v>
      </c>
      <c r="S12" s="72">
        <v>2105</v>
      </c>
      <c r="T12" s="75">
        <v>2178</v>
      </c>
      <c r="U12" s="82">
        <v>2232</v>
      </c>
      <c r="V12" s="43">
        <v>2171.666667</v>
      </c>
      <c r="W12" s="41">
        <v>2250</v>
      </c>
      <c r="X12" s="41">
        <v>2010</v>
      </c>
      <c r="Y12" s="80">
        <v>2040</v>
      </c>
      <c r="Z12" s="41">
        <f t="shared" si="0"/>
        <v>2100</v>
      </c>
      <c r="AA12" s="88">
        <f t="shared" si="1"/>
        <v>0.000445279769260217</v>
      </c>
      <c r="AB12" s="68">
        <v>2080</v>
      </c>
      <c r="AC12" s="68">
        <v>2190</v>
      </c>
      <c r="AD12" s="68">
        <v>2010</v>
      </c>
      <c r="AE12" s="68">
        <f t="shared" si="2"/>
        <v>2093.33333333333</v>
      </c>
      <c r="AF12" s="68">
        <f t="shared" si="3"/>
        <v>-0.0031746031746031</v>
      </c>
    </row>
    <row r="13" ht="18" spans="1:32">
      <c r="A13" s="40"/>
      <c r="B13" s="40"/>
      <c r="C13" s="42" t="s">
        <v>978</v>
      </c>
      <c r="D13" s="42"/>
      <c r="E13" s="44"/>
      <c r="F13" s="55"/>
      <c r="G13" s="44"/>
      <c r="H13" s="44"/>
      <c r="I13" s="44"/>
      <c r="J13" s="64"/>
      <c r="K13" s="65" t="s">
        <v>318</v>
      </c>
      <c r="L13" s="66"/>
      <c r="M13" s="41"/>
      <c r="N13" s="44">
        <v>3.16</v>
      </c>
      <c r="O13" s="41"/>
      <c r="P13" s="41">
        <v>2.62</v>
      </c>
      <c r="Q13" s="41">
        <v>2.31</v>
      </c>
      <c r="R13" s="41">
        <v>2.28</v>
      </c>
      <c r="S13" s="72">
        <v>2640</v>
      </c>
      <c r="T13" s="75">
        <v>2475</v>
      </c>
      <c r="U13" s="82">
        <v>2553</v>
      </c>
      <c r="V13" s="43">
        <v>2556</v>
      </c>
      <c r="W13" s="41">
        <v>2180</v>
      </c>
      <c r="X13" s="41">
        <v>2140</v>
      </c>
      <c r="Y13" s="80">
        <v>2130</v>
      </c>
      <c r="Z13" s="41">
        <f t="shared" si="0"/>
        <v>2150</v>
      </c>
      <c r="AA13" s="88">
        <f t="shared" si="1"/>
        <v>0.000329091572561784</v>
      </c>
      <c r="AB13" s="68">
        <v>2020</v>
      </c>
      <c r="AC13" s="68">
        <v>1830</v>
      </c>
      <c r="AD13" s="68">
        <v>2010</v>
      </c>
      <c r="AE13" s="68">
        <f t="shared" si="2"/>
        <v>1953.33333333333</v>
      </c>
      <c r="AF13" s="68">
        <f t="shared" si="3"/>
        <v>-0.0914728682170543</v>
      </c>
    </row>
    <row r="14" ht="18" spans="1:32">
      <c r="A14" s="40"/>
      <c r="B14" s="40"/>
      <c r="C14" s="41" t="s">
        <v>979</v>
      </c>
      <c r="D14" s="41"/>
      <c r="E14" s="44"/>
      <c r="F14" s="55"/>
      <c r="G14" s="44"/>
      <c r="H14" s="44"/>
      <c r="I14" s="44"/>
      <c r="J14" s="64"/>
      <c r="K14" s="65" t="s">
        <v>318</v>
      </c>
      <c r="L14" s="66"/>
      <c r="M14" s="41"/>
      <c r="N14" s="44">
        <v>2.846666667</v>
      </c>
      <c r="O14" s="41"/>
      <c r="P14" s="41">
        <v>2.76</v>
      </c>
      <c r="Q14" s="41">
        <v>2.41</v>
      </c>
      <c r="R14" s="41">
        <v>2.97</v>
      </c>
      <c r="S14" s="72">
        <v>3.041</v>
      </c>
      <c r="T14" s="75">
        <v>2.941</v>
      </c>
      <c r="U14" s="82">
        <v>2.967</v>
      </c>
      <c r="V14" s="43">
        <v>2.983</v>
      </c>
      <c r="W14" s="41">
        <v>1.46</v>
      </c>
      <c r="X14" s="41">
        <v>1.54</v>
      </c>
      <c r="Y14" s="80">
        <v>1.62</v>
      </c>
      <c r="Z14" s="41">
        <f t="shared" si="0"/>
        <v>1.54</v>
      </c>
      <c r="AA14" s="88">
        <f t="shared" si="1"/>
        <v>0.173066979505835</v>
      </c>
      <c r="AB14" s="68">
        <v>2.02</v>
      </c>
      <c r="AC14" s="68">
        <v>2.13</v>
      </c>
      <c r="AD14" s="68">
        <v>2.04</v>
      </c>
      <c r="AE14" s="68">
        <f t="shared" si="2"/>
        <v>2.06333333333333</v>
      </c>
      <c r="AF14" s="68">
        <f t="shared" si="3"/>
        <v>0.33982683982684</v>
      </c>
    </row>
    <row r="15" ht="18" spans="1:32">
      <c r="A15" s="40"/>
      <c r="B15" s="40"/>
      <c r="C15" s="41" t="s">
        <v>980</v>
      </c>
      <c r="D15" s="41"/>
      <c r="E15" s="44"/>
      <c r="F15" s="55"/>
      <c r="G15" s="44"/>
      <c r="H15" s="44"/>
      <c r="I15" s="44"/>
      <c r="J15" s="64"/>
      <c r="K15" s="65" t="s">
        <v>318</v>
      </c>
      <c r="L15" s="66"/>
      <c r="M15" s="41"/>
      <c r="N15" s="44">
        <v>2.803333333</v>
      </c>
      <c r="O15" s="41"/>
      <c r="P15" s="41">
        <v>2.68</v>
      </c>
      <c r="Q15" s="41">
        <v>3.46</v>
      </c>
      <c r="R15" s="41">
        <v>3.01</v>
      </c>
      <c r="S15" s="76">
        <v>3.075</v>
      </c>
      <c r="T15" s="77">
        <v>2.908</v>
      </c>
      <c r="U15" s="83">
        <v>2.887</v>
      </c>
      <c r="V15" s="43">
        <v>2.956666667</v>
      </c>
      <c r="W15" s="41">
        <v>1.38</v>
      </c>
      <c r="X15" s="41">
        <v>1.67</v>
      </c>
      <c r="Y15" s="80">
        <v>1.58</v>
      </c>
      <c r="Z15" s="41">
        <f t="shared" si="0"/>
        <v>1.54333333333333</v>
      </c>
      <c r="AA15" s="88">
        <f t="shared" si="1"/>
        <v>0.176544830780929</v>
      </c>
      <c r="AB15" s="68">
        <v>2.43</v>
      </c>
      <c r="AC15" s="68">
        <v>2.83</v>
      </c>
      <c r="AD15" s="68">
        <v>2.84</v>
      </c>
      <c r="AE15" s="68">
        <f t="shared" si="2"/>
        <v>2.7</v>
      </c>
      <c r="AF15" s="68">
        <f t="shared" si="3"/>
        <v>0.749460043196544</v>
      </c>
    </row>
    <row r="16" ht="18" spans="1:32">
      <c r="A16" s="40"/>
      <c r="B16" s="40"/>
      <c r="C16" s="41" t="s">
        <v>981</v>
      </c>
      <c r="D16" s="41"/>
      <c r="E16" s="44"/>
      <c r="F16" s="55"/>
      <c r="G16" s="44"/>
      <c r="H16" s="44"/>
      <c r="I16" s="44"/>
      <c r="J16" s="64"/>
      <c r="K16" s="65" t="s">
        <v>318</v>
      </c>
      <c r="L16" s="66"/>
      <c r="M16" s="41"/>
      <c r="N16" s="44">
        <v>3.043333333</v>
      </c>
      <c r="O16" s="41"/>
      <c r="P16" s="41">
        <v>3.48</v>
      </c>
      <c r="Q16" s="41">
        <v>3.43</v>
      </c>
      <c r="R16" s="41">
        <v>3.45</v>
      </c>
      <c r="S16" s="78">
        <v>3.208</v>
      </c>
      <c r="T16" s="79">
        <v>3.117</v>
      </c>
      <c r="U16" s="84">
        <v>3.048</v>
      </c>
      <c r="V16" s="43">
        <v>3.124333333</v>
      </c>
      <c r="W16" s="41">
        <v>2.47</v>
      </c>
      <c r="X16" s="41">
        <v>2.58</v>
      </c>
      <c r="Y16" s="80">
        <v>2.42</v>
      </c>
      <c r="Z16" s="41">
        <f t="shared" si="0"/>
        <v>2.49</v>
      </c>
      <c r="AA16" s="88">
        <f t="shared" si="1"/>
        <v>0.255084824637058</v>
      </c>
      <c r="AB16" s="68">
        <v>2.45</v>
      </c>
      <c r="AC16" s="68">
        <v>2.75</v>
      </c>
      <c r="AD16" s="68">
        <v>2.79</v>
      </c>
      <c r="AE16" s="68">
        <f t="shared" si="2"/>
        <v>2.66333333333333</v>
      </c>
      <c r="AF16" s="68">
        <f t="shared" si="3"/>
        <v>0.0696117804551539</v>
      </c>
    </row>
    <row r="17" ht="18" spans="1:32">
      <c r="A17" s="40"/>
      <c r="B17" s="40"/>
      <c r="C17" s="41" t="s">
        <v>982</v>
      </c>
      <c r="D17" s="41"/>
      <c r="E17" s="44"/>
      <c r="F17" s="55"/>
      <c r="G17" s="44"/>
      <c r="H17" s="44"/>
      <c r="I17" s="44"/>
      <c r="J17" s="64"/>
      <c r="K17" s="65" t="s">
        <v>318</v>
      </c>
      <c r="L17" s="66"/>
      <c r="M17" s="41"/>
      <c r="N17" s="44">
        <v>3.22</v>
      </c>
      <c r="O17" s="41"/>
      <c r="P17" s="41">
        <v>4.35</v>
      </c>
      <c r="Q17" s="41">
        <v>3.74</v>
      </c>
      <c r="R17" s="41">
        <v>3.89</v>
      </c>
      <c r="S17" s="78">
        <v>3.309</v>
      </c>
      <c r="T17" s="79">
        <v>3.227</v>
      </c>
      <c r="U17" s="84">
        <v>3.184</v>
      </c>
      <c r="V17" s="43">
        <v>3.24</v>
      </c>
      <c r="W17" s="41">
        <v>2.46</v>
      </c>
      <c r="X17" s="41">
        <v>2.5</v>
      </c>
      <c r="Y17" s="80">
        <v>2.66</v>
      </c>
      <c r="Z17" s="41">
        <f t="shared" si="0"/>
        <v>2.54</v>
      </c>
      <c r="AA17" s="88">
        <f t="shared" si="1"/>
        <v>0.241960067062948</v>
      </c>
      <c r="AB17" s="68">
        <v>2.34</v>
      </c>
      <c r="AC17" s="68">
        <v>2.72</v>
      </c>
      <c r="AD17" s="68">
        <v>2.72</v>
      </c>
      <c r="AE17" s="68">
        <f t="shared" si="2"/>
        <v>2.59333333333333</v>
      </c>
      <c r="AF17" s="68">
        <f t="shared" si="3"/>
        <v>0.0209973753280841</v>
      </c>
    </row>
    <row r="18" ht="18" spans="1:32">
      <c r="A18" s="40"/>
      <c r="B18" s="40"/>
      <c r="C18" s="41" t="s">
        <v>983</v>
      </c>
      <c r="D18" s="41"/>
      <c r="E18" s="44"/>
      <c r="F18" s="55"/>
      <c r="G18" s="44"/>
      <c r="H18" s="44"/>
      <c r="I18" s="44"/>
      <c r="J18" s="64"/>
      <c r="K18" s="65" t="s">
        <v>318</v>
      </c>
      <c r="L18" s="66"/>
      <c r="M18" s="41"/>
      <c r="N18" s="44">
        <v>4.496666667</v>
      </c>
      <c r="O18" s="41"/>
      <c r="P18" s="41">
        <v>5.15</v>
      </c>
      <c r="Q18" s="41">
        <v>4.17</v>
      </c>
      <c r="R18" s="41">
        <v>4.71</v>
      </c>
      <c r="S18" s="76">
        <v>4.177</v>
      </c>
      <c r="T18" s="77">
        <v>4.112</v>
      </c>
      <c r="U18" s="83">
        <v>4.064</v>
      </c>
      <c r="V18" s="43">
        <v>4.117666667</v>
      </c>
      <c r="W18" s="41">
        <v>3.98</v>
      </c>
      <c r="X18" s="41">
        <v>4.12</v>
      </c>
      <c r="Y18" s="80">
        <v>4.2</v>
      </c>
      <c r="Z18" s="41">
        <f t="shared" si="0"/>
        <v>4.1</v>
      </c>
      <c r="AA18" s="88">
        <f t="shared" si="1"/>
        <v>0.241814023495278</v>
      </c>
      <c r="AB18" s="68">
        <v>2.91</v>
      </c>
      <c r="AC18" s="68">
        <v>3.62</v>
      </c>
      <c r="AD18" s="68">
        <v>3.73</v>
      </c>
      <c r="AE18" s="68">
        <f t="shared" si="2"/>
        <v>3.42</v>
      </c>
      <c r="AF18" s="68">
        <f t="shared" si="3"/>
        <v>-0.165853658536585</v>
      </c>
    </row>
    <row r="19" ht="18" spans="1:32">
      <c r="A19" s="40"/>
      <c r="B19" s="40"/>
      <c r="C19" s="41" t="s">
        <v>984</v>
      </c>
      <c r="D19" s="41"/>
      <c r="E19" s="44"/>
      <c r="F19" s="55"/>
      <c r="G19" s="44"/>
      <c r="H19" s="44"/>
      <c r="I19" s="44"/>
      <c r="J19" s="64"/>
      <c r="K19" s="65" t="s">
        <v>318</v>
      </c>
      <c r="L19" s="66"/>
      <c r="M19" s="41"/>
      <c r="N19" s="44">
        <v>3.646666667</v>
      </c>
      <c r="O19" s="41"/>
      <c r="P19" s="41">
        <v>4.04</v>
      </c>
      <c r="Q19" s="41">
        <v>2.57</v>
      </c>
      <c r="R19" s="41">
        <v>3.78</v>
      </c>
      <c r="S19" s="76">
        <v>2.707</v>
      </c>
      <c r="T19" s="77">
        <v>2.74</v>
      </c>
      <c r="U19" s="83">
        <v>2.684</v>
      </c>
      <c r="V19" s="43">
        <v>2.710333333</v>
      </c>
      <c r="W19" s="41">
        <v>2.707</v>
      </c>
      <c r="X19" s="41">
        <v>2.74</v>
      </c>
      <c r="Y19" s="80">
        <v>2.68</v>
      </c>
      <c r="Z19" s="41">
        <f t="shared" si="0"/>
        <v>2.709</v>
      </c>
      <c r="AA19" s="88">
        <f t="shared" si="1"/>
        <v>0.368776800824832</v>
      </c>
      <c r="AB19" s="68">
        <v>1.72</v>
      </c>
      <c r="AC19" s="68">
        <v>1.83</v>
      </c>
      <c r="AD19" s="68">
        <v>1.69</v>
      </c>
      <c r="AE19" s="68">
        <f t="shared" si="2"/>
        <v>1.74666666666667</v>
      </c>
      <c r="AF19" s="68">
        <f t="shared" si="3"/>
        <v>-0.355235634305402</v>
      </c>
    </row>
    <row r="20" ht="18" spans="1:32">
      <c r="A20" s="40"/>
      <c r="B20" s="40"/>
      <c r="C20" s="41" t="s">
        <v>985</v>
      </c>
      <c r="D20" s="41"/>
      <c r="E20" s="44"/>
      <c r="F20" s="55"/>
      <c r="G20" s="44"/>
      <c r="H20" s="44"/>
      <c r="I20" s="44"/>
      <c r="J20" s="64"/>
      <c r="K20" s="65" t="s">
        <v>318</v>
      </c>
      <c r="L20" s="66"/>
      <c r="M20" s="41"/>
      <c r="N20" s="44">
        <v>4.746666667</v>
      </c>
      <c r="O20" s="41"/>
      <c r="P20" s="41">
        <v>5.39</v>
      </c>
      <c r="Q20" s="41">
        <v>4.29</v>
      </c>
      <c r="R20" s="41">
        <v>4.42</v>
      </c>
      <c r="S20" s="76">
        <v>3.187</v>
      </c>
      <c r="T20" s="77">
        <v>2.764</v>
      </c>
      <c r="U20" s="83">
        <v>2.895</v>
      </c>
      <c r="V20" s="43">
        <v>2.948666667</v>
      </c>
      <c r="W20" s="41">
        <v>3.38</v>
      </c>
      <c r="X20" s="41">
        <v>3.41</v>
      </c>
      <c r="Y20" s="80">
        <v>3.42</v>
      </c>
      <c r="Z20" s="41">
        <f t="shared" si="0"/>
        <v>3.40333333333333</v>
      </c>
      <c r="AA20" s="88">
        <f t="shared" si="1"/>
        <v>0.391429115664056</v>
      </c>
      <c r="AB20" s="68">
        <v>1.94</v>
      </c>
      <c r="AC20" s="68">
        <v>1.67</v>
      </c>
      <c r="AD20" s="68">
        <v>2.25</v>
      </c>
      <c r="AE20" s="68">
        <f t="shared" si="2"/>
        <v>1.95333333333333</v>
      </c>
      <c r="AF20" s="68">
        <f t="shared" si="3"/>
        <v>-0.426052889324192</v>
      </c>
    </row>
    <row r="21" ht="18" spans="1:32">
      <c r="A21" s="40"/>
      <c r="B21" s="40"/>
      <c r="C21" s="41" t="s">
        <v>986</v>
      </c>
      <c r="D21" s="41"/>
      <c r="E21" s="44"/>
      <c r="F21" s="55"/>
      <c r="G21" s="44"/>
      <c r="H21" s="44"/>
      <c r="I21" s="44"/>
      <c r="J21" s="64"/>
      <c r="K21" s="65" t="s">
        <v>318</v>
      </c>
      <c r="L21" s="66"/>
      <c r="M21" s="41"/>
      <c r="N21" s="44">
        <v>4.356666667</v>
      </c>
      <c r="O21" s="41"/>
      <c r="P21" s="41">
        <v>5.29</v>
      </c>
      <c r="Q21" s="41">
        <v>4.76</v>
      </c>
      <c r="R21" s="41">
        <v>4.72</v>
      </c>
      <c r="S21" s="76">
        <v>3.473</v>
      </c>
      <c r="T21" s="77">
        <v>3.217</v>
      </c>
      <c r="U21" s="83">
        <v>3.118</v>
      </c>
      <c r="V21" s="43">
        <v>3.269333333</v>
      </c>
      <c r="W21" s="41">
        <v>3.8</v>
      </c>
      <c r="X21" s="41">
        <v>3.76</v>
      </c>
      <c r="Y21" s="80">
        <v>3.48</v>
      </c>
      <c r="Z21" s="41">
        <f t="shared" si="0"/>
        <v>3.68</v>
      </c>
      <c r="AA21" s="88">
        <f t="shared" si="1"/>
        <v>0.34429396790683</v>
      </c>
      <c r="AB21" s="68">
        <v>2.06</v>
      </c>
      <c r="AC21" s="68">
        <v>1.92</v>
      </c>
      <c r="AD21" s="68">
        <v>2.01</v>
      </c>
      <c r="AE21" s="68">
        <f t="shared" si="2"/>
        <v>1.99666666666667</v>
      </c>
      <c r="AF21" s="68">
        <f t="shared" si="3"/>
        <v>-0.457427536231884</v>
      </c>
    </row>
    <row r="22" ht="18" spans="1:32">
      <c r="A22" s="40"/>
      <c r="B22" s="40"/>
      <c r="C22" s="41" t="s">
        <v>987</v>
      </c>
      <c r="D22" s="41"/>
      <c r="E22" s="44"/>
      <c r="F22" s="55"/>
      <c r="G22" s="44"/>
      <c r="H22" s="44"/>
      <c r="I22" s="44"/>
      <c r="J22" s="64"/>
      <c r="K22" s="65" t="s">
        <v>318</v>
      </c>
      <c r="L22" s="66"/>
      <c r="M22" s="41"/>
      <c r="N22" s="44">
        <v>3.64</v>
      </c>
      <c r="O22" s="41"/>
      <c r="P22" s="41">
        <v>5.19</v>
      </c>
      <c r="Q22" s="41">
        <v>3.77</v>
      </c>
      <c r="R22" s="41">
        <v>4.12</v>
      </c>
      <c r="S22" s="76">
        <v>3.584</v>
      </c>
      <c r="T22" s="77">
        <v>3.473</v>
      </c>
      <c r="U22" s="83">
        <v>2.961</v>
      </c>
      <c r="V22" s="43">
        <v>3.339333333</v>
      </c>
      <c r="W22" s="41">
        <v>4.2</v>
      </c>
      <c r="X22" s="41">
        <v>4.36</v>
      </c>
      <c r="Y22" s="80">
        <v>4.18</v>
      </c>
      <c r="Z22" s="41">
        <f t="shared" si="0"/>
        <v>4.24666666666667</v>
      </c>
      <c r="AA22" s="88">
        <f t="shared" si="1"/>
        <v>0.380827786164085</v>
      </c>
      <c r="AB22" s="68">
        <v>1.49</v>
      </c>
      <c r="AC22" s="68">
        <v>0.91</v>
      </c>
      <c r="AD22" s="68">
        <v>1.51</v>
      </c>
      <c r="AE22" s="68">
        <f t="shared" si="2"/>
        <v>1.30333333333333</v>
      </c>
      <c r="AF22" s="68">
        <f t="shared" si="3"/>
        <v>-0.69309262166405</v>
      </c>
    </row>
    <row r="23" ht="18" spans="1:32">
      <c r="A23" s="40"/>
      <c r="B23" s="40"/>
      <c r="C23" s="41" t="s">
        <v>988</v>
      </c>
      <c r="D23" s="41"/>
      <c r="E23" s="44"/>
      <c r="F23" s="55"/>
      <c r="G23" s="44"/>
      <c r="H23" s="44"/>
      <c r="I23" s="44"/>
      <c r="J23" s="64"/>
      <c r="K23" s="65" t="s">
        <v>318</v>
      </c>
      <c r="L23" s="66"/>
      <c r="M23" s="41"/>
      <c r="N23" s="44">
        <v>5.276666667</v>
      </c>
      <c r="O23" s="41"/>
      <c r="P23" s="41">
        <v>5.48</v>
      </c>
      <c r="Q23" s="41">
        <v>4.6</v>
      </c>
      <c r="R23" s="41">
        <v>4.79</v>
      </c>
      <c r="S23" s="76">
        <v>5.584</v>
      </c>
      <c r="T23" s="77">
        <v>3.472</v>
      </c>
      <c r="U23" s="83">
        <v>3.391</v>
      </c>
      <c r="V23" s="43">
        <v>4.149</v>
      </c>
      <c r="W23" s="41">
        <v>4.33</v>
      </c>
      <c r="X23" s="41">
        <v>4.29</v>
      </c>
      <c r="Y23" s="80">
        <v>4.15</v>
      </c>
      <c r="Z23" s="41">
        <f t="shared" si="0"/>
        <v>4.25666666666667</v>
      </c>
      <c r="AA23" s="88">
        <f t="shared" si="1"/>
        <v>0.247276458934496</v>
      </c>
      <c r="AB23" s="68">
        <v>2.28</v>
      </c>
      <c r="AC23" s="68">
        <v>1.63</v>
      </c>
      <c r="AD23" s="68">
        <v>2.33</v>
      </c>
      <c r="AE23" s="68">
        <f t="shared" si="2"/>
        <v>2.08</v>
      </c>
      <c r="AF23" s="68">
        <f t="shared" si="3"/>
        <v>-0.511354737666406</v>
      </c>
    </row>
    <row r="24" ht="18" spans="1:32">
      <c r="A24" s="40"/>
      <c r="B24" s="40"/>
      <c r="C24" s="41" t="s">
        <v>989</v>
      </c>
      <c r="D24" s="41"/>
      <c r="E24" s="44"/>
      <c r="F24" s="55"/>
      <c r="G24" s="44"/>
      <c r="H24" s="44"/>
      <c r="I24" s="44"/>
      <c r="J24" s="64"/>
      <c r="K24" s="65" t="s">
        <v>318</v>
      </c>
      <c r="L24" s="66"/>
      <c r="M24" s="41"/>
      <c r="N24" s="44">
        <v>5.64</v>
      </c>
      <c r="O24" s="41"/>
      <c r="P24" s="41">
        <v>4.9</v>
      </c>
      <c r="Q24" s="41">
        <v>5.05</v>
      </c>
      <c r="R24" s="41">
        <v>5.63</v>
      </c>
      <c r="S24" s="76">
        <v>3.774</v>
      </c>
      <c r="T24" s="77">
        <v>3.482</v>
      </c>
      <c r="U24" s="83">
        <v>3.154</v>
      </c>
      <c r="V24" s="43">
        <v>3.47</v>
      </c>
      <c r="W24" s="41">
        <v>4.65</v>
      </c>
      <c r="X24" s="41">
        <v>4.58</v>
      </c>
      <c r="Y24" s="80">
        <v>4.42</v>
      </c>
      <c r="Z24" s="41">
        <f t="shared" si="0"/>
        <v>4.55</v>
      </c>
      <c r="AA24" s="88">
        <f t="shared" si="1"/>
        <v>0.377878729995266</v>
      </c>
      <c r="AB24" s="68">
        <v>2.61</v>
      </c>
      <c r="AC24" s="68">
        <v>2.11</v>
      </c>
      <c r="AD24" s="68">
        <v>2.26</v>
      </c>
      <c r="AE24" s="68">
        <f t="shared" si="2"/>
        <v>2.32666666666667</v>
      </c>
      <c r="AF24" s="68">
        <f t="shared" si="3"/>
        <v>-0.488644688644689</v>
      </c>
    </row>
    <row r="25" ht="18" customHeight="1" spans="1:32">
      <c r="A25" s="40"/>
      <c r="B25" s="40"/>
      <c r="C25" s="41" t="s">
        <v>990</v>
      </c>
      <c r="D25" s="41"/>
      <c r="E25" s="44"/>
      <c r="F25" s="55"/>
      <c r="G25" s="44"/>
      <c r="H25" s="44"/>
      <c r="I25" s="44"/>
      <c r="J25" s="64"/>
      <c r="K25" s="65" t="s">
        <v>318</v>
      </c>
      <c r="L25" s="66"/>
      <c r="M25" s="41"/>
      <c r="N25" s="44" t="s">
        <v>991</v>
      </c>
      <c r="O25" s="41"/>
      <c r="P25" s="41">
        <v>0.54</v>
      </c>
      <c r="Q25" s="41">
        <v>1.25</v>
      </c>
      <c r="R25" s="41">
        <v>4.64</v>
      </c>
      <c r="S25" s="41" t="s">
        <v>244</v>
      </c>
      <c r="T25" s="41" t="s">
        <v>244</v>
      </c>
      <c r="U25" s="80" t="s">
        <v>244</v>
      </c>
      <c r="V25" s="41" t="e">
        <f t="shared" ref="V25:V32" si="4">AVERAGE(S25:U25)</f>
        <v>#DIV/0!</v>
      </c>
      <c r="W25" s="41"/>
      <c r="X25" s="41"/>
      <c r="Y25" s="80"/>
      <c r="Z25" s="89" t="s">
        <v>517</v>
      </c>
      <c r="AA25" s="88" t="e">
        <f t="shared" si="1"/>
        <v>#VALUE!</v>
      </c>
      <c r="AB25" s="68">
        <v>0.8</v>
      </c>
      <c r="AC25" s="68">
        <v>0.69</v>
      </c>
      <c r="AD25" s="68">
        <v>0.7</v>
      </c>
      <c r="AE25" s="68">
        <f t="shared" si="2"/>
        <v>0.73</v>
      </c>
      <c r="AF25" s="68" t="e">
        <f t="shared" si="3"/>
        <v>#VALUE!</v>
      </c>
    </row>
    <row r="26" ht="18" customHeight="1" spans="1:32">
      <c r="A26" s="40"/>
      <c r="B26" s="40"/>
      <c r="C26" s="41" t="s">
        <v>992</v>
      </c>
      <c r="D26" s="41"/>
      <c r="E26" s="44"/>
      <c r="F26" s="55"/>
      <c r="G26" s="44"/>
      <c r="H26" s="44"/>
      <c r="I26" s="44"/>
      <c r="J26" s="64"/>
      <c r="K26" s="65" t="s">
        <v>318</v>
      </c>
      <c r="L26" s="66"/>
      <c r="M26" s="41"/>
      <c r="N26" s="44" t="s">
        <v>991</v>
      </c>
      <c r="O26" s="41"/>
      <c r="P26" s="41">
        <v>0.43</v>
      </c>
      <c r="Q26" s="41">
        <v>0.34</v>
      </c>
      <c r="R26" s="41">
        <v>0.87</v>
      </c>
      <c r="S26" s="41" t="s">
        <v>244</v>
      </c>
      <c r="T26" s="41" t="s">
        <v>244</v>
      </c>
      <c r="U26" s="80" t="s">
        <v>244</v>
      </c>
      <c r="V26" s="41" t="e">
        <f t="shared" si="4"/>
        <v>#DIV/0!</v>
      </c>
      <c r="W26" s="41"/>
      <c r="X26" s="41"/>
      <c r="Y26" s="80"/>
      <c r="Z26" s="89" t="s">
        <v>517</v>
      </c>
      <c r="AA26" s="88" t="e">
        <f t="shared" si="1"/>
        <v>#VALUE!</v>
      </c>
      <c r="AB26" s="68">
        <v>0.82</v>
      </c>
      <c r="AC26" s="68">
        <v>0.75</v>
      </c>
      <c r="AD26" s="68">
        <v>0.7</v>
      </c>
      <c r="AE26" s="68">
        <f t="shared" si="2"/>
        <v>0.756666666666666</v>
      </c>
      <c r="AF26" s="68" t="e">
        <f t="shared" si="3"/>
        <v>#VALUE!</v>
      </c>
    </row>
    <row r="27" ht="18" customHeight="1" spans="1:32">
      <c r="A27" s="40"/>
      <c r="B27" s="40"/>
      <c r="C27" s="41" t="s">
        <v>993</v>
      </c>
      <c r="D27" s="41"/>
      <c r="E27" s="44"/>
      <c r="F27" s="55"/>
      <c r="G27" s="44"/>
      <c r="H27" s="44"/>
      <c r="I27" s="44"/>
      <c r="J27" s="64"/>
      <c r="K27" s="65" t="s">
        <v>318</v>
      </c>
      <c r="L27" s="66"/>
      <c r="M27" s="41"/>
      <c r="N27" s="44" t="s">
        <v>991</v>
      </c>
      <c r="O27" s="41"/>
      <c r="P27" s="41">
        <v>0.47</v>
      </c>
      <c r="Q27" s="41">
        <v>0.97</v>
      </c>
      <c r="R27" s="41">
        <v>0.82</v>
      </c>
      <c r="S27" s="41" t="s">
        <v>244</v>
      </c>
      <c r="T27" s="41" t="s">
        <v>244</v>
      </c>
      <c r="U27" s="80" t="s">
        <v>244</v>
      </c>
      <c r="V27" s="41" t="e">
        <f t="shared" si="4"/>
        <v>#DIV/0!</v>
      </c>
      <c r="W27" s="41"/>
      <c r="X27" s="41"/>
      <c r="Y27" s="80"/>
      <c r="Z27" s="89" t="s">
        <v>517</v>
      </c>
      <c r="AA27" s="88" t="e">
        <f t="shared" si="1"/>
        <v>#VALUE!</v>
      </c>
      <c r="AB27" s="68">
        <v>1.63</v>
      </c>
      <c r="AC27" s="68">
        <v>1.4</v>
      </c>
      <c r="AD27" s="68">
        <v>1.41</v>
      </c>
      <c r="AE27" s="68">
        <f t="shared" si="2"/>
        <v>1.48</v>
      </c>
      <c r="AF27" s="68" t="e">
        <f t="shared" si="3"/>
        <v>#VALUE!</v>
      </c>
    </row>
    <row r="28" ht="18" customHeight="1" spans="1:32">
      <c r="A28" s="40"/>
      <c r="B28" s="40"/>
      <c r="C28" s="41" t="s">
        <v>994</v>
      </c>
      <c r="D28" s="41"/>
      <c r="E28" s="44"/>
      <c r="F28" s="55"/>
      <c r="G28" s="44"/>
      <c r="H28" s="44"/>
      <c r="I28" s="44"/>
      <c r="J28" s="64"/>
      <c r="K28" s="65" t="s">
        <v>318</v>
      </c>
      <c r="L28" s="66"/>
      <c r="M28" s="41"/>
      <c r="N28" s="44" t="s">
        <v>991</v>
      </c>
      <c r="O28" s="41"/>
      <c r="P28" s="41">
        <v>0.48</v>
      </c>
      <c r="Q28" s="41">
        <v>0.39</v>
      </c>
      <c r="R28" s="41">
        <v>0.39</v>
      </c>
      <c r="S28" s="41" t="s">
        <v>244</v>
      </c>
      <c r="T28" s="41" t="s">
        <v>244</v>
      </c>
      <c r="U28" s="80" t="s">
        <v>244</v>
      </c>
      <c r="V28" s="41" t="e">
        <f t="shared" si="4"/>
        <v>#DIV/0!</v>
      </c>
      <c r="W28" s="41"/>
      <c r="X28" s="41"/>
      <c r="Y28" s="80"/>
      <c r="Z28" s="89" t="s">
        <v>517</v>
      </c>
      <c r="AA28" s="88" t="e">
        <f t="shared" si="1"/>
        <v>#VALUE!</v>
      </c>
      <c r="AB28" s="68">
        <v>1.35</v>
      </c>
      <c r="AC28" s="68">
        <v>1.2</v>
      </c>
      <c r="AD28" s="68">
        <v>1.18</v>
      </c>
      <c r="AE28" s="68">
        <f t="shared" si="2"/>
        <v>1.24333333333333</v>
      </c>
      <c r="AF28" s="68" t="e">
        <f t="shared" si="3"/>
        <v>#VALUE!</v>
      </c>
    </row>
    <row r="29" ht="18" customHeight="1" spans="1:32">
      <c r="A29" s="40"/>
      <c r="B29" s="40"/>
      <c r="C29" s="41" t="s">
        <v>995</v>
      </c>
      <c r="D29" s="41"/>
      <c r="E29" s="44"/>
      <c r="F29" s="55"/>
      <c r="G29" s="44"/>
      <c r="H29" s="44"/>
      <c r="I29" s="44"/>
      <c r="J29" s="64"/>
      <c r="K29" s="65" t="s">
        <v>318</v>
      </c>
      <c r="L29" s="66"/>
      <c r="M29" s="41"/>
      <c r="N29" s="44" t="s">
        <v>991</v>
      </c>
      <c r="O29" s="41"/>
      <c r="P29" s="41">
        <v>0.71</v>
      </c>
      <c r="Q29" s="41">
        <v>0.38</v>
      </c>
      <c r="R29" s="41">
        <v>0.41</v>
      </c>
      <c r="S29" s="41" t="s">
        <v>244</v>
      </c>
      <c r="T29" s="41" t="s">
        <v>244</v>
      </c>
      <c r="U29" s="80" t="s">
        <v>244</v>
      </c>
      <c r="V29" s="41" t="e">
        <f t="shared" si="4"/>
        <v>#DIV/0!</v>
      </c>
      <c r="W29" s="41"/>
      <c r="X29" s="41"/>
      <c r="Y29" s="80"/>
      <c r="Z29" s="89" t="s">
        <v>517</v>
      </c>
      <c r="AA29" s="88" t="e">
        <f t="shared" si="1"/>
        <v>#VALUE!</v>
      </c>
      <c r="AB29" s="68">
        <v>2.3</v>
      </c>
      <c r="AC29" s="68">
        <v>1.8</v>
      </c>
      <c r="AD29" s="68">
        <v>2.18</v>
      </c>
      <c r="AE29" s="68">
        <f t="shared" si="2"/>
        <v>2.09333333333333</v>
      </c>
      <c r="AF29" s="68" t="e">
        <f t="shared" si="3"/>
        <v>#VALUE!</v>
      </c>
    </row>
    <row r="30" ht="18" customHeight="1" spans="1:32">
      <c r="A30" s="40"/>
      <c r="B30" s="40"/>
      <c r="C30" s="41" t="s">
        <v>996</v>
      </c>
      <c r="D30" s="41"/>
      <c r="E30" s="44"/>
      <c r="F30" s="55"/>
      <c r="G30" s="44"/>
      <c r="H30" s="44"/>
      <c r="I30" s="44"/>
      <c r="J30" s="64"/>
      <c r="K30" s="65" t="s">
        <v>318</v>
      </c>
      <c r="L30" s="66"/>
      <c r="M30" s="41"/>
      <c r="N30" s="44" t="s">
        <v>991</v>
      </c>
      <c r="O30" s="41"/>
      <c r="P30" s="41" t="s">
        <v>997</v>
      </c>
      <c r="Q30" s="41"/>
      <c r="R30" s="41"/>
      <c r="S30" s="41" t="s">
        <v>244</v>
      </c>
      <c r="T30" s="41" t="s">
        <v>244</v>
      </c>
      <c r="U30" s="80" t="s">
        <v>244</v>
      </c>
      <c r="V30" s="41" t="e">
        <f t="shared" si="4"/>
        <v>#DIV/0!</v>
      </c>
      <c r="W30" s="41"/>
      <c r="X30" s="41"/>
      <c r="Y30" s="80"/>
      <c r="Z30" s="89" t="s">
        <v>517</v>
      </c>
      <c r="AA30" s="88" t="e">
        <f t="shared" si="1"/>
        <v>#VALUE!</v>
      </c>
      <c r="AB30" s="68">
        <v>0</v>
      </c>
      <c r="AC30" s="68">
        <v>0</v>
      </c>
      <c r="AD30" s="68">
        <v>0</v>
      </c>
      <c r="AE30" s="68">
        <f t="shared" si="2"/>
        <v>0</v>
      </c>
      <c r="AF30" s="68" t="e">
        <f t="shared" si="3"/>
        <v>#VALUE!</v>
      </c>
    </row>
    <row r="31" ht="18" customHeight="1" spans="1:32">
      <c r="A31" s="40"/>
      <c r="B31" s="40"/>
      <c r="C31" s="41" t="s">
        <v>998</v>
      </c>
      <c r="D31" s="41"/>
      <c r="E31" s="44"/>
      <c r="F31" s="55"/>
      <c r="G31" s="44"/>
      <c r="H31" s="44"/>
      <c r="I31" s="44"/>
      <c r="J31" s="64"/>
      <c r="K31" s="65" t="s">
        <v>318</v>
      </c>
      <c r="L31" s="66"/>
      <c r="M31" s="41"/>
      <c r="N31" s="44" t="s">
        <v>991</v>
      </c>
      <c r="O31" s="41"/>
      <c r="P31" s="71" t="s">
        <v>999</v>
      </c>
      <c r="Q31" s="71"/>
      <c r="R31" s="71"/>
      <c r="S31" s="41" t="s">
        <v>244</v>
      </c>
      <c r="T31" s="41" t="s">
        <v>244</v>
      </c>
      <c r="U31" s="80" t="s">
        <v>244</v>
      </c>
      <c r="V31" s="41" t="e">
        <f t="shared" si="4"/>
        <v>#DIV/0!</v>
      </c>
      <c r="W31" s="41"/>
      <c r="X31" s="41"/>
      <c r="Y31" s="80"/>
      <c r="Z31" s="89" t="s">
        <v>517</v>
      </c>
      <c r="AA31" s="88" t="e">
        <f t="shared" si="1"/>
        <v>#VALUE!</v>
      </c>
      <c r="AB31" s="68">
        <v>0</v>
      </c>
      <c r="AC31" s="68">
        <v>0</v>
      </c>
      <c r="AD31" s="68">
        <v>0</v>
      </c>
      <c r="AE31" s="68">
        <f t="shared" si="2"/>
        <v>0</v>
      </c>
      <c r="AF31" s="68" t="e">
        <f t="shared" si="3"/>
        <v>#VALUE!</v>
      </c>
    </row>
    <row r="32" ht="18" customHeight="1" spans="1:32">
      <c r="A32" s="40"/>
      <c r="B32" s="40"/>
      <c r="C32" s="41" t="s">
        <v>1000</v>
      </c>
      <c r="D32" s="41"/>
      <c r="E32" s="44"/>
      <c r="F32" s="55"/>
      <c r="G32" s="44"/>
      <c r="H32" s="44"/>
      <c r="I32" s="44"/>
      <c r="J32" s="64"/>
      <c r="K32" s="65" t="s">
        <v>318</v>
      </c>
      <c r="L32" s="66"/>
      <c r="M32" s="41"/>
      <c r="N32" s="44" t="s">
        <v>991</v>
      </c>
      <c r="O32" s="41"/>
      <c r="P32" s="71" t="s">
        <v>999</v>
      </c>
      <c r="Q32" s="71"/>
      <c r="R32" s="71"/>
      <c r="S32" s="41" t="s">
        <v>244</v>
      </c>
      <c r="T32" s="41" t="s">
        <v>244</v>
      </c>
      <c r="U32" s="80" t="s">
        <v>244</v>
      </c>
      <c r="V32" s="41" t="e">
        <f t="shared" si="4"/>
        <v>#DIV/0!</v>
      </c>
      <c r="W32" s="41"/>
      <c r="X32" s="41"/>
      <c r="Y32" s="80"/>
      <c r="Z32" s="89" t="s">
        <v>517</v>
      </c>
      <c r="AA32" s="88" t="e">
        <f t="shared" si="1"/>
        <v>#VALUE!</v>
      </c>
      <c r="AB32" s="68">
        <v>0</v>
      </c>
      <c r="AC32" s="68">
        <v>0</v>
      </c>
      <c r="AD32" s="68">
        <v>0</v>
      </c>
      <c r="AE32" s="68">
        <f t="shared" si="2"/>
        <v>0</v>
      </c>
      <c r="AF32" s="68" t="e">
        <f t="shared" si="3"/>
        <v>#VALUE!</v>
      </c>
    </row>
    <row r="33" ht="53" spans="1:32">
      <c r="A33" s="40"/>
      <c r="B33" s="40"/>
      <c r="C33" s="41" t="s">
        <v>1001</v>
      </c>
      <c r="D33" s="41" t="s">
        <v>452</v>
      </c>
      <c r="E33" s="44" t="s">
        <v>965</v>
      </c>
      <c r="F33" s="55"/>
      <c r="G33" s="44"/>
      <c r="H33" s="44"/>
      <c r="I33" s="44"/>
      <c r="J33" s="64"/>
      <c r="K33" s="65" t="s">
        <v>318</v>
      </c>
      <c r="L33" s="66"/>
      <c r="M33" s="41"/>
      <c r="N33" s="44" t="s">
        <v>1002</v>
      </c>
      <c r="O33" s="41"/>
      <c r="P33" s="41" t="s">
        <v>1002</v>
      </c>
      <c r="Q33" s="41" t="s">
        <v>1002</v>
      </c>
      <c r="R33" s="41" t="s">
        <v>1002</v>
      </c>
      <c r="S33" s="41" t="s">
        <v>1002</v>
      </c>
      <c r="T33" s="41" t="s">
        <v>1002</v>
      </c>
      <c r="U33" s="80" t="s">
        <v>1002</v>
      </c>
      <c r="V33" s="41" t="s">
        <v>1002</v>
      </c>
      <c r="W33" s="41" t="s">
        <v>1002</v>
      </c>
      <c r="X33" s="41" t="s">
        <v>1002</v>
      </c>
      <c r="Y33" s="80" t="s">
        <v>1002</v>
      </c>
      <c r="Z33" s="41" t="e">
        <f t="shared" ref="Z33:Z50" si="5">AVERAGE(W33:Y33)</f>
        <v>#DIV/0!</v>
      </c>
      <c r="AA33" s="88" t="e">
        <f t="shared" si="1"/>
        <v>#DIV/0!</v>
      </c>
      <c r="AB33" s="68" t="s">
        <v>1002</v>
      </c>
      <c r="AC33" s="68" t="s">
        <v>1002</v>
      </c>
      <c r="AD33" s="68" t="s">
        <v>1002</v>
      </c>
      <c r="AE33" s="68" t="s">
        <v>1002</v>
      </c>
      <c r="AF33" s="68" t="e">
        <f t="shared" si="3"/>
        <v>#VALUE!</v>
      </c>
    </row>
    <row r="34" ht="53" spans="1:32">
      <c r="A34" s="40"/>
      <c r="B34" s="40"/>
      <c r="C34" s="41" t="s">
        <v>1003</v>
      </c>
      <c r="D34" s="41" t="s">
        <v>452</v>
      </c>
      <c r="E34" s="44" t="s">
        <v>965</v>
      </c>
      <c r="F34" s="55"/>
      <c r="G34" s="44"/>
      <c r="H34" s="44"/>
      <c r="I34" s="44"/>
      <c r="J34" s="64"/>
      <c r="K34" s="65" t="s">
        <v>318</v>
      </c>
      <c r="L34" s="66"/>
      <c r="M34" s="41"/>
      <c r="N34" s="44" t="s">
        <v>1002</v>
      </c>
      <c r="O34" s="41"/>
      <c r="P34" s="41" t="s">
        <v>1002</v>
      </c>
      <c r="Q34" s="41" t="s">
        <v>1002</v>
      </c>
      <c r="R34" s="41" t="s">
        <v>1002</v>
      </c>
      <c r="S34" s="41" t="s">
        <v>1002</v>
      </c>
      <c r="T34" s="41" t="s">
        <v>1002</v>
      </c>
      <c r="U34" s="80" t="s">
        <v>1002</v>
      </c>
      <c r="V34" s="41" t="s">
        <v>1002</v>
      </c>
      <c r="W34" s="41" t="s">
        <v>1002</v>
      </c>
      <c r="X34" s="41" t="s">
        <v>1002</v>
      </c>
      <c r="Y34" s="80" t="s">
        <v>1002</v>
      </c>
      <c r="Z34" s="41" t="e">
        <f t="shared" si="5"/>
        <v>#DIV/0!</v>
      </c>
      <c r="AA34" s="88" t="e">
        <f t="shared" si="1"/>
        <v>#DIV/0!</v>
      </c>
      <c r="AB34" s="68" t="s">
        <v>1002</v>
      </c>
      <c r="AC34" s="68" t="s">
        <v>1002</v>
      </c>
      <c r="AD34" s="68" t="s">
        <v>1002</v>
      </c>
      <c r="AE34" s="68" t="s">
        <v>1002</v>
      </c>
      <c r="AF34" s="68" t="e">
        <f t="shared" si="3"/>
        <v>#VALUE!</v>
      </c>
    </row>
    <row r="35" ht="36" spans="1:32">
      <c r="A35" s="40"/>
      <c r="B35" s="40"/>
      <c r="C35" s="41" t="s">
        <v>1004</v>
      </c>
      <c r="D35" s="41"/>
      <c r="E35" s="44" t="s">
        <v>965</v>
      </c>
      <c r="F35" s="55"/>
      <c r="G35" s="44"/>
      <c r="H35" s="44"/>
      <c r="I35" s="44"/>
      <c r="J35" s="64"/>
      <c r="K35" s="65" t="s">
        <v>318</v>
      </c>
      <c r="L35" s="66"/>
      <c r="M35" s="41"/>
      <c r="N35" s="44" t="s">
        <v>1002</v>
      </c>
      <c r="O35" s="41"/>
      <c r="P35" s="41" t="s">
        <v>1002</v>
      </c>
      <c r="Q35" s="41" t="s">
        <v>1002</v>
      </c>
      <c r="R35" s="41" t="s">
        <v>1002</v>
      </c>
      <c r="S35" s="41" t="s">
        <v>1002</v>
      </c>
      <c r="T35" s="41" t="s">
        <v>1002</v>
      </c>
      <c r="U35" s="80" t="s">
        <v>1002</v>
      </c>
      <c r="V35" s="41" t="s">
        <v>1002</v>
      </c>
      <c r="W35" s="41" t="s">
        <v>1002</v>
      </c>
      <c r="X35" s="41" t="s">
        <v>1002</v>
      </c>
      <c r="Y35" s="80" t="s">
        <v>1002</v>
      </c>
      <c r="Z35" s="41" t="e">
        <f t="shared" si="5"/>
        <v>#DIV/0!</v>
      </c>
      <c r="AA35" s="88" t="e">
        <f t="shared" si="1"/>
        <v>#DIV/0!</v>
      </c>
      <c r="AB35" s="68" t="s">
        <v>1002</v>
      </c>
      <c r="AC35" s="68" t="s">
        <v>1002</v>
      </c>
      <c r="AD35" s="68" t="s">
        <v>1002</v>
      </c>
      <c r="AE35" s="68" t="s">
        <v>1002</v>
      </c>
      <c r="AF35" s="68" t="e">
        <f t="shared" si="3"/>
        <v>#VALUE!</v>
      </c>
    </row>
    <row r="36" ht="18" spans="1:32">
      <c r="A36" s="40" t="s">
        <v>58</v>
      </c>
      <c r="B36" s="40" t="s">
        <v>1005</v>
      </c>
      <c r="C36" s="41" t="s">
        <v>1006</v>
      </c>
      <c r="D36" s="41"/>
      <c r="E36" s="44" t="s">
        <v>1007</v>
      </c>
      <c r="F36" s="55"/>
      <c r="G36" s="44"/>
      <c r="H36" s="44"/>
      <c r="I36" s="44"/>
      <c r="J36" s="64"/>
      <c r="K36" s="65" t="s">
        <v>318</v>
      </c>
      <c r="L36" s="66"/>
      <c r="M36" s="41"/>
      <c r="N36" s="44">
        <v>0.843333333</v>
      </c>
      <c r="O36" s="41"/>
      <c r="P36" s="41">
        <v>0.88</v>
      </c>
      <c r="Q36" s="41">
        <v>0.72</v>
      </c>
      <c r="R36" s="41">
        <v>0.84</v>
      </c>
      <c r="S36" s="41">
        <v>0.85</v>
      </c>
      <c r="T36" s="41">
        <v>0.87</v>
      </c>
      <c r="U36" s="80">
        <v>0.81</v>
      </c>
      <c r="V36" s="41">
        <f>AVERAGE(S36:U36)</f>
        <v>0.843333333333333</v>
      </c>
      <c r="W36" s="41">
        <v>0.82</v>
      </c>
      <c r="X36" s="41">
        <v>0.85</v>
      </c>
      <c r="Y36" s="80">
        <v>0.89</v>
      </c>
      <c r="Z36" s="41">
        <f t="shared" si="5"/>
        <v>0.853333333333333</v>
      </c>
      <c r="AA36" s="88">
        <f t="shared" si="1"/>
        <v>1.19983127372713</v>
      </c>
      <c r="AB36" s="90">
        <v>0.81</v>
      </c>
      <c r="AC36" s="90">
        <v>0.83</v>
      </c>
      <c r="AD36" s="90">
        <v>0.85</v>
      </c>
      <c r="AE36" s="68">
        <f t="shared" si="2"/>
        <v>0.83</v>
      </c>
      <c r="AF36" s="68">
        <f t="shared" si="3"/>
        <v>-0.02734375</v>
      </c>
    </row>
    <row r="37" ht="18" spans="1:32">
      <c r="A37" s="40"/>
      <c r="B37" s="40"/>
      <c r="C37" s="41" t="s">
        <v>1008</v>
      </c>
      <c r="D37" s="41"/>
      <c r="E37" s="44" t="s">
        <v>1009</v>
      </c>
      <c r="F37" s="55"/>
      <c r="G37" s="44"/>
      <c r="H37" s="44"/>
      <c r="I37" s="44"/>
      <c r="J37" s="64"/>
      <c r="K37" s="65" t="s">
        <v>318</v>
      </c>
      <c r="L37" s="66"/>
      <c r="M37" s="41"/>
      <c r="N37" s="44">
        <v>1.833333333</v>
      </c>
      <c r="O37" s="41"/>
      <c r="P37" s="41">
        <v>2.32</v>
      </c>
      <c r="Q37" s="41">
        <v>1.89</v>
      </c>
      <c r="R37" s="41">
        <v>2.12</v>
      </c>
      <c r="S37" s="41">
        <v>1.53</v>
      </c>
      <c r="T37" s="41">
        <v>1.42</v>
      </c>
      <c r="U37" s="80">
        <v>1.56</v>
      </c>
      <c r="V37" s="41">
        <f>AVERAGE(S37:U37)</f>
        <v>1.50333333333333</v>
      </c>
      <c r="W37" s="41">
        <v>1.49</v>
      </c>
      <c r="X37" s="41">
        <v>1.45</v>
      </c>
      <c r="Y37" s="80">
        <v>1.47</v>
      </c>
      <c r="Z37" s="41">
        <f t="shared" si="5"/>
        <v>1.47</v>
      </c>
      <c r="AA37" s="88">
        <f t="shared" si="1"/>
        <v>0.650439280042871</v>
      </c>
      <c r="AB37" s="90">
        <v>1.45</v>
      </c>
      <c r="AC37" s="90">
        <v>1.45</v>
      </c>
      <c r="AD37" s="90">
        <v>1.42</v>
      </c>
      <c r="AE37" s="68">
        <f t="shared" si="2"/>
        <v>1.44</v>
      </c>
      <c r="AF37" s="68">
        <f t="shared" si="3"/>
        <v>-0.020408163265306</v>
      </c>
    </row>
    <row r="38" ht="18" spans="1:32">
      <c r="A38" s="40"/>
      <c r="B38" s="40"/>
      <c r="C38" s="41" t="s">
        <v>1010</v>
      </c>
      <c r="D38" s="41"/>
      <c r="E38" s="44" t="s">
        <v>1011</v>
      </c>
      <c r="F38" s="55"/>
      <c r="G38" s="44"/>
      <c r="H38" s="44"/>
      <c r="I38" s="44"/>
      <c r="J38" s="64"/>
      <c r="K38" s="65" t="s">
        <v>318</v>
      </c>
      <c r="L38" s="66"/>
      <c r="M38" s="41"/>
      <c r="N38" s="44">
        <v>1.446666667</v>
      </c>
      <c r="O38" s="41"/>
      <c r="P38" s="41">
        <v>1.43</v>
      </c>
      <c r="Q38" s="41">
        <v>1.63</v>
      </c>
      <c r="R38" s="41">
        <v>1.52</v>
      </c>
      <c r="S38" s="41">
        <v>1.68</v>
      </c>
      <c r="T38" s="41">
        <v>1.61</v>
      </c>
      <c r="U38" s="80">
        <v>1.59</v>
      </c>
      <c r="V38" s="41">
        <f>AVERAGE(S38:U38)</f>
        <v>1.62666666666667</v>
      </c>
      <c r="W38" s="41">
        <v>1.63</v>
      </c>
      <c r="X38" s="41">
        <v>1.61</v>
      </c>
      <c r="Y38" s="80">
        <v>1.59</v>
      </c>
      <c r="Z38" s="41">
        <f t="shared" si="5"/>
        <v>1.61</v>
      </c>
      <c r="AA38" s="88">
        <f t="shared" si="1"/>
        <v>0.608455388336469</v>
      </c>
      <c r="AB38" s="90">
        <v>1.59</v>
      </c>
      <c r="AC38" s="90">
        <v>1.65</v>
      </c>
      <c r="AD38" s="90">
        <v>1.6</v>
      </c>
      <c r="AE38" s="68">
        <f t="shared" si="2"/>
        <v>1.61333333333333</v>
      </c>
      <c r="AF38" s="68">
        <f t="shared" si="3"/>
        <v>0.00207039337474111</v>
      </c>
    </row>
    <row r="39" ht="18" spans="1:32">
      <c r="A39" s="40"/>
      <c r="B39" s="40"/>
      <c r="C39" s="43" t="s">
        <v>1012</v>
      </c>
      <c r="D39" s="43"/>
      <c r="E39" s="44"/>
      <c r="F39" s="55"/>
      <c r="G39" s="44"/>
      <c r="H39" s="44"/>
      <c r="I39" s="44"/>
      <c r="J39" s="64"/>
      <c r="K39" s="65" t="s">
        <v>318</v>
      </c>
      <c r="L39" s="66"/>
      <c r="M39" s="41"/>
      <c r="N39" s="44">
        <v>2.496666667</v>
      </c>
      <c r="O39" s="41"/>
      <c r="P39" s="41">
        <v>2.45</v>
      </c>
      <c r="Q39" s="41">
        <v>2.67</v>
      </c>
      <c r="R39" s="41">
        <v>2.42</v>
      </c>
      <c r="S39" s="41">
        <v>2.33</v>
      </c>
      <c r="T39" s="41">
        <v>2.45</v>
      </c>
      <c r="U39" s="80">
        <v>2.41</v>
      </c>
      <c r="V39" s="41">
        <f>AVERAGE(S39:U39)</f>
        <v>2.39666666666667</v>
      </c>
      <c r="W39" s="41">
        <v>2.33</v>
      </c>
      <c r="X39" s="41">
        <v>2.42</v>
      </c>
      <c r="Y39" s="80">
        <v>2.49</v>
      </c>
      <c r="Z39" s="41">
        <f t="shared" si="5"/>
        <v>2.41333333333333</v>
      </c>
      <c r="AA39" s="88">
        <f t="shared" si="1"/>
        <v>0.420147748089314</v>
      </c>
      <c r="AB39" s="90">
        <v>2.32</v>
      </c>
      <c r="AC39" s="90">
        <v>2.45</v>
      </c>
      <c r="AD39" s="90">
        <v>2.49</v>
      </c>
      <c r="AE39" s="68">
        <f t="shared" si="2"/>
        <v>2.42</v>
      </c>
      <c r="AF39" s="68">
        <f t="shared" si="3"/>
        <v>0.0027624309392264</v>
      </c>
    </row>
    <row r="40" ht="18" spans="1:32">
      <c r="A40" s="40"/>
      <c r="B40" s="40"/>
      <c r="C40" s="43" t="s">
        <v>1013</v>
      </c>
      <c r="D40" s="43"/>
      <c r="E40" s="44"/>
      <c r="F40" s="55"/>
      <c r="G40" s="44"/>
      <c r="H40" s="44"/>
      <c r="I40" s="44"/>
      <c r="J40" s="64"/>
      <c r="K40" s="65" t="s">
        <v>318</v>
      </c>
      <c r="L40" s="66"/>
      <c r="M40" s="41"/>
      <c r="N40" s="44">
        <v>1.36</v>
      </c>
      <c r="O40" s="41"/>
      <c r="P40" s="41">
        <v>1.42</v>
      </c>
      <c r="Q40" s="41">
        <v>1.36</v>
      </c>
      <c r="R40" s="41">
        <v>1.33</v>
      </c>
      <c r="S40" s="41">
        <v>1.36</v>
      </c>
      <c r="T40" s="41">
        <v>1.42</v>
      </c>
      <c r="U40" s="80">
        <v>1.39</v>
      </c>
      <c r="V40" s="41">
        <f>AVERAGE(S40:U40)</f>
        <v>1.39</v>
      </c>
      <c r="W40" s="41">
        <v>1.32</v>
      </c>
      <c r="X40" s="41">
        <v>1.37</v>
      </c>
      <c r="Y40" s="80">
        <v>1.39</v>
      </c>
      <c r="Z40" s="41">
        <f t="shared" si="5"/>
        <v>1.36</v>
      </c>
      <c r="AA40" s="88">
        <f t="shared" si="1"/>
        <v>0.703897313803634</v>
      </c>
      <c r="AB40" s="90">
        <v>1.32</v>
      </c>
      <c r="AC40" s="90">
        <v>1.29</v>
      </c>
      <c r="AD40" s="90">
        <v>1.39</v>
      </c>
      <c r="AE40" s="68">
        <f t="shared" si="2"/>
        <v>1.33333333333333</v>
      </c>
      <c r="AF40" s="68">
        <f t="shared" si="3"/>
        <v>-0.019607843137255</v>
      </c>
    </row>
    <row r="41" ht="18" spans="1:32">
      <c r="A41" s="40"/>
      <c r="B41" s="40"/>
      <c r="C41" s="41" t="s">
        <v>1014</v>
      </c>
      <c r="D41" s="41"/>
      <c r="E41" s="44" t="s">
        <v>1007</v>
      </c>
      <c r="F41" s="55"/>
      <c r="G41" s="44"/>
      <c r="H41" s="44"/>
      <c r="I41" s="44"/>
      <c r="J41" s="64"/>
      <c r="K41" s="65" t="s">
        <v>318</v>
      </c>
      <c r="L41" s="66"/>
      <c r="M41" s="41"/>
      <c r="N41" s="44">
        <v>0.373333333</v>
      </c>
      <c r="O41" s="41"/>
      <c r="P41" s="41">
        <v>0.65</v>
      </c>
      <c r="Q41" s="41">
        <v>0.54</v>
      </c>
      <c r="R41" s="41">
        <v>0.55</v>
      </c>
      <c r="S41" s="41" t="s">
        <v>1015</v>
      </c>
      <c r="T41" s="41"/>
      <c r="U41" s="80"/>
      <c r="V41" s="41" t="s">
        <v>1016</v>
      </c>
      <c r="W41" s="85">
        <v>0.65</v>
      </c>
      <c r="X41" s="85">
        <v>0.59</v>
      </c>
      <c r="Y41" s="91">
        <v>0.62</v>
      </c>
      <c r="Z41" s="41">
        <f t="shared" si="5"/>
        <v>0.62</v>
      </c>
      <c r="AA41" s="88" t="e">
        <f t="shared" si="1"/>
        <v>#VALUE!</v>
      </c>
      <c r="AB41" s="92">
        <v>0.59</v>
      </c>
      <c r="AC41" s="92">
        <v>0.66</v>
      </c>
      <c r="AD41" s="92">
        <v>0.62</v>
      </c>
      <c r="AE41" s="68">
        <f t="shared" si="2"/>
        <v>0.623333333333333</v>
      </c>
      <c r="AF41" s="68">
        <f t="shared" si="3"/>
        <v>0.00537634408602163</v>
      </c>
    </row>
    <row r="42" ht="18" spans="1:32">
      <c r="A42" s="40"/>
      <c r="B42" s="40"/>
      <c r="C42" s="44" t="s">
        <v>1017</v>
      </c>
      <c r="D42" s="44"/>
      <c r="E42" s="44" t="s">
        <v>1007</v>
      </c>
      <c r="F42" s="55"/>
      <c r="G42" s="44"/>
      <c r="H42" s="44"/>
      <c r="I42" s="44"/>
      <c r="J42" s="64"/>
      <c r="K42" s="65" t="s">
        <v>318</v>
      </c>
      <c r="L42" s="66"/>
      <c r="M42" s="41"/>
      <c r="N42" s="44">
        <v>0.523333333</v>
      </c>
      <c r="O42" s="41"/>
      <c r="P42" s="41">
        <v>0.65</v>
      </c>
      <c r="Q42" s="41">
        <v>0.54</v>
      </c>
      <c r="R42" s="41">
        <v>0.55</v>
      </c>
      <c r="S42" s="41"/>
      <c r="T42" s="41"/>
      <c r="U42" s="80"/>
      <c r="V42" s="41" t="s">
        <v>1016</v>
      </c>
      <c r="W42" s="85">
        <v>0.63</v>
      </c>
      <c r="X42" s="85">
        <v>0.58</v>
      </c>
      <c r="Y42" s="91">
        <v>0.59</v>
      </c>
      <c r="Z42" s="41">
        <f t="shared" si="5"/>
        <v>0.6</v>
      </c>
      <c r="AA42" s="88" t="e">
        <f t="shared" si="1"/>
        <v>#VALUE!</v>
      </c>
      <c r="AB42" s="92">
        <v>0.59</v>
      </c>
      <c r="AC42" s="92">
        <v>0.55</v>
      </c>
      <c r="AD42" s="92">
        <v>0.54</v>
      </c>
      <c r="AE42" s="68">
        <f t="shared" si="2"/>
        <v>0.56</v>
      </c>
      <c r="AF42" s="68">
        <f t="shared" si="3"/>
        <v>-0.0666666666666665</v>
      </c>
    </row>
    <row r="43" ht="18" spans="1:32">
      <c r="A43" s="40"/>
      <c r="B43" s="40"/>
      <c r="C43" s="44" t="s">
        <v>1018</v>
      </c>
      <c r="D43" s="44"/>
      <c r="E43" s="44" t="s">
        <v>1007</v>
      </c>
      <c r="F43" s="55"/>
      <c r="G43" s="44"/>
      <c r="H43" s="44"/>
      <c r="I43" s="44"/>
      <c r="J43" s="64"/>
      <c r="K43" s="65" t="s">
        <v>318</v>
      </c>
      <c r="L43" s="66"/>
      <c r="M43" s="41"/>
      <c r="N43" s="44">
        <v>0.336666667</v>
      </c>
      <c r="O43" s="41"/>
      <c r="P43" s="41">
        <v>0.31</v>
      </c>
      <c r="Q43" s="41">
        <v>0.36</v>
      </c>
      <c r="R43" s="41">
        <v>0.32</v>
      </c>
      <c r="S43" s="41"/>
      <c r="T43" s="41"/>
      <c r="U43" s="80"/>
      <c r="V43" s="41" t="s">
        <v>1016</v>
      </c>
      <c r="W43" s="85">
        <v>0.52</v>
      </c>
      <c r="X43" s="85">
        <v>0.61</v>
      </c>
      <c r="Y43" s="91">
        <v>0.59</v>
      </c>
      <c r="Z43" s="41">
        <f t="shared" si="5"/>
        <v>0.573333333333333</v>
      </c>
      <c r="AA43" s="88" t="e">
        <f t="shared" si="1"/>
        <v>#VALUE!</v>
      </c>
      <c r="AB43" s="92">
        <v>0.62</v>
      </c>
      <c r="AC43" s="92">
        <v>0.62</v>
      </c>
      <c r="AD43" s="92">
        <v>0.59</v>
      </c>
      <c r="AE43" s="68">
        <f t="shared" si="2"/>
        <v>0.61</v>
      </c>
      <c r="AF43" s="68">
        <f t="shared" si="3"/>
        <v>0.0639534883720932</v>
      </c>
    </row>
    <row r="44" ht="18" spans="1:32">
      <c r="A44" s="40"/>
      <c r="B44" s="40"/>
      <c r="C44" s="44" t="s">
        <v>1019</v>
      </c>
      <c r="D44" s="44"/>
      <c r="E44" s="44" t="s">
        <v>1007</v>
      </c>
      <c r="F44" s="55"/>
      <c r="G44" s="44"/>
      <c r="H44" s="44"/>
      <c r="I44" s="44"/>
      <c r="J44" s="64"/>
      <c r="K44" s="65" t="s">
        <v>318</v>
      </c>
      <c r="L44" s="66"/>
      <c r="M44" s="41"/>
      <c r="N44" s="69" t="s">
        <v>329</v>
      </c>
      <c r="O44" s="41"/>
      <c r="P44" s="41"/>
      <c r="Q44" s="41"/>
      <c r="R44" s="41"/>
      <c r="S44" s="41" t="s">
        <v>329</v>
      </c>
      <c r="T44" s="41"/>
      <c r="U44" s="80"/>
      <c r="V44" s="41"/>
      <c r="W44" s="41" t="s">
        <v>329</v>
      </c>
      <c r="X44" s="41"/>
      <c r="Y44" s="80"/>
      <c r="Z44" s="41" t="e">
        <f t="shared" si="5"/>
        <v>#DIV/0!</v>
      </c>
      <c r="AA44" s="88" t="e">
        <f t="shared" si="1"/>
        <v>#DIV/0!</v>
      </c>
      <c r="AB44" s="90" t="s">
        <v>329</v>
      </c>
      <c r="AC44" s="90"/>
      <c r="AD44" s="90"/>
      <c r="AE44" s="41" t="s">
        <v>329</v>
      </c>
      <c r="AF44" s="68" t="e">
        <f t="shared" si="3"/>
        <v>#VALUE!</v>
      </c>
    </row>
    <row r="45" ht="18" spans="1:32">
      <c r="A45" s="40"/>
      <c r="B45" s="40"/>
      <c r="C45" s="43" t="s">
        <v>1020</v>
      </c>
      <c r="D45" s="43"/>
      <c r="E45" s="44"/>
      <c r="F45" s="55"/>
      <c r="G45" s="44"/>
      <c r="H45" s="44"/>
      <c r="I45" s="44"/>
      <c r="J45" s="64"/>
      <c r="K45" s="65" t="s">
        <v>318</v>
      </c>
      <c r="L45" s="66"/>
      <c r="M45" s="41"/>
      <c r="N45" s="44">
        <v>1.38</v>
      </c>
      <c r="O45" s="41"/>
      <c r="P45" s="41">
        <v>1.34</v>
      </c>
      <c r="Q45" s="41">
        <v>1.42</v>
      </c>
      <c r="R45" s="41">
        <v>1.28</v>
      </c>
      <c r="S45" s="41">
        <v>1.12</v>
      </c>
      <c r="T45" s="41">
        <v>1.15</v>
      </c>
      <c r="U45" s="80">
        <v>1.22</v>
      </c>
      <c r="V45" s="41">
        <f>AVERAGE(S45:U45)</f>
        <v>1.16333333333333</v>
      </c>
      <c r="W45" s="41">
        <v>1.12</v>
      </c>
      <c r="X45" s="41">
        <v>1.15</v>
      </c>
      <c r="Y45" s="80">
        <v>1.22</v>
      </c>
      <c r="Z45" s="41">
        <f t="shared" si="5"/>
        <v>1.16333333333333</v>
      </c>
      <c r="AA45" s="88">
        <f t="shared" si="1"/>
        <v>0.859598853868195</v>
      </c>
      <c r="AB45" s="90">
        <v>0.97</v>
      </c>
      <c r="AC45" s="90">
        <v>0.96</v>
      </c>
      <c r="AD45" s="90">
        <v>1.02</v>
      </c>
      <c r="AE45" s="68">
        <f t="shared" si="2"/>
        <v>0.983333333333333</v>
      </c>
      <c r="AF45" s="68">
        <f t="shared" si="3"/>
        <v>-0.154727793696275</v>
      </c>
    </row>
    <row r="46" ht="18" spans="1:32">
      <c r="A46" s="40"/>
      <c r="B46" s="40"/>
      <c r="C46" s="43" t="s">
        <v>1021</v>
      </c>
      <c r="D46" s="43"/>
      <c r="E46" s="44"/>
      <c r="F46" s="55"/>
      <c r="G46" s="44"/>
      <c r="H46" s="44"/>
      <c r="I46" s="44"/>
      <c r="J46" s="64"/>
      <c r="K46" s="65" t="s">
        <v>318</v>
      </c>
      <c r="L46" s="66"/>
      <c r="M46" s="41"/>
      <c r="N46" s="44">
        <v>3.116666667</v>
      </c>
      <c r="O46" s="41"/>
      <c r="P46" s="41">
        <v>3.53</v>
      </c>
      <c r="Q46" s="41">
        <v>3.91</v>
      </c>
      <c r="R46" s="41">
        <v>3.32</v>
      </c>
      <c r="S46" s="41">
        <v>1.34</v>
      </c>
      <c r="T46" s="41">
        <v>1.33</v>
      </c>
      <c r="U46" s="80">
        <v>1.27</v>
      </c>
      <c r="V46" s="41">
        <f>AVERAGE(S46:U46)</f>
        <v>1.31333333333333</v>
      </c>
      <c r="W46" s="41">
        <v>1.34</v>
      </c>
      <c r="X46" s="41">
        <v>1.33</v>
      </c>
      <c r="Y46" s="80">
        <v>1.27</v>
      </c>
      <c r="Z46" s="41">
        <f t="shared" si="5"/>
        <v>1.31333333333333</v>
      </c>
      <c r="AA46" s="88">
        <f t="shared" si="1"/>
        <v>0.761421319796954</v>
      </c>
      <c r="AB46" s="90">
        <v>1.29</v>
      </c>
      <c r="AC46" s="90">
        <v>1.31</v>
      </c>
      <c r="AD46" s="90">
        <v>1.27</v>
      </c>
      <c r="AE46" s="68">
        <f t="shared" si="2"/>
        <v>1.29</v>
      </c>
      <c r="AF46" s="68">
        <f t="shared" si="3"/>
        <v>-0.0177664974619288</v>
      </c>
    </row>
    <row r="47" ht="18" spans="1:32">
      <c r="A47" s="40"/>
      <c r="B47" s="40"/>
      <c r="C47" s="43" t="s">
        <v>1022</v>
      </c>
      <c r="D47" s="43"/>
      <c r="E47" s="44"/>
      <c r="F47" s="55"/>
      <c r="G47" s="44"/>
      <c r="H47" s="44"/>
      <c r="I47" s="44"/>
      <c r="J47" s="64"/>
      <c r="K47" s="65" t="s">
        <v>318</v>
      </c>
      <c r="L47" s="66"/>
      <c r="M47" s="41"/>
      <c r="N47" s="44">
        <v>3.113333333</v>
      </c>
      <c r="O47" s="41"/>
      <c r="P47" s="41">
        <v>3.2</v>
      </c>
      <c r="Q47" s="41">
        <v>3.12</v>
      </c>
      <c r="R47" s="41">
        <v>2.99</v>
      </c>
      <c r="S47" s="41">
        <v>1.42</v>
      </c>
      <c r="T47" s="41">
        <v>1.37</v>
      </c>
      <c r="U47" s="80">
        <v>1.35</v>
      </c>
      <c r="V47" s="41">
        <f>AVERAGE(S47:U47)</f>
        <v>1.38</v>
      </c>
      <c r="W47" s="41">
        <v>1.42</v>
      </c>
      <c r="X47" s="41">
        <v>1.37</v>
      </c>
      <c r="Y47" s="80">
        <v>1.35</v>
      </c>
      <c r="Z47" s="41">
        <f t="shared" si="5"/>
        <v>1.38</v>
      </c>
      <c r="AA47" s="88">
        <f t="shared" si="1"/>
        <v>0.72463768115942</v>
      </c>
      <c r="AB47" s="90">
        <v>1.27</v>
      </c>
      <c r="AC47" s="90">
        <v>1.42</v>
      </c>
      <c r="AD47" s="90">
        <v>1.35</v>
      </c>
      <c r="AE47" s="68">
        <f t="shared" si="2"/>
        <v>1.34666666666667</v>
      </c>
      <c r="AF47" s="68">
        <f t="shared" si="3"/>
        <v>-0.0241545893719807</v>
      </c>
    </row>
    <row r="48" ht="18" spans="1:32">
      <c r="A48" s="40"/>
      <c r="B48" s="40"/>
      <c r="C48" s="41" t="s">
        <v>1023</v>
      </c>
      <c r="D48" s="41"/>
      <c r="E48" s="44"/>
      <c r="F48" s="55"/>
      <c r="G48" s="44"/>
      <c r="H48" s="44"/>
      <c r="I48" s="44"/>
      <c r="J48" s="64"/>
      <c r="K48" s="65" t="s">
        <v>318</v>
      </c>
      <c r="L48" s="66"/>
      <c r="M48" s="41"/>
      <c r="N48" s="44">
        <v>0.99</v>
      </c>
      <c r="O48" s="41"/>
      <c r="P48" s="41">
        <v>1.2</v>
      </c>
      <c r="Q48" s="41">
        <v>1.19</v>
      </c>
      <c r="R48" s="41">
        <v>1.12</v>
      </c>
      <c r="S48" s="41">
        <v>1.09</v>
      </c>
      <c r="T48" s="41">
        <v>1.12</v>
      </c>
      <c r="U48" s="80">
        <v>1.13</v>
      </c>
      <c r="V48" s="41">
        <f>AVERAGE(S48:U48)</f>
        <v>1.11333333333333</v>
      </c>
      <c r="W48" s="41">
        <v>1.09</v>
      </c>
      <c r="X48" s="41">
        <v>1.12</v>
      </c>
      <c r="Y48" s="80">
        <v>1.13</v>
      </c>
      <c r="Z48" s="41">
        <f t="shared" si="5"/>
        <v>1.11333333333333</v>
      </c>
      <c r="AA48" s="88">
        <f t="shared" si="1"/>
        <v>0.898203592814371</v>
      </c>
      <c r="AB48" s="90">
        <v>0.89</v>
      </c>
      <c r="AC48" s="90">
        <v>0.95</v>
      </c>
      <c r="AD48" s="90">
        <v>0.94</v>
      </c>
      <c r="AE48" s="68">
        <f t="shared" si="2"/>
        <v>0.926666666666667</v>
      </c>
      <c r="AF48" s="68">
        <f t="shared" si="3"/>
        <v>-0.167664670658683</v>
      </c>
    </row>
    <row r="49" ht="18" spans="1:32">
      <c r="A49" s="40"/>
      <c r="B49" s="40"/>
      <c r="C49" s="41" t="s">
        <v>1024</v>
      </c>
      <c r="D49" s="41"/>
      <c r="E49" s="44"/>
      <c r="F49" s="55"/>
      <c r="G49" s="44"/>
      <c r="H49" s="44"/>
      <c r="I49" s="44"/>
      <c r="J49" s="64"/>
      <c r="K49" s="65" t="s">
        <v>318</v>
      </c>
      <c r="L49" s="66"/>
      <c r="M49" s="41"/>
      <c r="N49" s="44">
        <v>0.853333333</v>
      </c>
      <c r="O49" s="41"/>
      <c r="P49" s="41">
        <v>0.86</v>
      </c>
      <c r="Q49" s="41">
        <v>0.82</v>
      </c>
      <c r="R49" s="41">
        <v>0.99</v>
      </c>
      <c r="S49" s="41">
        <v>0.92</v>
      </c>
      <c r="T49" s="41">
        <v>0.86</v>
      </c>
      <c r="U49" s="80">
        <v>0.88</v>
      </c>
      <c r="V49" s="41">
        <f>AVERAGE(S49:U49)</f>
        <v>0.886666666666667</v>
      </c>
      <c r="W49" s="41">
        <v>0.82</v>
      </c>
      <c r="X49" s="41">
        <v>0.81</v>
      </c>
      <c r="Y49" s="80">
        <v>0.85</v>
      </c>
      <c r="Z49" s="41">
        <f t="shared" si="5"/>
        <v>0.826666666666667</v>
      </c>
      <c r="AA49" s="88">
        <f t="shared" si="1"/>
        <v>1.05150093278309</v>
      </c>
      <c r="AB49" s="90">
        <v>0.87</v>
      </c>
      <c r="AC49" s="90">
        <v>0.85</v>
      </c>
      <c r="AD49" s="90">
        <v>0.85</v>
      </c>
      <c r="AE49" s="68">
        <f t="shared" si="2"/>
        <v>0.856666666666667</v>
      </c>
      <c r="AF49" s="68">
        <f t="shared" si="3"/>
        <v>0.0362903225806451</v>
      </c>
    </row>
    <row r="50" ht="18" spans="1:32">
      <c r="A50" s="40"/>
      <c r="B50" s="40"/>
      <c r="C50" s="41" t="s">
        <v>1025</v>
      </c>
      <c r="D50" s="41"/>
      <c r="E50" s="44"/>
      <c r="F50" s="55"/>
      <c r="G50" s="44"/>
      <c r="H50" s="44"/>
      <c r="I50" s="44"/>
      <c r="J50" s="64"/>
      <c r="K50" s="65" t="s">
        <v>318</v>
      </c>
      <c r="L50" s="66"/>
      <c r="M50" s="41"/>
      <c r="N50" s="44">
        <v>0.843333333</v>
      </c>
      <c r="O50" s="41"/>
      <c r="P50" s="41">
        <v>0.92</v>
      </c>
      <c r="Q50" s="41">
        <v>0.85</v>
      </c>
      <c r="R50" s="41">
        <v>0.98</v>
      </c>
      <c r="S50" s="41" t="s">
        <v>1026</v>
      </c>
      <c r="T50" s="41"/>
      <c r="U50" s="80"/>
      <c r="V50" s="41" t="s">
        <v>1016</v>
      </c>
      <c r="W50" s="41">
        <v>0.89</v>
      </c>
      <c r="X50" s="41">
        <v>0.99</v>
      </c>
      <c r="Y50" s="80">
        <v>1.12</v>
      </c>
      <c r="Z50" s="41">
        <f t="shared" si="5"/>
        <v>1</v>
      </c>
      <c r="AA50" s="88" t="e">
        <f t="shared" si="1"/>
        <v>#VALUE!</v>
      </c>
      <c r="AB50" s="90">
        <v>0.25</v>
      </c>
      <c r="AC50" s="90">
        <v>0.25</v>
      </c>
      <c r="AD50" s="90">
        <v>0.27</v>
      </c>
      <c r="AE50" s="68">
        <f t="shared" si="2"/>
        <v>0.256666666666667</v>
      </c>
      <c r="AF50" s="68">
        <f t="shared" si="3"/>
        <v>-0.743333333333333</v>
      </c>
    </row>
    <row r="51" ht="18" hidden="1" spans="1:27">
      <c r="A51" s="45"/>
      <c r="B51" s="45"/>
      <c r="C51" s="46" t="s">
        <v>1027</v>
      </c>
      <c r="D51" s="46"/>
      <c r="E51" s="56" t="s">
        <v>1009</v>
      </c>
      <c r="F51" s="44"/>
      <c r="G51" s="54"/>
      <c r="H51" s="54"/>
      <c r="I51" s="62"/>
      <c r="J51" s="54"/>
      <c r="K51" s="67" t="s">
        <v>909</v>
      </c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86"/>
      <c r="W51" s="86"/>
      <c r="X51" s="86"/>
      <c r="Y51" s="86"/>
      <c r="Z51" s="86"/>
      <c r="AA51" s="86"/>
    </row>
    <row r="52" ht="18" hidden="1" spans="1:27">
      <c r="A52" s="40"/>
      <c r="B52" s="40"/>
      <c r="C52" s="47" t="s">
        <v>1028</v>
      </c>
      <c r="D52" s="47"/>
      <c r="E52" s="44"/>
      <c r="F52" s="44"/>
      <c r="G52" s="54"/>
      <c r="H52" s="54"/>
      <c r="I52" s="62"/>
      <c r="J52" s="54"/>
      <c r="K52" s="54" t="s">
        <v>909</v>
      </c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ht="18" hidden="1" spans="1:27">
      <c r="A53" s="40"/>
      <c r="B53" s="40"/>
      <c r="C53" s="47" t="s">
        <v>1029</v>
      </c>
      <c r="D53" s="47"/>
      <c r="E53" s="44"/>
      <c r="F53" s="44"/>
      <c r="G53" s="54"/>
      <c r="H53" s="54"/>
      <c r="I53" s="62"/>
      <c r="J53" s="54"/>
      <c r="K53" s="54" t="s">
        <v>909</v>
      </c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ht="18" hidden="1" spans="1:27">
      <c r="A54" s="40"/>
      <c r="B54" s="40"/>
      <c r="C54" s="47" t="s">
        <v>1030</v>
      </c>
      <c r="D54" s="47"/>
      <c r="E54" s="44"/>
      <c r="F54" s="44"/>
      <c r="G54" s="54"/>
      <c r="H54" s="54"/>
      <c r="I54" s="62"/>
      <c r="J54" s="54"/>
      <c r="K54" s="54" t="s">
        <v>909</v>
      </c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ht="18" hidden="1" spans="1:27">
      <c r="A55" s="40" t="s">
        <v>1031</v>
      </c>
      <c r="B55" s="40" t="s">
        <v>1032</v>
      </c>
      <c r="C55" s="48" t="s">
        <v>1033</v>
      </c>
      <c r="D55" s="48"/>
      <c r="E55" s="57" t="s">
        <v>1034</v>
      </c>
      <c r="F55" s="57">
        <v>9</v>
      </c>
      <c r="G55" s="58"/>
      <c r="H55" s="59" t="s">
        <v>1035</v>
      </c>
      <c r="I55" s="62"/>
      <c r="J55" s="68" t="s">
        <v>1036</v>
      </c>
      <c r="K55" s="54" t="s">
        <v>269</v>
      </c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ht="18" hidden="1" spans="1:27">
      <c r="A56" s="40"/>
      <c r="B56" s="40"/>
      <c r="C56" s="48" t="s">
        <v>1037</v>
      </c>
      <c r="D56" s="48"/>
      <c r="E56" s="57" t="s">
        <v>968</v>
      </c>
      <c r="F56" s="57">
        <v>167</v>
      </c>
      <c r="G56" s="58"/>
      <c r="H56" s="59" t="s">
        <v>1035</v>
      </c>
      <c r="I56" s="62"/>
      <c r="J56" s="68" t="s">
        <v>1036</v>
      </c>
      <c r="K56" s="54" t="s">
        <v>269</v>
      </c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ht="18" hidden="1" spans="1:27">
      <c r="A57" s="40"/>
      <c r="B57" s="40"/>
      <c r="C57" s="41" t="s">
        <v>1038</v>
      </c>
      <c r="D57" s="41"/>
      <c r="E57" s="57" t="s">
        <v>1039</v>
      </c>
      <c r="F57" s="57">
        <v>1.8</v>
      </c>
      <c r="G57" s="57"/>
      <c r="H57" s="57" t="s">
        <v>1035</v>
      </c>
      <c r="I57" s="44"/>
      <c r="J57" s="69" t="s">
        <v>1036</v>
      </c>
      <c r="K57" s="44" t="s">
        <v>1040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 t="e">
        <f>AVERAGE(S57:U57)</f>
        <v>#DIV/0!</v>
      </c>
      <c r="W57" s="41"/>
      <c r="X57" s="41"/>
      <c r="Y57" s="41"/>
      <c r="Z57" s="41" t="e">
        <f>AVERAGE(W57:Y57)</f>
        <v>#DIV/0!</v>
      </c>
      <c r="AA57" s="41" t="e">
        <f>(Z57/V57)/V57</f>
        <v>#DIV/0!</v>
      </c>
    </row>
    <row r="58" ht="18" hidden="1" spans="1:27">
      <c r="A58" s="49"/>
      <c r="B58" s="49"/>
      <c r="C58" s="50" t="s">
        <v>1041</v>
      </c>
      <c r="D58" s="50"/>
      <c r="E58" s="60" t="s">
        <v>1042</v>
      </c>
      <c r="F58" s="57">
        <v>269</v>
      </c>
      <c r="G58" s="58"/>
      <c r="H58" s="59" t="s">
        <v>1035</v>
      </c>
      <c r="I58" s="62"/>
      <c r="J58" s="68" t="s">
        <v>1036</v>
      </c>
      <c r="K58" s="70" t="s">
        <v>269</v>
      </c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50"/>
      <c r="W58" s="50"/>
      <c r="X58" s="50"/>
      <c r="Y58" s="50"/>
      <c r="Z58" s="50"/>
      <c r="AA58" s="50"/>
    </row>
    <row r="59" ht="18" spans="1:32">
      <c r="A59" s="40" t="s">
        <v>1043</v>
      </c>
      <c r="B59" s="44" t="s">
        <v>1044</v>
      </c>
      <c r="C59" s="44" t="s">
        <v>1045</v>
      </c>
      <c r="D59" s="44"/>
      <c r="E59" s="44" t="s">
        <v>1039</v>
      </c>
      <c r="F59" s="55"/>
      <c r="G59" s="44"/>
      <c r="H59" s="44"/>
      <c r="I59" s="44"/>
      <c r="J59" s="64"/>
      <c r="K59" s="65" t="s">
        <v>318</v>
      </c>
      <c r="L59" s="66"/>
      <c r="M59" s="41"/>
      <c r="N59" s="44">
        <v>1.31</v>
      </c>
      <c r="O59" s="41"/>
      <c r="P59" s="41">
        <v>1.28</v>
      </c>
      <c r="Q59" s="41">
        <v>1.19</v>
      </c>
      <c r="R59" s="41">
        <v>1.3</v>
      </c>
      <c r="S59" s="41">
        <v>0.64</v>
      </c>
      <c r="T59" s="41">
        <v>1.36</v>
      </c>
      <c r="U59" s="80">
        <v>1.44</v>
      </c>
      <c r="V59" s="41">
        <f t="shared" ref="V59:V72" si="6">AVERAGE(S59:U59)</f>
        <v>1.14666666666667</v>
      </c>
      <c r="W59" s="41">
        <v>1.17</v>
      </c>
      <c r="X59" s="41">
        <v>0.98</v>
      </c>
      <c r="Y59" s="80">
        <v>1.32</v>
      </c>
      <c r="Z59" s="41">
        <f>AVERAGE(W59:Y59)</f>
        <v>1.15666666666667</v>
      </c>
      <c r="AA59" s="88">
        <f t="shared" ref="AA59:AA72" si="7">(Z59/V59)/V59</f>
        <v>0.879698485667928</v>
      </c>
      <c r="AB59" s="68">
        <v>1.41</v>
      </c>
      <c r="AC59" s="68">
        <v>1.44</v>
      </c>
      <c r="AD59" s="68">
        <v>1.39</v>
      </c>
      <c r="AE59" s="68">
        <f t="shared" ref="AE59:AE72" si="8">AVERAGE(AB59:AD59)</f>
        <v>1.41333333333333</v>
      </c>
      <c r="AF59" s="68">
        <f t="shared" ref="AF59:AF72" si="9">(AE59-Z59)/Z59</f>
        <v>0.221902017291066</v>
      </c>
    </row>
    <row r="60" ht="18" spans="1:32">
      <c r="A60" s="40"/>
      <c r="B60" s="44"/>
      <c r="C60" s="44" t="s">
        <v>1046</v>
      </c>
      <c r="D60" s="44"/>
      <c r="E60" s="44" t="s">
        <v>1047</v>
      </c>
      <c r="F60" s="55"/>
      <c r="G60" s="44"/>
      <c r="H60" s="44"/>
      <c r="I60" s="44"/>
      <c r="J60" s="64"/>
      <c r="K60" s="65" t="s">
        <v>318</v>
      </c>
      <c r="L60" s="66"/>
      <c r="M60" s="41"/>
      <c r="N60" s="44">
        <v>0.7</v>
      </c>
      <c r="O60" s="41"/>
      <c r="P60" s="41">
        <v>0.82</v>
      </c>
      <c r="Q60" s="41">
        <v>0.75</v>
      </c>
      <c r="R60" s="41">
        <v>0.68</v>
      </c>
      <c r="S60" s="41">
        <v>0.77</v>
      </c>
      <c r="T60" s="41">
        <v>0.72</v>
      </c>
      <c r="U60" s="80">
        <v>0.77</v>
      </c>
      <c r="V60" s="41">
        <f t="shared" si="6"/>
        <v>0.753333333333333</v>
      </c>
      <c r="W60" s="41">
        <v>0.98</v>
      </c>
      <c r="X60" s="41">
        <v>0.78</v>
      </c>
      <c r="Y60" s="80">
        <v>0.74</v>
      </c>
      <c r="Z60" s="41">
        <f>AVERAGE(W60:Y60)</f>
        <v>0.833333333333333</v>
      </c>
      <c r="AA60" s="88">
        <f t="shared" si="7"/>
        <v>1.46840003132587</v>
      </c>
      <c r="AB60" s="68">
        <v>0.87</v>
      </c>
      <c r="AC60" s="68">
        <v>0.92</v>
      </c>
      <c r="AD60" s="68">
        <v>0.81</v>
      </c>
      <c r="AE60" s="68">
        <f t="shared" si="8"/>
        <v>0.866666666666667</v>
      </c>
      <c r="AF60" s="68">
        <f t="shared" si="9"/>
        <v>0.04</v>
      </c>
    </row>
    <row r="61" ht="18" spans="1:32">
      <c r="A61" s="44" t="s">
        <v>1048</v>
      </c>
      <c r="B61" s="40" t="s">
        <v>1044</v>
      </c>
      <c r="C61" s="44" t="s">
        <v>1049</v>
      </c>
      <c r="D61" s="44"/>
      <c r="E61" s="44" t="s">
        <v>479</v>
      </c>
      <c r="F61" s="55"/>
      <c r="G61" s="44"/>
      <c r="H61" s="44"/>
      <c r="I61" s="44"/>
      <c r="J61" s="64"/>
      <c r="K61" s="65" t="s">
        <v>318</v>
      </c>
      <c r="L61" s="66"/>
      <c r="M61" s="41"/>
      <c r="N61" s="69" t="s">
        <v>849</v>
      </c>
      <c r="O61" s="41"/>
      <c r="P61" s="41"/>
      <c r="Q61" s="41"/>
      <c r="R61" s="41"/>
      <c r="S61" s="41" t="s">
        <v>329</v>
      </c>
      <c r="T61" s="41"/>
      <c r="U61" s="80"/>
      <c r="V61" s="41" t="e">
        <f t="shared" si="6"/>
        <v>#DIV/0!</v>
      </c>
      <c r="W61" s="41"/>
      <c r="X61" s="41"/>
      <c r="Y61" s="80"/>
      <c r="Z61" s="41" t="s">
        <v>329</v>
      </c>
      <c r="AA61" s="88" t="e">
        <f t="shared" si="7"/>
        <v>#VALUE!</v>
      </c>
      <c r="AB61" s="68"/>
      <c r="AC61" s="68"/>
      <c r="AD61" s="68"/>
      <c r="AE61" s="41" t="s">
        <v>329</v>
      </c>
      <c r="AF61" s="68" t="e">
        <f t="shared" si="9"/>
        <v>#VALUE!</v>
      </c>
    </row>
    <row r="62" ht="18" spans="1:32">
      <c r="A62" s="44"/>
      <c r="B62" s="40"/>
      <c r="C62" s="44" t="s">
        <v>1050</v>
      </c>
      <c r="D62" s="44"/>
      <c r="E62" s="44" t="s">
        <v>479</v>
      </c>
      <c r="F62" s="55"/>
      <c r="G62" s="44"/>
      <c r="H62" s="44"/>
      <c r="I62" s="44"/>
      <c r="J62" s="64"/>
      <c r="K62" s="65" t="s">
        <v>318</v>
      </c>
      <c r="L62" s="66"/>
      <c r="M62" s="41"/>
      <c r="N62" s="69" t="s">
        <v>849</v>
      </c>
      <c r="O62" s="41"/>
      <c r="P62" s="41"/>
      <c r="Q62" s="41"/>
      <c r="R62" s="41"/>
      <c r="S62" s="41"/>
      <c r="T62" s="41"/>
      <c r="U62" s="80"/>
      <c r="V62" s="41" t="e">
        <f t="shared" si="6"/>
        <v>#DIV/0!</v>
      </c>
      <c r="W62" s="41"/>
      <c r="X62" s="41"/>
      <c r="Y62" s="80"/>
      <c r="Z62" s="41" t="s">
        <v>329</v>
      </c>
      <c r="AA62" s="88" t="e">
        <f t="shared" si="7"/>
        <v>#VALUE!</v>
      </c>
      <c r="AB62" s="68"/>
      <c r="AC62" s="68"/>
      <c r="AD62" s="68"/>
      <c r="AE62" s="41" t="s">
        <v>329</v>
      </c>
      <c r="AF62" s="68" t="e">
        <f t="shared" si="9"/>
        <v>#VALUE!</v>
      </c>
    </row>
    <row r="63" ht="18" spans="1:32">
      <c r="A63" s="44"/>
      <c r="B63" s="40"/>
      <c r="C63" s="44" t="s">
        <v>1051</v>
      </c>
      <c r="D63" s="44"/>
      <c r="E63" s="44" t="s">
        <v>479</v>
      </c>
      <c r="F63" s="55"/>
      <c r="G63" s="44"/>
      <c r="H63" s="44"/>
      <c r="I63" s="44"/>
      <c r="J63" s="64"/>
      <c r="K63" s="65" t="s">
        <v>318</v>
      </c>
      <c r="L63" s="66"/>
      <c r="M63" s="41"/>
      <c r="N63" s="69" t="s">
        <v>849</v>
      </c>
      <c r="O63" s="41"/>
      <c r="P63" s="41"/>
      <c r="Q63" s="41"/>
      <c r="R63" s="41"/>
      <c r="S63" s="41"/>
      <c r="T63" s="41"/>
      <c r="U63" s="80"/>
      <c r="V63" s="41" t="e">
        <f t="shared" si="6"/>
        <v>#DIV/0!</v>
      </c>
      <c r="W63" s="41"/>
      <c r="X63" s="41"/>
      <c r="Y63" s="80"/>
      <c r="Z63" s="41" t="s">
        <v>329</v>
      </c>
      <c r="AA63" s="88" t="e">
        <f t="shared" si="7"/>
        <v>#VALUE!</v>
      </c>
      <c r="AB63" s="68"/>
      <c r="AC63" s="68"/>
      <c r="AD63" s="68"/>
      <c r="AE63" s="41" t="s">
        <v>329</v>
      </c>
      <c r="AF63" s="68" t="e">
        <f t="shared" si="9"/>
        <v>#VALUE!</v>
      </c>
    </row>
    <row r="64" ht="18" spans="1:32">
      <c r="A64" s="44" t="s">
        <v>1052</v>
      </c>
      <c r="B64" s="44" t="s">
        <v>1044</v>
      </c>
      <c r="C64" s="44" t="s">
        <v>1053</v>
      </c>
      <c r="D64" s="44"/>
      <c r="E64" s="44" t="s">
        <v>479</v>
      </c>
      <c r="F64" s="55"/>
      <c r="G64" s="44"/>
      <c r="H64" s="44"/>
      <c r="I64" s="44"/>
      <c r="J64" s="64"/>
      <c r="K64" s="65" t="s">
        <v>318</v>
      </c>
      <c r="L64" s="66"/>
      <c r="M64" s="41"/>
      <c r="N64" s="69" t="s">
        <v>849</v>
      </c>
      <c r="O64" s="41"/>
      <c r="P64" s="41"/>
      <c r="Q64" s="41"/>
      <c r="R64" s="41"/>
      <c r="S64" s="41"/>
      <c r="T64" s="41"/>
      <c r="U64" s="80"/>
      <c r="V64" s="41" t="e">
        <f t="shared" si="6"/>
        <v>#DIV/0!</v>
      </c>
      <c r="W64" s="41"/>
      <c r="X64" s="41"/>
      <c r="Y64" s="80"/>
      <c r="Z64" s="41" t="s">
        <v>329</v>
      </c>
      <c r="AA64" s="88" t="e">
        <f t="shared" si="7"/>
        <v>#VALUE!</v>
      </c>
      <c r="AB64" s="68"/>
      <c r="AC64" s="68"/>
      <c r="AD64" s="68"/>
      <c r="AE64" s="41" t="s">
        <v>329</v>
      </c>
      <c r="AF64" s="68" t="e">
        <f t="shared" si="9"/>
        <v>#VALUE!</v>
      </c>
    </row>
    <row r="65" ht="18" spans="1:32">
      <c r="A65" s="40" t="s">
        <v>383</v>
      </c>
      <c r="B65" s="44" t="s">
        <v>1044</v>
      </c>
      <c r="C65" s="44" t="s">
        <v>1054</v>
      </c>
      <c r="D65" s="44"/>
      <c r="E65" s="44" t="s">
        <v>479</v>
      </c>
      <c r="F65" s="55"/>
      <c r="G65" s="44"/>
      <c r="H65" s="44"/>
      <c r="I65" s="44"/>
      <c r="J65" s="64"/>
      <c r="K65" s="65" t="s">
        <v>318</v>
      </c>
      <c r="L65" s="66"/>
      <c r="M65" s="41"/>
      <c r="N65" s="69" t="s">
        <v>849</v>
      </c>
      <c r="O65" s="41"/>
      <c r="P65" s="41"/>
      <c r="Q65" s="41"/>
      <c r="R65" s="41"/>
      <c r="S65" s="41"/>
      <c r="T65" s="41"/>
      <c r="U65" s="80"/>
      <c r="V65" s="41" t="e">
        <f t="shared" si="6"/>
        <v>#DIV/0!</v>
      </c>
      <c r="W65" s="41"/>
      <c r="X65" s="41"/>
      <c r="Y65" s="80"/>
      <c r="Z65" s="41" t="s">
        <v>329</v>
      </c>
      <c r="AA65" s="88" t="e">
        <f t="shared" si="7"/>
        <v>#VALUE!</v>
      </c>
      <c r="AB65" s="68"/>
      <c r="AC65" s="68"/>
      <c r="AD65" s="68"/>
      <c r="AE65" s="41" t="s">
        <v>329</v>
      </c>
      <c r="AF65" s="68" t="e">
        <f t="shared" si="9"/>
        <v>#VALUE!</v>
      </c>
    </row>
    <row r="66" ht="18" spans="1:32">
      <c r="A66" s="40"/>
      <c r="B66" s="44"/>
      <c r="C66" s="44" t="s">
        <v>1055</v>
      </c>
      <c r="D66" s="44"/>
      <c r="E66" s="44" t="s">
        <v>525</v>
      </c>
      <c r="F66" s="55"/>
      <c r="G66" s="44"/>
      <c r="H66" s="44"/>
      <c r="I66" s="44"/>
      <c r="J66" s="64"/>
      <c r="K66" s="65" t="s">
        <v>318</v>
      </c>
      <c r="L66" s="66"/>
      <c r="M66" s="41"/>
      <c r="N66" s="69" t="s">
        <v>849</v>
      </c>
      <c r="O66" s="41"/>
      <c r="P66" s="41"/>
      <c r="Q66" s="41"/>
      <c r="R66" s="41"/>
      <c r="S66" s="41"/>
      <c r="T66" s="41"/>
      <c r="U66" s="80"/>
      <c r="V66" s="41" t="e">
        <f t="shared" si="6"/>
        <v>#DIV/0!</v>
      </c>
      <c r="W66" s="41"/>
      <c r="X66" s="41"/>
      <c r="Y66" s="80"/>
      <c r="Z66" s="41" t="s">
        <v>329</v>
      </c>
      <c r="AA66" s="88" t="e">
        <f t="shared" si="7"/>
        <v>#VALUE!</v>
      </c>
      <c r="AB66" s="68"/>
      <c r="AC66" s="68"/>
      <c r="AD66" s="68"/>
      <c r="AE66" s="41" t="s">
        <v>329</v>
      </c>
      <c r="AF66" s="68" t="e">
        <f t="shared" si="9"/>
        <v>#VALUE!</v>
      </c>
    </row>
    <row r="67" ht="18" spans="1:32">
      <c r="A67" s="44" t="s">
        <v>382</v>
      </c>
      <c r="B67" s="44" t="s">
        <v>1044</v>
      </c>
      <c r="C67" s="44" t="s">
        <v>1056</v>
      </c>
      <c r="D67" s="44"/>
      <c r="E67" s="44" t="s">
        <v>479</v>
      </c>
      <c r="F67" s="55"/>
      <c r="G67" s="44"/>
      <c r="H67" s="44"/>
      <c r="I67" s="44"/>
      <c r="J67" s="64"/>
      <c r="K67" s="65" t="s">
        <v>318</v>
      </c>
      <c r="L67" s="66"/>
      <c r="M67" s="41"/>
      <c r="N67" s="69" t="s">
        <v>849</v>
      </c>
      <c r="O67" s="41"/>
      <c r="P67" s="41"/>
      <c r="Q67" s="41"/>
      <c r="R67" s="41"/>
      <c r="S67" s="41"/>
      <c r="T67" s="41"/>
      <c r="U67" s="80"/>
      <c r="V67" s="41" t="e">
        <f t="shared" si="6"/>
        <v>#DIV/0!</v>
      </c>
      <c r="W67" s="41"/>
      <c r="X67" s="41"/>
      <c r="Y67" s="80"/>
      <c r="Z67" s="41" t="s">
        <v>329</v>
      </c>
      <c r="AA67" s="88" t="e">
        <f t="shared" si="7"/>
        <v>#VALUE!</v>
      </c>
      <c r="AB67" s="68"/>
      <c r="AC67" s="68"/>
      <c r="AD67" s="68"/>
      <c r="AE67" s="41" t="s">
        <v>329</v>
      </c>
      <c r="AF67" s="68" t="e">
        <f t="shared" si="9"/>
        <v>#VALUE!</v>
      </c>
    </row>
    <row r="68" ht="18" spans="1:32">
      <c r="A68" s="40" t="s">
        <v>342</v>
      </c>
      <c r="B68" s="44" t="s">
        <v>1044</v>
      </c>
      <c r="C68" s="44" t="s">
        <v>1057</v>
      </c>
      <c r="D68" s="44"/>
      <c r="E68" s="44" t="s">
        <v>479</v>
      </c>
      <c r="F68" s="55"/>
      <c r="G68" s="44"/>
      <c r="H68" s="44"/>
      <c r="I68" s="44"/>
      <c r="J68" s="64"/>
      <c r="K68" s="65" t="s">
        <v>318</v>
      </c>
      <c r="L68" s="66"/>
      <c r="M68" s="41"/>
      <c r="N68" s="69" t="s">
        <v>849</v>
      </c>
      <c r="O68" s="41"/>
      <c r="P68" s="41"/>
      <c r="Q68" s="41"/>
      <c r="R68" s="41"/>
      <c r="S68" s="41"/>
      <c r="T68" s="41"/>
      <c r="U68" s="80"/>
      <c r="V68" s="41" t="e">
        <f t="shared" si="6"/>
        <v>#DIV/0!</v>
      </c>
      <c r="W68" s="41"/>
      <c r="X68" s="41"/>
      <c r="Y68" s="80"/>
      <c r="Z68" s="41" t="s">
        <v>329</v>
      </c>
      <c r="AA68" s="88" t="e">
        <f t="shared" si="7"/>
        <v>#VALUE!</v>
      </c>
      <c r="AB68" s="68"/>
      <c r="AC68" s="68"/>
      <c r="AD68" s="68"/>
      <c r="AE68" s="41" t="s">
        <v>329</v>
      </c>
      <c r="AF68" s="68" t="e">
        <f t="shared" si="9"/>
        <v>#VALUE!</v>
      </c>
    </row>
    <row r="69" ht="18" spans="1:32">
      <c r="A69" s="40"/>
      <c r="B69" s="44"/>
      <c r="C69" s="44" t="s">
        <v>1058</v>
      </c>
      <c r="D69" s="44"/>
      <c r="E69" s="44" t="s">
        <v>1039</v>
      </c>
      <c r="F69" s="55"/>
      <c r="G69" s="44"/>
      <c r="H69" s="44"/>
      <c r="I69" s="44"/>
      <c r="J69" s="64"/>
      <c r="K69" s="65" t="s">
        <v>318</v>
      </c>
      <c r="L69" s="66"/>
      <c r="M69" s="41"/>
      <c r="N69" s="69" t="s">
        <v>849</v>
      </c>
      <c r="O69" s="41"/>
      <c r="P69" s="41"/>
      <c r="Q69" s="41"/>
      <c r="R69" s="41"/>
      <c r="S69" s="41"/>
      <c r="T69" s="41"/>
      <c r="U69" s="80"/>
      <c r="V69" s="41" t="e">
        <f t="shared" si="6"/>
        <v>#DIV/0!</v>
      </c>
      <c r="W69" s="41"/>
      <c r="X69" s="41"/>
      <c r="Y69" s="80"/>
      <c r="Z69" s="41" t="s">
        <v>329</v>
      </c>
      <c r="AA69" s="88" t="e">
        <f t="shared" si="7"/>
        <v>#VALUE!</v>
      </c>
      <c r="AB69" s="68"/>
      <c r="AC69" s="68"/>
      <c r="AD69" s="68"/>
      <c r="AE69" s="41" t="s">
        <v>329</v>
      </c>
      <c r="AF69" s="68" t="e">
        <f t="shared" si="9"/>
        <v>#VALUE!</v>
      </c>
    </row>
    <row r="70" ht="18" spans="1:32">
      <c r="A70" s="40" t="s">
        <v>1059</v>
      </c>
      <c r="B70" s="44" t="s">
        <v>1044</v>
      </c>
      <c r="C70" s="44" t="s">
        <v>1060</v>
      </c>
      <c r="D70" s="44"/>
      <c r="E70" s="44" t="s">
        <v>449</v>
      </c>
      <c r="F70" s="55"/>
      <c r="G70" s="44"/>
      <c r="H70" s="44"/>
      <c r="I70" s="44"/>
      <c r="J70" s="64"/>
      <c r="K70" s="65" t="s">
        <v>318</v>
      </c>
      <c r="L70" s="66"/>
      <c r="M70" s="41"/>
      <c r="N70" s="44">
        <v>1.276666667</v>
      </c>
      <c r="O70" s="41"/>
      <c r="P70" s="41">
        <v>1.69</v>
      </c>
      <c r="Q70" s="41">
        <v>1.37</v>
      </c>
      <c r="R70" s="41">
        <v>1.41</v>
      </c>
      <c r="S70" s="41">
        <v>1.61</v>
      </c>
      <c r="T70" s="41">
        <v>1.82</v>
      </c>
      <c r="U70" s="80">
        <v>1.24</v>
      </c>
      <c r="V70" s="41">
        <f t="shared" si="6"/>
        <v>1.55666666666667</v>
      </c>
      <c r="W70" s="41">
        <v>1.63</v>
      </c>
      <c r="X70" s="41">
        <v>1.8</v>
      </c>
      <c r="Y70" s="80">
        <v>1.59</v>
      </c>
      <c r="Z70" s="41">
        <f>AVERAGE(W70:Y70)</f>
        <v>1.67333333333333</v>
      </c>
      <c r="AA70" s="88">
        <f t="shared" si="7"/>
        <v>0.690543768828322</v>
      </c>
      <c r="AB70" s="68">
        <v>0.867</v>
      </c>
      <c r="AC70" s="68">
        <v>1.033</v>
      </c>
      <c r="AD70" s="68">
        <v>0.633</v>
      </c>
      <c r="AE70" s="68">
        <f t="shared" si="8"/>
        <v>0.844333333333333</v>
      </c>
      <c r="AF70" s="68">
        <f t="shared" si="9"/>
        <v>-0.495418326693227</v>
      </c>
    </row>
    <row r="71" ht="18" spans="1:32">
      <c r="A71" s="40"/>
      <c r="B71" s="44"/>
      <c r="C71" s="44" t="s">
        <v>1061</v>
      </c>
      <c r="D71" s="44"/>
      <c r="E71" s="44" t="s">
        <v>449</v>
      </c>
      <c r="F71" s="55"/>
      <c r="G71" s="44"/>
      <c r="H71" s="44"/>
      <c r="I71" s="44"/>
      <c r="J71" s="64"/>
      <c r="K71" s="65" t="s">
        <v>318</v>
      </c>
      <c r="L71" s="66"/>
      <c r="M71" s="41"/>
      <c r="N71" s="44">
        <v>7.713333333</v>
      </c>
      <c r="O71" s="41"/>
      <c r="P71" s="41">
        <v>7.79</v>
      </c>
      <c r="Q71" s="41">
        <v>7.42</v>
      </c>
      <c r="R71" s="41">
        <v>7.53</v>
      </c>
      <c r="S71" s="41">
        <v>9.64</v>
      </c>
      <c r="T71" s="41">
        <v>6.85</v>
      </c>
      <c r="U71" s="80">
        <v>7.31</v>
      </c>
      <c r="V71" s="41">
        <f t="shared" si="6"/>
        <v>7.93333333333333</v>
      </c>
      <c r="W71" s="41">
        <v>8.72</v>
      </c>
      <c r="X71" s="41">
        <v>8.31</v>
      </c>
      <c r="Y71" s="80">
        <v>8.89</v>
      </c>
      <c r="Z71" s="41">
        <f>AVERAGE(W71:Y71)</f>
        <v>8.64</v>
      </c>
      <c r="AA71" s="88">
        <f t="shared" si="7"/>
        <v>0.13727844078808</v>
      </c>
      <c r="AB71" s="68">
        <v>2.3</v>
      </c>
      <c r="AC71" s="68">
        <v>1.033</v>
      </c>
      <c r="AD71" s="68">
        <v>1.333</v>
      </c>
      <c r="AE71" s="68">
        <f t="shared" si="8"/>
        <v>1.55533333333333</v>
      </c>
      <c r="AF71" s="68">
        <f t="shared" si="9"/>
        <v>-0.819984567901235</v>
      </c>
    </row>
    <row r="72" ht="18" spans="1:32">
      <c r="A72" s="40"/>
      <c r="B72" s="44"/>
      <c r="C72" s="44" t="s">
        <v>1062</v>
      </c>
      <c r="D72" s="44"/>
      <c r="E72" s="44" t="s">
        <v>449</v>
      </c>
      <c r="F72" s="55"/>
      <c r="G72" s="44"/>
      <c r="H72" s="44"/>
      <c r="I72" s="44"/>
      <c r="J72" s="64"/>
      <c r="K72" s="65" t="s">
        <v>318</v>
      </c>
      <c r="L72" s="66"/>
      <c r="M72" s="41"/>
      <c r="N72" s="44">
        <v>4.436666667</v>
      </c>
      <c r="O72" s="41"/>
      <c r="P72" s="41">
        <v>4.46</v>
      </c>
      <c r="Q72" s="41">
        <v>4.37</v>
      </c>
      <c r="R72" s="41">
        <v>4.31</v>
      </c>
      <c r="S72" s="41">
        <v>3.91</v>
      </c>
      <c r="T72" s="41">
        <v>3.89</v>
      </c>
      <c r="U72" s="80">
        <v>3.8</v>
      </c>
      <c r="V72" s="41">
        <f t="shared" si="6"/>
        <v>3.86666666666667</v>
      </c>
      <c r="W72" s="41">
        <v>3.83</v>
      </c>
      <c r="X72" s="41">
        <v>4.1</v>
      </c>
      <c r="Y72" s="80">
        <v>3.98</v>
      </c>
      <c r="Z72" s="41">
        <f>AVERAGE(W72:Y72)</f>
        <v>3.97</v>
      </c>
      <c r="AA72" s="88">
        <f t="shared" si="7"/>
        <v>0.265532104637336</v>
      </c>
      <c r="AB72" s="68">
        <v>3.65</v>
      </c>
      <c r="AC72" s="68">
        <v>3.78</v>
      </c>
      <c r="AD72" s="68">
        <v>3.9</v>
      </c>
      <c r="AE72" s="68">
        <f t="shared" si="8"/>
        <v>3.77666666666667</v>
      </c>
      <c r="AF72" s="68">
        <f t="shared" si="9"/>
        <v>-0.0486985726280437</v>
      </c>
    </row>
    <row r="73" ht="53" hidden="1" spans="1:27">
      <c r="A73" s="45" t="s">
        <v>1063</v>
      </c>
      <c r="B73" s="45" t="s">
        <v>1064</v>
      </c>
      <c r="C73" s="56" t="s">
        <v>1065</v>
      </c>
      <c r="D73" s="56"/>
      <c r="E73" s="94" t="s">
        <v>458</v>
      </c>
      <c r="F73" s="57"/>
      <c r="G73" s="58"/>
      <c r="H73" s="59" t="s">
        <v>1066</v>
      </c>
      <c r="I73" s="95" t="s">
        <v>1067</v>
      </c>
      <c r="J73" s="68"/>
      <c r="K73" s="67" t="s">
        <v>269</v>
      </c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86"/>
      <c r="W73" s="86"/>
      <c r="X73" s="86"/>
      <c r="Y73" s="86"/>
      <c r="Z73" s="86"/>
      <c r="AA73" s="86"/>
    </row>
    <row r="74" ht="36" hidden="1" spans="1:27">
      <c r="A74" s="40"/>
      <c r="B74" s="40"/>
      <c r="C74" s="44" t="s">
        <v>1068</v>
      </c>
      <c r="D74" s="44"/>
      <c r="E74" s="57" t="s">
        <v>479</v>
      </c>
      <c r="F74" s="57"/>
      <c r="G74" s="58"/>
      <c r="H74" s="59" t="s">
        <v>1066</v>
      </c>
      <c r="I74" s="62"/>
      <c r="J74" s="68" t="s">
        <v>1036</v>
      </c>
      <c r="K74" s="54" t="s">
        <v>269</v>
      </c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 ht="53" hidden="1" spans="1:27">
      <c r="A75" s="40"/>
      <c r="B75" s="40"/>
      <c r="C75" s="44" t="s">
        <v>1069</v>
      </c>
      <c r="D75" s="44" t="s">
        <v>452</v>
      </c>
      <c r="E75" s="57" t="s">
        <v>1070</v>
      </c>
      <c r="F75" s="57"/>
      <c r="G75" s="58"/>
      <c r="H75" s="59" t="s">
        <v>1066</v>
      </c>
      <c r="I75" s="62"/>
      <c r="J75" s="68" t="s">
        <v>1036</v>
      </c>
      <c r="K75" s="54" t="s">
        <v>269</v>
      </c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ht="53" hidden="1" spans="1:27">
      <c r="A76" s="40"/>
      <c r="B76" s="40"/>
      <c r="C76" s="44" t="s">
        <v>1071</v>
      </c>
      <c r="D76" s="44"/>
      <c r="E76" s="57" t="s">
        <v>1072</v>
      </c>
      <c r="F76" s="57"/>
      <c r="G76" s="58"/>
      <c r="H76" s="59" t="s">
        <v>1066</v>
      </c>
      <c r="I76" s="62"/>
      <c r="J76" s="68" t="s">
        <v>1036</v>
      </c>
      <c r="K76" s="54" t="s">
        <v>269</v>
      </c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ht="53" hidden="1" spans="1:27">
      <c r="A77" s="40"/>
      <c r="B77" s="40"/>
      <c r="C77" s="44" t="s">
        <v>1073</v>
      </c>
      <c r="D77" s="44"/>
      <c r="E77" s="57" t="s">
        <v>1074</v>
      </c>
      <c r="F77" s="57"/>
      <c r="G77" s="58"/>
      <c r="H77" s="59" t="s">
        <v>1066</v>
      </c>
      <c r="I77" s="62"/>
      <c r="J77" s="68" t="s">
        <v>1036</v>
      </c>
      <c r="K77" s="54" t="s">
        <v>269</v>
      </c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ht="53" hidden="1" spans="1:27">
      <c r="A78" s="40"/>
      <c r="B78" s="40"/>
      <c r="C78" s="44" t="s">
        <v>1075</v>
      </c>
      <c r="D78" s="44"/>
      <c r="E78" s="57" t="s">
        <v>1076</v>
      </c>
      <c r="F78" s="57"/>
      <c r="G78" s="58"/>
      <c r="H78" s="59" t="s">
        <v>1066</v>
      </c>
      <c r="I78" s="62"/>
      <c r="J78" s="68" t="s">
        <v>1036</v>
      </c>
      <c r="K78" s="54" t="s">
        <v>269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ht="53" hidden="1" spans="1:27">
      <c r="A79" s="40"/>
      <c r="B79" s="40"/>
      <c r="C79" s="44" t="s">
        <v>1077</v>
      </c>
      <c r="D79" s="44" t="s">
        <v>452</v>
      </c>
      <c r="E79" s="57" t="s">
        <v>530</v>
      </c>
      <c r="F79" s="57"/>
      <c r="G79" s="58"/>
      <c r="H79" s="59" t="s">
        <v>1035</v>
      </c>
      <c r="I79" s="62"/>
      <c r="J79" s="68" t="s">
        <v>1036</v>
      </c>
      <c r="K79" s="54" t="s">
        <v>269</v>
      </c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ht="36" hidden="1" spans="1:27">
      <c r="A80" s="44" t="s">
        <v>1078</v>
      </c>
      <c r="B80" s="93" t="s">
        <v>1064</v>
      </c>
      <c r="C80" s="44" t="s">
        <v>1079</v>
      </c>
      <c r="D80" s="44"/>
      <c r="E80" s="57" t="s">
        <v>1047</v>
      </c>
      <c r="F80" s="57"/>
      <c r="G80" s="58"/>
      <c r="H80" s="59" t="s">
        <v>1066</v>
      </c>
      <c r="I80" s="62"/>
      <c r="J80" s="68" t="s">
        <v>1036</v>
      </c>
      <c r="K80" s="54" t="s">
        <v>269</v>
      </c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ht="36" hidden="1" spans="1:27">
      <c r="A81" s="44"/>
      <c r="B81" s="93"/>
      <c r="C81" s="44" t="s">
        <v>1080</v>
      </c>
      <c r="D81" s="44"/>
      <c r="E81" s="57" t="s">
        <v>1047</v>
      </c>
      <c r="F81" s="57"/>
      <c r="G81" s="58"/>
      <c r="H81" s="59" t="s">
        <v>1066</v>
      </c>
      <c r="I81" s="62"/>
      <c r="J81" s="68" t="s">
        <v>1036</v>
      </c>
      <c r="K81" s="54" t="s">
        <v>269</v>
      </c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 ht="18" hidden="1" spans="1:27">
      <c r="A82" s="40" t="s">
        <v>1081</v>
      </c>
      <c r="B82" s="40" t="s">
        <v>1064</v>
      </c>
      <c r="C82" s="44" t="s">
        <v>1082</v>
      </c>
      <c r="D82" s="44"/>
      <c r="E82" s="57" t="s">
        <v>449</v>
      </c>
      <c r="F82" s="57"/>
      <c r="G82" s="58"/>
      <c r="H82" s="59" t="s">
        <v>1035</v>
      </c>
      <c r="I82" s="62"/>
      <c r="J82" s="68" t="s">
        <v>1036</v>
      </c>
      <c r="K82" s="54" t="s">
        <v>269</v>
      </c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 ht="18" hidden="1" spans="1:27">
      <c r="A83" s="40"/>
      <c r="B83" s="40"/>
      <c r="C83" s="44" t="s">
        <v>1083</v>
      </c>
      <c r="D83" s="44"/>
      <c r="E83" s="57" t="s">
        <v>1084</v>
      </c>
      <c r="F83" s="57"/>
      <c r="G83" s="58"/>
      <c r="H83" s="59" t="s">
        <v>1035</v>
      </c>
      <c r="I83" s="62"/>
      <c r="J83" s="68" t="s">
        <v>1036</v>
      </c>
      <c r="K83" s="54" t="s">
        <v>269</v>
      </c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 ht="18" hidden="1" spans="1:27">
      <c r="A84" s="40"/>
      <c r="B84" s="40"/>
      <c r="C84" s="44" t="s">
        <v>1085</v>
      </c>
      <c r="D84" s="44" t="s">
        <v>452</v>
      </c>
      <c r="E84" s="57" t="s">
        <v>479</v>
      </c>
      <c r="F84" s="57"/>
      <c r="G84" s="58"/>
      <c r="H84" s="59" t="s">
        <v>1035</v>
      </c>
      <c r="I84" s="62"/>
      <c r="J84" s="68" t="s">
        <v>1036</v>
      </c>
      <c r="K84" s="54" t="s">
        <v>269</v>
      </c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 ht="18" hidden="1" spans="1:27">
      <c r="A85" s="40"/>
      <c r="B85" s="40"/>
      <c r="C85" s="44" t="s">
        <v>1086</v>
      </c>
      <c r="D85" s="44"/>
      <c r="E85" s="57" t="s">
        <v>1087</v>
      </c>
      <c r="F85" s="57"/>
      <c r="G85" s="58"/>
      <c r="H85" s="59" t="s">
        <v>1035</v>
      </c>
      <c r="I85" s="62"/>
      <c r="J85" s="68" t="s">
        <v>1036</v>
      </c>
      <c r="K85" s="54" t="s">
        <v>269</v>
      </c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ht="36" hidden="1" spans="1:27">
      <c r="A86" s="41" t="s">
        <v>1088</v>
      </c>
      <c r="B86" s="41" t="s">
        <v>1089</v>
      </c>
      <c r="C86" s="44" t="s">
        <v>1090</v>
      </c>
      <c r="D86" s="44"/>
      <c r="E86" s="57" t="s">
        <v>1091</v>
      </c>
      <c r="F86" s="57"/>
      <c r="G86" s="57"/>
      <c r="H86" s="57" t="s">
        <v>1092</v>
      </c>
      <c r="I86" s="44"/>
      <c r="J86" s="69" t="s">
        <v>1036</v>
      </c>
      <c r="K86" s="44" t="s">
        <v>721</v>
      </c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 t="e">
        <f>AVERAGE(S86:U86)</f>
        <v>#DIV/0!</v>
      </c>
      <c r="W86" s="41"/>
      <c r="X86" s="41"/>
      <c r="Y86" s="41"/>
      <c r="Z86" s="41" t="e">
        <f>AVERAGE(W86:Y86)</f>
        <v>#DIV/0!</v>
      </c>
      <c r="AA86" s="41" t="e">
        <f>(Z86/V86)/V86</f>
        <v>#DIV/0!</v>
      </c>
    </row>
    <row r="87" ht="53" hidden="1" spans="1:27">
      <c r="A87" s="40" t="s">
        <v>1093</v>
      </c>
      <c r="B87" s="41"/>
      <c r="C87" s="44" t="s">
        <v>1094</v>
      </c>
      <c r="D87" s="44"/>
      <c r="E87" s="44" t="s">
        <v>458</v>
      </c>
      <c r="F87" s="44"/>
      <c r="G87" s="44"/>
      <c r="H87" s="44"/>
      <c r="I87" s="44"/>
      <c r="J87" s="44"/>
      <c r="K87" s="44" t="s">
        <v>318</v>
      </c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 t="e">
        <f>AVERAGE(S87:U87)</f>
        <v>#DIV/0!</v>
      </c>
      <c r="W87" s="41"/>
      <c r="X87" s="41"/>
      <c r="Y87" s="41"/>
      <c r="Z87" s="41" t="e">
        <f>AVERAGE(W87:Y87)</f>
        <v>#DIV/0!</v>
      </c>
      <c r="AA87" s="41" t="e">
        <f>(Z87/V87)/V87</f>
        <v>#DIV/0!</v>
      </c>
    </row>
    <row r="88" hidden="1" spans="1:27">
      <c r="A88" s="48"/>
      <c r="B88" s="48"/>
      <c r="C88" s="48"/>
      <c r="D88" s="48"/>
      <c r="E88" s="44"/>
      <c r="F88" s="4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idden="1" spans="1:27">
      <c r="A89" s="48"/>
      <c r="B89" s="48"/>
      <c r="C89" s="48"/>
      <c r="D89" s="48"/>
      <c r="E89" s="44"/>
      <c r="F89" s="4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idden="1" spans="1:27">
      <c r="A90" s="48"/>
      <c r="B90" s="48"/>
      <c r="C90" s="48"/>
      <c r="D90" s="48"/>
      <c r="E90" s="44"/>
      <c r="F90" s="4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idden="1" spans="1:27">
      <c r="A91" s="48"/>
      <c r="B91" s="48"/>
      <c r="C91" s="48"/>
      <c r="D91" s="48"/>
      <c r="E91" s="44"/>
      <c r="F91" s="44"/>
      <c r="G91" s="54"/>
      <c r="H91" s="54"/>
      <c r="I91" s="54"/>
      <c r="J91" s="54"/>
      <c r="K91" s="54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 hidden="1" spans="1:27">
      <c r="A92" s="48"/>
      <c r="B92" s="48"/>
      <c r="C92" s="48"/>
      <c r="D92" s="48"/>
      <c r="E92" s="44"/>
      <c r="F92" s="44"/>
      <c r="G92" s="54"/>
      <c r="H92" s="54"/>
      <c r="I92" s="54"/>
      <c r="J92" s="54"/>
      <c r="K92" s="54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 hidden="1" spans="1:27">
      <c r="A93" s="48"/>
      <c r="B93" s="48"/>
      <c r="C93" s="48"/>
      <c r="D93" s="48"/>
      <c r="E93" s="44"/>
      <c r="F93" s="44"/>
      <c r="G93" s="54"/>
      <c r="H93" s="54"/>
      <c r="I93" s="54"/>
      <c r="J93" s="54"/>
      <c r="K93" s="54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 hidden="1" spans="1:27">
      <c r="A94" s="48"/>
      <c r="B94" s="48"/>
      <c r="C94" s="48"/>
      <c r="D94" s="48"/>
      <c r="E94" s="44"/>
      <c r="F94" s="44"/>
      <c r="G94" s="54"/>
      <c r="H94" s="54"/>
      <c r="I94" s="54"/>
      <c r="J94" s="54"/>
      <c r="K94" s="54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hidden="1" spans="1:27">
      <c r="A95" s="48"/>
      <c r="B95" s="48"/>
      <c r="C95" s="48"/>
      <c r="D95" s="48"/>
      <c r="E95" s="44"/>
      <c r="F95" s="4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idden="1" spans="1:27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</row>
    <row r="97" hidden="1" spans="1:2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</row>
    <row r="98" hidden="1" spans="1:27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</row>
    <row r="99" hidden="1" spans="1:27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</row>
    <row r="100" hidden="1" spans="1:27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</row>
    <row r="101" hidden="1" spans="1:27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</row>
    <row r="102" hidden="1" spans="1:27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</row>
    <row r="103" hidden="1" spans="1:27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</row>
    <row r="104" hidden="1" spans="1:27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</row>
    <row r="105" hidden="1" spans="1:27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</row>
    <row r="106" hidden="1" spans="1:27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</row>
    <row r="107" hidden="1" spans="1:2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</row>
    <row r="108" hidden="1" spans="1:27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</row>
    <row r="109" hidden="1" spans="1:27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</row>
    <row r="110" hidden="1" spans="1:27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</row>
    <row r="111" hidden="1" spans="1:27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</row>
    <row r="112" hidden="1" spans="1:27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</row>
    <row r="113" hidden="1" spans="1:27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</row>
    <row r="114" hidden="1" spans="1:27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</row>
    <row r="115" hidden="1" spans="1:27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</row>
    <row r="116" hidden="1" spans="1:27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</row>
    <row r="117" hidden="1" spans="1:2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</row>
    <row r="118" hidden="1" spans="1:27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</row>
    <row r="119" hidden="1" spans="1:27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</row>
    <row r="120" hidden="1" spans="1:27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</row>
    <row r="121" hidden="1" spans="1:27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</row>
    <row r="122" hidden="1" spans="1:27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</row>
    <row r="123" hidden="1" spans="1:27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</row>
    <row r="124" hidden="1" spans="1:27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</row>
    <row r="125" hidden="1" spans="1:27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</row>
    <row r="126" hidden="1" spans="1:27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</row>
    <row r="127" hidden="1" spans="1: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</row>
    <row r="128" hidden="1" spans="1:27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</row>
    <row r="129" hidden="1" spans="1:27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</row>
    <row r="130" hidden="1" spans="1:27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</row>
    <row r="131" hidden="1" spans="1:27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</row>
    <row r="132" hidden="1" spans="1:27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</row>
    <row r="133" hidden="1" spans="1:27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</row>
    <row r="134" hidden="1" spans="1:27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</row>
    <row r="135" hidden="1" spans="1:27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</row>
    <row r="136" hidden="1" spans="1:27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</row>
    <row r="137" hidden="1" spans="1:2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</row>
    <row r="138" hidden="1" spans="1:27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</row>
    <row r="139" hidden="1" spans="1:27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</row>
    <row r="140" hidden="1" spans="1:27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</row>
    <row r="141" hidden="1" spans="1:27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</row>
    <row r="142" hidden="1" spans="1:27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</row>
    <row r="143" hidden="1" spans="1:27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</row>
    <row r="144" hidden="1" spans="1:27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</row>
    <row r="145" hidden="1" spans="1:27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</row>
    <row r="146" hidden="1" spans="1:27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</row>
    <row r="147" hidden="1" spans="1:2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</row>
    <row r="148" hidden="1" spans="1:27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</row>
    <row r="149" hidden="1" spans="1:27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</row>
    <row r="150" hidden="1" spans="1:27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</row>
    <row r="151" hidden="1" spans="1:27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</row>
    <row r="152" hidden="1" spans="1:27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</row>
    <row r="153" hidden="1" spans="1:27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</row>
    <row r="154" hidden="1" spans="1:27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</row>
    <row r="155" hidden="1" spans="1:27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</row>
    <row r="156" hidden="1" spans="1:27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</row>
    <row r="157" hidden="1" spans="1:2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</row>
    <row r="158" hidden="1" spans="1:27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</row>
    <row r="159" hidden="1" spans="1:27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</row>
    <row r="160" hidden="1" spans="1:27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</row>
    <row r="161" hidden="1" spans="1:27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</row>
    <row r="162" hidden="1" spans="1:27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</row>
    <row r="163" hidden="1" spans="1:27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</row>
    <row r="164" hidden="1" spans="1:27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</row>
    <row r="165" hidden="1" spans="1:27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</row>
    <row r="166" hidden="1" spans="1:27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</row>
    <row r="167" hidden="1" spans="1:2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</row>
    <row r="168" hidden="1" spans="1:27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</row>
    <row r="169" hidden="1" spans="1:27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</row>
    <row r="170" hidden="1" spans="1:27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</row>
    <row r="171" hidden="1" spans="1:27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</row>
    <row r="172" hidden="1" spans="1:27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</row>
    <row r="173" hidden="1" spans="1:27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</row>
    <row r="174" hidden="1" spans="1:27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</row>
    <row r="175" hidden="1" spans="1:27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</row>
    <row r="176" hidden="1" spans="1:27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</row>
    <row r="177" hidden="1" spans="1:2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</row>
    <row r="178" hidden="1" spans="1:27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</row>
    <row r="179" hidden="1" spans="1:27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</row>
    <row r="180" hidden="1" spans="1:27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</row>
    <row r="181" hidden="1" spans="1:27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</row>
    <row r="182" hidden="1" spans="1:27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</row>
    <row r="183" hidden="1" spans="1:27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</row>
    <row r="184" hidden="1" spans="1:27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</row>
    <row r="185" hidden="1" spans="1:27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</row>
    <row r="186" hidden="1" spans="1:27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</row>
    <row r="187" hidden="1" spans="1:2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</row>
    <row r="188" hidden="1" spans="1:27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</row>
    <row r="189" hidden="1" spans="1:27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</row>
    <row r="190" hidden="1" spans="1:27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</row>
    <row r="191" hidden="1" spans="1:27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</row>
    <row r="192" hidden="1" spans="1:27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</row>
    <row r="193" hidden="1" spans="1:27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</row>
    <row r="194" hidden="1" spans="1:27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</row>
    <row r="195" hidden="1" spans="1:27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</row>
    <row r="196" hidden="1" spans="1:27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</row>
    <row r="197" hidden="1" spans="1:2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</row>
    <row r="198" hidden="1" spans="1:27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</row>
    <row r="199" hidden="1" spans="1:27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</row>
    <row r="200" hidden="1" spans="1:27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</row>
  </sheetData>
  <autoFilter ref="A1:AA263">
    <filterColumn colId="10">
      <colorFilter dxfId="0"/>
    </filterColumn>
    <extLst/>
  </autoFilter>
  <mergeCells count="34">
    <mergeCell ref="P7:R7"/>
    <mergeCell ref="S7:U7"/>
    <mergeCell ref="AB7:AD7"/>
    <mergeCell ref="P30:R30"/>
    <mergeCell ref="P31:R31"/>
    <mergeCell ref="P32:R32"/>
    <mergeCell ref="S44:U44"/>
    <mergeCell ref="W44:Y44"/>
    <mergeCell ref="AB44:AD44"/>
    <mergeCell ref="S50:U50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S41:U43"/>
    <mergeCell ref="S61:U69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workbookViewId="0">
      <selection activeCell="C15" sqref="C15"/>
    </sheetView>
  </sheetViews>
  <sheetFormatPr defaultColWidth="11" defaultRowHeight="17.6"/>
  <cols>
    <col min="1" max="1" width="24.8333333333333" customWidth="1"/>
    <col min="2" max="3" width="30.3333333333333" customWidth="1"/>
    <col min="4" max="5" width="26.6666666666667" customWidth="1"/>
    <col min="6" max="18" width="10.8333333333333" customWidth="1"/>
  </cols>
  <sheetData>
    <row r="1" spans="1:16">
      <c r="A1" s="18" t="s">
        <v>1095</v>
      </c>
      <c r="B1" s="18"/>
      <c r="C1" s="18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>
      <c r="A2" s="20" t="s">
        <v>1096</v>
      </c>
      <c r="B2" s="21" t="s">
        <v>1097</v>
      </c>
      <c r="C2" s="21" t="s">
        <v>246</v>
      </c>
      <c r="D2" s="21" t="s">
        <v>247</v>
      </c>
      <c r="E2" s="21" t="s">
        <v>248</v>
      </c>
      <c r="F2" s="21" t="s">
        <v>1098</v>
      </c>
      <c r="G2" s="28"/>
      <c r="H2" s="28"/>
      <c r="I2" s="19"/>
      <c r="J2" s="19"/>
      <c r="K2" s="19"/>
      <c r="L2" s="19"/>
      <c r="M2" s="19"/>
      <c r="N2" s="19"/>
      <c r="O2" s="19"/>
      <c r="P2" s="19"/>
    </row>
    <row r="3" spans="1:16">
      <c r="A3" s="22"/>
      <c r="B3" s="23"/>
      <c r="C3" s="23"/>
      <c r="D3" s="24"/>
      <c r="E3" s="24"/>
      <c r="F3" s="2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>
      <c r="A4" s="25" t="s">
        <v>1099</v>
      </c>
      <c r="B4" s="26" t="s">
        <v>1100</v>
      </c>
      <c r="C4" s="27" t="s">
        <v>1101</v>
      </c>
      <c r="D4" s="26" t="s">
        <v>1101</v>
      </c>
      <c r="E4" s="26" t="s">
        <v>1101</v>
      </c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>
      <c r="A5" s="25"/>
      <c r="B5" s="26" t="s">
        <v>1102</v>
      </c>
      <c r="C5" s="27" t="s">
        <v>1103</v>
      </c>
      <c r="D5" s="26" t="s">
        <v>1103</v>
      </c>
      <c r="E5" s="26" t="s">
        <v>1103</v>
      </c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>
      <c r="A6" s="25"/>
      <c r="B6" s="26" t="s">
        <v>1104</v>
      </c>
      <c r="C6" s="27" t="s">
        <v>1105</v>
      </c>
      <c r="D6" s="26" t="s">
        <v>1105</v>
      </c>
      <c r="E6" s="26" t="s">
        <v>1105</v>
      </c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>
      <c r="A7" s="25"/>
      <c r="B7" s="26" t="s">
        <v>1106</v>
      </c>
      <c r="C7" s="27" t="s">
        <v>1103</v>
      </c>
      <c r="D7" s="26" t="s">
        <v>1103</v>
      </c>
      <c r="E7" s="26" t="s">
        <v>1103</v>
      </c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>
      <c r="A8" s="25"/>
      <c r="B8" s="26" t="s">
        <v>1107</v>
      </c>
      <c r="C8" s="27" t="s">
        <v>1108</v>
      </c>
      <c r="D8" s="26" t="s">
        <v>1108</v>
      </c>
      <c r="E8" s="26" t="s">
        <v>1108</v>
      </c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>
      <c r="A9" s="25"/>
      <c r="B9" s="26" t="s">
        <v>1109</v>
      </c>
      <c r="C9" s="27" t="s">
        <v>1110</v>
      </c>
      <c r="D9" s="26" t="s">
        <v>1110</v>
      </c>
      <c r="E9" s="26" t="s">
        <v>1110</v>
      </c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>
      <c r="A10" s="25"/>
      <c r="B10" s="26" t="s">
        <v>1111</v>
      </c>
      <c r="C10" s="27" t="s">
        <v>1112</v>
      </c>
      <c r="D10" s="26" t="s">
        <v>1110</v>
      </c>
      <c r="E10" s="26" t="s">
        <v>1110</v>
      </c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>
      <c r="A11" s="25"/>
      <c r="B11" s="26" t="s">
        <v>1113</v>
      </c>
      <c r="C11" s="27" t="s">
        <v>1112</v>
      </c>
      <c r="D11" s="26" t="s">
        <v>1110</v>
      </c>
      <c r="E11" s="26" t="s">
        <v>1110</v>
      </c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>
      <c r="A12" s="25"/>
      <c r="B12" s="26" t="s">
        <v>1114</v>
      </c>
      <c r="C12" s="27" t="s">
        <v>1112</v>
      </c>
      <c r="D12" s="26" t="s">
        <v>1110</v>
      </c>
      <c r="E12" s="26" t="s">
        <v>1110</v>
      </c>
      <c r="F12" s="30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>
      <c r="A13" s="25"/>
      <c r="B13" s="26" t="s">
        <v>1115</v>
      </c>
      <c r="C13" s="27" t="s">
        <v>1112</v>
      </c>
      <c r="D13" s="26" t="s">
        <v>1110</v>
      </c>
      <c r="E13" s="26" t="s">
        <v>1110</v>
      </c>
      <c r="F13" s="30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>
      <c r="A14" s="25"/>
      <c r="B14" s="26" t="s">
        <v>1116</v>
      </c>
      <c r="C14" s="27" t="s">
        <v>1112</v>
      </c>
      <c r="D14" s="26" t="s">
        <v>1110</v>
      </c>
      <c r="E14" s="26" t="s">
        <v>1110</v>
      </c>
      <c r="F14" s="30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6">
      <c r="A15" s="25"/>
      <c r="B15" s="26" t="s">
        <v>1117</v>
      </c>
      <c r="C15" s="27" t="s">
        <v>1112</v>
      </c>
      <c r="D15" s="26" t="s">
        <v>1110</v>
      </c>
      <c r="E15" s="26" t="s">
        <v>1110</v>
      </c>
      <c r="F15" s="30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>
      <c r="A16" s="25"/>
      <c r="B16" s="26" t="s">
        <v>1118</v>
      </c>
      <c r="C16" s="27" t="s">
        <v>1108</v>
      </c>
      <c r="D16" s="26" t="s">
        <v>1108</v>
      </c>
      <c r="E16" s="26" t="s">
        <v>1108</v>
      </c>
      <c r="F16" s="30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>
      <c r="A17" s="25"/>
      <c r="B17" s="26" t="s">
        <v>1119</v>
      </c>
      <c r="C17" s="27" t="s">
        <v>1120</v>
      </c>
      <c r="D17" s="26" t="s">
        <v>1120</v>
      </c>
      <c r="E17" s="26" t="s">
        <v>1120</v>
      </c>
      <c r="F17" s="30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>
      <c r="A18" s="25"/>
      <c r="B18" s="26" t="s">
        <v>1121</v>
      </c>
      <c r="C18" s="27" t="s">
        <v>1122</v>
      </c>
      <c r="D18" s="26" t="s">
        <v>1122</v>
      </c>
      <c r="E18" s="26" t="s">
        <v>1122</v>
      </c>
      <c r="F18" s="30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>
      <c r="A19" s="25"/>
      <c r="B19" s="26" t="s">
        <v>1123</v>
      </c>
      <c r="C19" s="27" t="s">
        <v>1112</v>
      </c>
      <c r="D19" s="26" t="s">
        <v>1122</v>
      </c>
      <c r="E19" s="26" t="s">
        <v>1122</v>
      </c>
      <c r="F19" s="30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>
      <c r="A20" s="25"/>
      <c r="B20" s="26" t="s">
        <v>1124</v>
      </c>
      <c r="C20" s="27" t="s">
        <v>1112</v>
      </c>
      <c r="D20" s="26" t="s">
        <v>1122</v>
      </c>
      <c r="E20" s="26" t="s">
        <v>1122</v>
      </c>
      <c r="F20" s="30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>
      <c r="A21" s="25"/>
      <c r="B21" s="26" t="s">
        <v>1125</v>
      </c>
      <c r="C21" s="27" t="s">
        <v>1112</v>
      </c>
      <c r="D21" s="26" t="s">
        <v>1122</v>
      </c>
      <c r="E21" s="26" t="s">
        <v>1122</v>
      </c>
      <c r="F21" s="30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>
      <c r="A22" s="25"/>
      <c r="B22" s="26" t="s">
        <v>1126</v>
      </c>
      <c r="C22" s="27" t="s">
        <v>1127</v>
      </c>
      <c r="D22" s="26" t="s">
        <v>1127</v>
      </c>
      <c r="E22" s="26" t="s">
        <v>1127</v>
      </c>
      <c r="F22" s="30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>
      <c r="A23" s="25"/>
      <c r="B23" s="26" t="s">
        <v>1128</v>
      </c>
      <c r="C23" s="27" t="s">
        <v>1129</v>
      </c>
      <c r="D23" s="26" t="s">
        <v>1129</v>
      </c>
      <c r="E23" s="26" t="s">
        <v>1129</v>
      </c>
      <c r="F23" s="30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>
      <c r="A24" s="25"/>
      <c r="B24" s="26" t="s">
        <v>1130</v>
      </c>
      <c r="C24" s="27" t="s">
        <v>1131</v>
      </c>
      <c r="D24" s="26" t="s">
        <v>1131</v>
      </c>
      <c r="E24" s="26" t="s">
        <v>1131</v>
      </c>
      <c r="F24" s="30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>
      <c r="A25" s="25"/>
      <c r="B25" s="26" t="s">
        <v>1132</v>
      </c>
      <c r="C25" s="27" t="s">
        <v>1112</v>
      </c>
      <c r="D25" s="26" t="s">
        <v>1131</v>
      </c>
      <c r="E25" s="26" t="s">
        <v>1131</v>
      </c>
      <c r="F25" s="30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>
      <c r="A26" s="25"/>
      <c r="B26" s="26" t="s">
        <v>1133</v>
      </c>
      <c r="C26" s="27" t="s">
        <v>1112</v>
      </c>
      <c r="D26" s="26" t="s">
        <v>1131</v>
      </c>
      <c r="E26" s="26" t="s">
        <v>1131</v>
      </c>
      <c r="F26" s="30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>
      <c r="A27" s="25"/>
      <c r="B27" s="26" t="s">
        <v>1134</v>
      </c>
      <c r="C27" s="27" t="s">
        <v>1112</v>
      </c>
      <c r="D27" s="26" t="s">
        <v>1131</v>
      </c>
      <c r="E27" s="26" t="s">
        <v>1131</v>
      </c>
      <c r="F27" s="30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>
      <c r="A28" s="25"/>
      <c r="B28" s="26" t="s">
        <v>1135</v>
      </c>
      <c r="C28" s="27" t="s">
        <v>1112</v>
      </c>
      <c r="D28" s="26" t="s">
        <v>1131</v>
      </c>
      <c r="E28" s="26" t="s">
        <v>1131</v>
      </c>
      <c r="F28" s="30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>
      <c r="A29" s="25"/>
      <c r="B29" s="26" t="s">
        <v>1136</v>
      </c>
      <c r="C29" s="27" t="s">
        <v>1112</v>
      </c>
      <c r="D29" s="26" t="s">
        <v>1131</v>
      </c>
      <c r="E29" s="26" t="s">
        <v>1131</v>
      </c>
      <c r="F29" s="30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6">
      <c r="A30" s="25"/>
      <c r="B30" s="26" t="s">
        <v>1137</v>
      </c>
      <c r="C30" s="27" t="s">
        <v>1112</v>
      </c>
      <c r="D30" s="26" t="s">
        <v>1131</v>
      </c>
      <c r="E30" s="26" t="s">
        <v>1131</v>
      </c>
      <c r="F30" s="30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6">
      <c r="A31" s="25"/>
      <c r="B31" s="26" t="s">
        <v>1138</v>
      </c>
      <c r="C31" s="27" t="s">
        <v>1139</v>
      </c>
      <c r="D31" s="26" t="s">
        <v>1139</v>
      </c>
      <c r="E31" s="26" t="s">
        <v>1139</v>
      </c>
      <c r="F31" s="30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>
      <c r="A32" s="25"/>
      <c r="B32" s="26" t="s">
        <v>1140</v>
      </c>
      <c r="C32" s="27" t="s">
        <v>1141</v>
      </c>
      <c r="D32" s="26" t="s">
        <v>1141</v>
      </c>
      <c r="E32" s="26" t="s">
        <v>1141</v>
      </c>
      <c r="F32" s="30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1:16">
      <c r="A33" s="25"/>
      <c r="B33" s="26" t="s">
        <v>1142</v>
      </c>
      <c r="C33" s="27" t="s">
        <v>1143</v>
      </c>
      <c r="D33" s="26" t="s">
        <v>1143</v>
      </c>
      <c r="E33" s="26" t="s">
        <v>1143</v>
      </c>
      <c r="F33" s="30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6">
      <c r="A34" s="25"/>
      <c r="B34" s="26" t="s">
        <v>1144</v>
      </c>
      <c r="C34" s="27" t="s">
        <v>1108</v>
      </c>
      <c r="D34" s="26" t="s">
        <v>1108</v>
      </c>
      <c r="E34" s="26" t="s">
        <v>1108</v>
      </c>
      <c r="F34" s="30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1:16">
      <c r="A35" s="25"/>
      <c r="B35" s="26" t="s">
        <v>1145</v>
      </c>
      <c r="C35" s="27" t="s">
        <v>1112</v>
      </c>
      <c r="D35" s="26" t="s">
        <v>1108</v>
      </c>
      <c r="E35" s="26" t="s">
        <v>1108</v>
      </c>
      <c r="F35" s="30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>
      <c r="A36" s="25"/>
      <c r="B36" s="26" t="s">
        <v>1146</v>
      </c>
      <c r="C36" s="27" t="s">
        <v>1112</v>
      </c>
      <c r="D36" s="26" t="s">
        <v>1108</v>
      </c>
      <c r="E36" s="26" t="s">
        <v>1108</v>
      </c>
      <c r="F36" s="30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1:16">
      <c r="A37" s="25"/>
      <c r="B37" s="26" t="s">
        <v>1147</v>
      </c>
      <c r="C37" s="27" t="s">
        <v>1112</v>
      </c>
      <c r="D37" s="26" t="s">
        <v>1108</v>
      </c>
      <c r="E37" s="26" t="s">
        <v>1108</v>
      </c>
      <c r="F37" s="30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1:16">
      <c r="A38" s="25"/>
      <c r="B38" s="26" t="s">
        <v>1148</v>
      </c>
      <c r="C38" s="27" t="s">
        <v>1112</v>
      </c>
      <c r="D38" s="26" t="s">
        <v>1108</v>
      </c>
      <c r="E38" s="26" t="s">
        <v>1108</v>
      </c>
      <c r="F38" s="30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>
      <c r="A39" s="25"/>
      <c r="B39" s="26" t="s">
        <v>1149</v>
      </c>
      <c r="C39" s="27" t="s">
        <v>1112</v>
      </c>
      <c r="D39" s="26" t="s">
        <v>1108</v>
      </c>
      <c r="E39" s="26" t="s">
        <v>1108</v>
      </c>
      <c r="F39" s="30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1:16">
      <c r="A40" s="25"/>
      <c r="B40" s="26" t="s">
        <v>1150</v>
      </c>
      <c r="C40" s="27" t="s">
        <v>1108</v>
      </c>
      <c r="D40" s="26" t="s">
        <v>1108</v>
      </c>
      <c r="E40" s="26" t="s">
        <v>1108</v>
      </c>
      <c r="F40" s="30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>
      <c r="A41" s="25"/>
      <c r="B41" s="26" t="s">
        <v>1151</v>
      </c>
      <c r="C41" s="27" t="s">
        <v>1120</v>
      </c>
      <c r="D41" s="26" t="s">
        <v>1120</v>
      </c>
      <c r="E41" s="26" t="s">
        <v>1120</v>
      </c>
      <c r="F41" s="30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16">
      <c r="A42" s="25"/>
      <c r="B42" s="26" t="s">
        <v>1152</v>
      </c>
      <c r="C42" s="27" t="s">
        <v>1153</v>
      </c>
      <c r="D42" s="26" t="s">
        <v>1153</v>
      </c>
      <c r="E42" s="26" t="s">
        <v>1153</v>
      </c>
      <c r="F42" s="30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16">
      <c r="A43" s="25"/>
      <c r="B43" s="26" t="s">
        <v>1154</v>
      </c>
      <c r="C43" s="27" t="s">
        <v>1112</v>
      </c>
      <c r="D43" s="26" t="s">
        <v>1153</v>
      </c>
      <c r="E43" s="26" t="s">
        <v>1153</v>
      </c>
      <c r="F43" s="30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16">
      <c r="A44" s="25"/>
      <c r="B44" s="26" t="s">
        <v>1155</v>
      </c>
      <c r="C44" s="27" t="s">
        <v>1112</v>
      </c>
      <c r="D44" s="26" t="s">
        <v>1153</v>
      </c>
      <c r="E44" s="26" t="s">
        <v>1153</v>
      </c>
      <c r="F44" s="30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16">
      <c r="A45" s="25"/>
      <c r="B45" s="26" t="s">
        <v>1156</v>
      </c>
      <c r="C45" s="27" t="s">
        <v>1112</v>
      </c>
      <c r="D45" s="26" t="s">
        <v>1153</v>
      </c>
      <c r="E45" s="26" t="s">
        <v>1153</v>
      </c>
      <c r="F45" s="30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16">
      <c r="A46" s="25"/>
      <c r="B46" s="26" t="s">
        <v>1157</v>
      </c>
      <c r="C46" s="27" t="s">
        <v>1101</v>
      </c>
      <c r="D46" s="26" t="s">
        <v>1101</v>
      </c>
      <c r="E46" s="26" t="s">
        <v>1101</v>
      </c>
      <c r="F46" s="30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16">
      <c r="A47" s="25"/>
      <c r="B47" s="26" t="s">
        <v>1158</v>
      </c>
      <c r="C47" s="27" t="s">
        <v>1103</v>
      </c>
      <c r="D47" s="26" t="s">
        <v>1103</v>
      </c>
      <c r="E47" s="26" t="s">
        <v>1103</v>
      </c>
      <c r="F47" s="30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16">
      <c r="A48" s="25"/>
      <c r="B48" s="26" t="s">
        <v>1159</v>
      </c>
      <c r="C48" s="27" t="s">
        <v>1160</v>
      </c>
      <c r="D48" s="26" t="s">
        <v>1160</v>
      </c>
      <c r="E48" s="26" t="s">
        <v>1160</v>
      </c>
      <c r="F48" s="30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1:16">
      <c r="A49" s="25"/>
      <c r="B49" s="26" t="s">
        <v>1161</v>
      </c>
      <c r="C49" s="27" t="s">
        <v>1101</v>
      </c>
      <c r="D49" s="26" t="s">
        <v>1101</v>
      </c>
      <c r="E49" s="26" t="s">
        <v>1101</v>
      </c>
      <c r="F49" s="30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1:16">
      <c r="A50" s="25"/>
      <c r="B50" s="26" t="s">
        <v>1162</v>
      </c>
      <c r="C50" s="27" t="s">
        <v>1103</v>
      </c>
      <c r="D50" s="26" t="s">
        <v>1103</v>
      </c>
      <c r="E50" s="26" t="s">
        <v>1103</v>
      </c>
      <c r="F50" s="30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1:16">
      <c r="A51" s="25"/>
      <c r="B51" s="26" t="s">
        <v>1163</v>
      </c>
      <c r="C51" s="27" t="s">
        <v>1164</v>
      </c>
      <c r="D51" s="26" t="s">
        <v>1164</v>
      </c>
      <c r="E51" s="26" t="s">
        <v>1164</v>
      </c>
      <c r="F51" s="30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1:16">
      <c r="A52" s="25"/>
      <c r="B52" s="26" t="s">
        <v>1165</v>
      </c>
      <c r="C52" s="27" t="s">
        <v>1101</v>
      </c>
      <c r="D52" s="26" t="s">
        <v>1101</v>
      </c>
      <c r="E52" s="26" t="s">
        <v>1101</v>
      </c>
      <c r="F52" s="30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1:16">
      <c r="A53" s="25"/>
      <c r="B53" s="26" t="s">
        <v>1166</v>
      </c>
      <c r="C53" s="27" t="s">
        <v>1103</v>
      </c>
      <c r="D53" s="26" t="s">
        <v>1103</v>
      </c>
      <c r="E53" s="26" t="s">
        <v>1103</v>
      </c>
      <c r="F53" s="30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1:16">
      <c r="A54" s="25"/>
      <c r="B54" s="26" t="s">
        <v>1167</v>
      </c>
      <c r="C54" s="27" t="s">
        <v>1168</v>
      </c>
      <c r="D54" s="26" t="s">
        <v>1168</v>
      </c>
      <c r="E54" s="26" t="s">
        <v>1168</v>
      </c>
      <c r="F54" s="30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1:16">
      <c r="A55" s="25"/>
      <c r="B55" s="26" t="s">
        <v>1169</v>
      </c>
      <c r="C55" s="27" t="s">
        <v>1112</v>
      </c>
      <c r="D55" s="26" t="s">
        <v>1168</v>
      </c>
      <c r="E55" s="26" t="s">
        <v>1168</v>
      </c>
      <c r="F55" s="30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16">
      <c r="A56" s="25"/>
      <c r="B56" s="26" t="s">
        <v>1170</v>
      </c>
      <c r="C56" s="27" t="s">
        <v>1112</v>
      </c>
      <c r="D56" s="26" t="s">
        <v>1168</v>
      </c>
      <c r="E56" s="26" t="s">
        <v>1168</v>
      </c>
      <c r="F56" s="30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16">
      <c r="A57" s="25"/>
      <c r="B57" s="26" t="s">
        <v>1171</v>
      </c>
      <c r="C57" s="27" t="s">
        <v>1112</v>
      </c>
      <c r="D57" s="26" t="s">
        <v>1168</v>
      </c>
      <c r="E57" s="26" t="s">
        <v>1168</v>
      </c>
      <c r="F57" s="30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16">
      <c r="A58" s="25"/>
      <c r="B58" s="26" t="s">
        <v>1172</v>
      </c>
      <c r="C58" s="27" t="s">
        <v>1112</v>
      </c>
      <c r="D58" s="26" t="s">
        <v>1168</v>
      </c>
      <c r="E58" s="26" t="s">
        <v>1168</v>
      </c>
      <c r="F58" s="30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16">
      <c r="A59" s="25"/>
      <c r="B59" s="26" t="s">
        <v>1173</v>
      </c>
      <c r="C59" s="27" t="s">
        <v>1112</v>
      </c>
      <c r="D59" s="26" t="s">
        <v>1168</v>
      </c>
      <c r="E59" s="26" t="s">
        <v>1168</v>
      </c>
      <c r="F59" s="30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16">
      <c r="A60" s="25"/>
      <c r="B60" s="26" t="s">
        <v>1174</v>
      </c>
      <c r="C60" s="27" t="s">
        <v>1112</v>
      </c>
      <c r="D60" s="26" t="s">
        <v>1168</v>
      </c>
      <c r="E60" s="26" t="s">
        <v>1168</v>
      </c>
      <c r="F60" s="30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6">
      <c r="A61" s="25"/>
      <c r="B61" s="26" t="s">
        <v>1175</v>
      </c>
      <c r="C61" s="27" t="s">
        <v>1112</v>
      </c>
      <c r="D61" s="26" t="s">
        <v>1168</v>
      </c>
      <c r="E61" s="26" t="s">
        <v>1168</v>
      </c>
      <c r="F61" s="30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6">
      <c r="A62" s="25"/>
      <c r="B62" s="26" t="s">
        <v>1176</v>
      </c>
      <c r="C62" s="27" t="s">
        <v>1112</v>
      </c>
      <c r="D62" s="26" t="s">
        <v>1168</v>
      </c>
      <c r="E62" s="26" t="s">
        <v>1168</v>
      </c>
      <c r="F62" s="30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6">
      <c r="A63" s="25"/>
      <c r="B63" s="26" t="s">
        <v>1177</v>
      </c>
      <c r="C63" s="27" t="s">
        <v>1160</v>
      </c>
      <c r="D63" s="26" t="s">
        <v>1160</v>
      </c>
      <c r="E63" s="26" t="s">
        <v>1160</v>
      </c>
      <c r="F63" s="30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6">
      <c r="A64" s="25"/>
      <c r="B64" s="26" t="s">
        <v>1178</v>
      </c>
      <c r="C64" s="27" t="s">
        <v>1112</v>
      </c>
      <c r="D64" s="26" t="s">
        <v>1160</v>
      </c>
      <c r="E64" s="26" t="s">
        <v>1160</v>
      </c>
      <c r="F64" s="30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>
      <c r="A65" s="25"/>
      <c r="B65" s="26" t="s">
        <v>1179</v>
      </c>
      <c r="C65" s="27" t="s">
        <v>1112</v>
      </c>
      <c r="D65" s="26" t="s">
        <v>1160</v>
      </c>
      <c r="E65" s="26" t="s">
        <v>1160</v>
      </c>
      <c r="F65" s="30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>
      <c r="A66" s="25"/>
      <c r="B66" s="26" t="s">
        <v>1180</v>
      </c>
      <c r="C66" s="27" t="s">
        <v>1112</v>
      </c>
      <c r="D66" s="26" t="s">
        <v>1160</v>
      </c>
      <c r="E66" s="26" t="s">
        <v>1160</v>
      </c>
      <c r="F66" s="30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>
      <c r="A67" s="25"/>
      <c r="B67" s="26" t="s">
        <v>1181</v>
      </c>
      <c r="C67" s="27" t="s">
        <v>1112</v>
      </c>
      <c r="D67" s="26" t="s">
        <v>1160</v>
      </c>
      <c r="E67" s="26" t="s">
        <v>1160</v>
      </c>
      <c r="F67" s="30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>
      <c r="A68" s="25"/>
      <c r="B68" s="26" t="s">
        <v>1182</v>
      </c>
      <c r="C68" s="27" t="s">
        <v>1112</v>
      </c>
      <c r="D68" s="26" t="s">
        <v>1160</v>
      </c>
      <c r="E68" s="26" t="s">
        <v>1160</v>
      </c>
      <c r="F68" s="30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>
      <c r="A69" s="25"/>
      <c r="B69" s="26" t="s">
        <v>1183</v>
      </c>
      <c r="C69" s="27" t="s">
        <v>1112</v>
      </c>
      <c r="D69" s="26" t="s">
        <v>1160</v>
      </c>
      <c r="E69" s="26" t="s">
        <v>1160</v>
      </c>
      <c r="F69" s="30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>
      <c r="A70" s="25"/>
      <c r="B70" s="26" t="s">
        <v>1184</v>
      </c>
      <c r="C70" s="27" t="s">
        <v>1185</v>
      </c>
      <c r="D70" s="26" t="s">
        <v>1185</v>
      </c>
      <c r="E70" s="26" t="s">
        <v>1185</v>
      </c>
      <c r="F70" s="30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>
      <c r="A71" s="25"/>
      <c r="B71" s="26" t="s">
        <v>1186</v>
      </c>
      <c r="C71" s="27" t="s">
        <v>1187</v>
      </c>
      <c r="D71" s="26" t="s">
        <v>1187</v>
      </c>
      <c r="E71" s="26" t="s">
        <v>1187</v>
      </c>
      <c r="F71" s="30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>
      <c r="A72" s="25"/>
      <c r="B72" s="26" t="s">
        <v>1188</v>
      </c>
      <c r="C72" s="27" t="s">
        <v>1189</v>
      </c>
      <c r="D72" s="26" t="s">
        <v>1189</v>
      </c>
      <c r="E72" s="26" t="s">
        <v>1189</v>
      </c>
      <c r="F72" s="30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>
      <c r="A73" s="25"/>
      <c r="B73" s="26" t="s">
        <v>1190</v>
      </c>
      <c r="C73" s="27" t="s">
        <v>1112</v>
      </c>
      <c r="D73" s="26" t="s">
        <v>1189</v>
      </c>
      <c r="E73" s="26" t="s">
        <v>1189</v>
      </c>
      <c r="F73" s="30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>
      <c r="A74" s="25"/>
      <c r="B74" s="26" t="s">
        <v>1191</v>
      </c>
      <c r="C74" s="27" t="s">
        <v>1112</v>
      </c>
      <c r="D74" s="26" t="s">
        <v>1189</v>
      </c>
      <c r="E74" s="26" t="s">
        <v>1189</v>
      </c>
      <c r="F74" s="30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>
      <c r="A75" s="25"/>
      <c r="B75" s="26" t="s">
        <v>1192</v>
      </c>
      <c r="C75" s="27" t="s">
        <v>1112</v>
      </c>
      <c r="D75" s="26" t="s">
        <v>1189</v>
      </c>
      <c r="E75" s="26" t="s">
        <v>1189</v>
      </c>
      <c r="F75" s="30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>
      <c r="A76" s="25"/>
      <c r="B76" s="26" t="s">
        <v>1193</v>
      </c>
      <c r="C76" s="27" t="s">
        <v>1101</v>
      </c>
      <c r="D76" s="26" t="s">
        <v>1101</v>
      </c>
      <c r="E76" s="26" t="s">
        <v>1101</v>
      </c>
      <c r="F76" s="30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>
      <c r="A77" s="25"/>
      <c r="B77" s="26" t="s">
        <v>1194</v>
      </c>
      <c r="C77" s="27" t="s">
        <v>1103</v>
      </c>
      <c r="D77" s="26" t="s">
        <v>1103</v>
      </c>
      <c r="E77" s="26" t="s">
        <v>1103</v>
      </c>
      <c r="F77" s="30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>
      <c r="A78" s="25"/>
      <c r="B78" s="26" t="s">
        <v>1195</v>
      </c>
      <c r="C78" s="27" t="s">
        <v>1164</v>
      </c>
      <c r="D78" s="26" t="s">
        <v>1164</v>
      </c>
      <c r="E78" s="26" t="s">
        <v>1164</v>
      </c>
      <c r="F78" s="30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>
      <c r="A79" s="25"/>
      <c r="B79" s="26" t="s">
        <v>1196</v>
      </c>
      <c r="C79" s="27" t="s">
        <v>1197</v>
      </c>
      <c r="D79" s="26" t="s">
        <v>1197</v>
      </c>
      <c r="E79" s="26" t="s">
        <v>1197</v>
      </c>
      <c r="F79" s="30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>
      <c r="A80" s="25"/>
      <c r="B80" s="26" t="s">
        <v>1198</v>
      </c>
      <c r="C80" s="27" t="s">
        <v>1199</v>
      </c>
      <c r="D80" s="26" t="s">
        <v>1199</v>
      </c>
      <c r="E80" s="26" t="s">
        <v>1199</v>
      </c>
      <c r="F80" s="30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>
      <c r="A81" s="25"/>
      <c r="B81" s="26" t="s">
        <v>1200</v>
      </c>
      <c r="C81" s="27" t="s">
        <v>1201</v>
      </c>
      <c r="D81" s="26" t="s">
        <v>1201</v>
      </c>
      <c r="E81" s="26" t="s">
        <v>1201</v>
      </c>
      <c r="F81" s="30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>
      <c r="A82" s="25"/>
      <c r="B82" s="26" t="s">
        <v>1202</v>
      </c>
      <c r="C82" s="27" t="s">
        <v>1101</v>
      </c>
      <c r="D82" s="26" t="s">
        <v>1101</v>
      </c>
      <c r="E82" s="26" t="s">
        <v>1101</v>
      </c>
      <c r="F82" s="30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>
      <c r="A83" s="25"/>
      <c r="B83" s="26" t="s">
        <v>1203</v>
      </c>
      <c r="C83" s="27" t="s">
        <v>1103</v>
      </c>
      <c r="D83" s="26" t="s">
        <v>1103</v>
      </c>
      <c r="E83" s="26" t="s">
        <v>1103</v>
      </c>
      <c r="F83" s="30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>
      <c r="A84" s="25"/>
      <c r="B84" s="26" t="s">
        <v>1204</v>
      </c>
      <c r="C84" s="27" t="s">
        <v>1205</v>
      </c>
      <c r="D84" s="26" t="s">
        <v>1205</v>
      </c>
      <c r="E84" s="26" t="s">
        <v>1205</v>
      </c>
      <c r="F84" s="30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>
      <c r="A85" s="25"/>
      <c r="B85" s="26" t="s">
        <v>1206</v>
      </c>
      <c r="C85" s="27" t="s">
        <v>1112</v>
      </c>
      <c r="D85" s="26" t="s">
        <v>1205</v>
      </c>
      <c r="E85" s="26" t="s">
        <v>1205</v>
      </c>
      <c r="F85" s="30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>
      <c r="A86" s="25"/>
      <c r="B86" s="26" t="s">
        <v>1207</v>
      </c>
      <c r="C86" s="27" t="s">
        <v>1112</v>
      </c>
      <c r="D86" s="26" t="s">
        <v>1205</v>
      </c>
      <c r="E86" s="26" t="s">
        <v>1205</v>
      </c>
      <c r="F86" s="30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>
      <c r="A87" s="25"/>
      <c r="B87" s="26" t="s">
        <v>1208</v>
      </c>
      <c r="C87" s="27" t="s">
        <v>1112</v>
      </c>
      <c r="D87" s="26" t="s">
        <v>1205</v>
      </c>
      <c r="E87" s="26" t="s">
        <v>1205</v>
      </c>
      <c r="F87" s="30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>
      <c r="A88" s="25"/>
      <c r="B88" s="26" t="s">
        <v>1209</v>
      </c>
      <c r="C88" s="27" t="s">
        <v>1103</v>
      </c>
      <c r="D88" s="26" t="s">
        <v>1103</v>
      </c>
      <c r="E88" s="26" t="s">
        <v>1103</v>
      </c>
      <c r="F88" s="30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>
      <c r="A89" s="25"/>
      <c r="B89" s="26" t="s">
        <v>1210</v>
      </c>
      <c r="C89" s="27" t="s">
        <v>1108</v>
      </c>
      <c r="D89" s="26" t="s">
        <v>1108</v>
      </c>
      <c r="E89" s="26" t="s">
        <v>1108</v>
      </c>
      <c r="F89" s="30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>
      <c r="A90" s="25"/>
      <c r="B90" s="26" t="s">
        <v>1211</v>
      </c>
      <c r="C90" s="27" t="s">
        <v>1212</v>
      </c>
      <c r="D90" s="26" t="s">
        <v>1212</v>
      </c>
      <c r="E90" s="26" t="s">
        <v>1212</v>
      </c>
      <c r="F90" s="30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>
      <c r="A91" s="25"/>
      <c r="B91" s="26" t="s">
        <v>1213</v>
      </c>
      <c r="C91" s="27" t="s">
        <v>1101</v>
      </c>
      <c r="D91" s="26" t="s">
        <v>1101</v>
      </c>
      <c r="E91" s="26" t="s">
        <v>1101</v>
      </c>
      <c r="F91" s="30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>
      <c r="A92" s="25"/>
      <c r="B92" s="26" t="s">
        <v>1214</v>
      </c>
      <c r="C92" s="27" t="s">
        <v>1103</v>
      </c>
      <c r="D92" s="26" t="s">
        <v>1103</v>
      </c>
      <c r="E92" s="26" t="s">
        <v>1103</v>
      </c>
      <c r="F92" s="30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>
      <c r="A93" s="25"/>
      <c r="B93" s="26" t="s">
        <v>1215</v>
      </c>
      <c r="C93" s="27" t="s">
        <v>1216</v>
      </c>
      <c r="D93" s="26" t="s">
        <v>1216</v>
      </c>
      <c r="E93" s="26" t="s">
        <v>1216</v>
      </c>
      <c r="F93" s="30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>
      <c r="A94" s="25"/>
      <c r="B94" s="26" t="s">
        <v>1217</v>
      </c>
      <c r="C94" s="27" t="s">
        <v>1112</v>
      </c>
      <c r="D94" s="26" t="s">
        <v>1216</v>
      </c>
      <c r="E94" s="26" t="s">
        <v>1216</v>
      </c>
      <c r="F94" s="30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>
      <c r="A95" s="25"/>
      <c r="B95" s="26" t="s">
        <v>1218</v>
      </c>
      <c r="C95" s="27" t="s">
        <v>1112</v>
      </c>
      <c r="D95" s="26" t="s">
        <v>1216</v>
      </c>
      <c r="E95" s="26" t="s">
        <v>1216</v>
      </c>
      <c r="F95" s="30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>
      <c r="A96" s="25"/>
      <c r="B96" s="26" t="s">
        <v>1219</v>
      </c>
      <c r="C96" s="27" t="s">
        <v>1112</v>
      </c>
      <c r="D96" s="26" t="s">
        <v>1216</v>
      </c>
      <c r="E96" s="26" t="s">
        <v>1216</v>
      </c>
      <c r="F96" s="30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>
      <c r="A97" s="25"/>
      <c r="B97" s="26" t="s">
        <v>1220</v>
      </c>
      <c r="C97" s="27" t="s">
        <v>1112</v>
      </c>
      <c r="D97" s="26" t="s">
        <v>1216</v>
      </c>
      <c r="E97" s="26" t="s">
        <v>1216</v>
      </c>
      <c r="F97" s="30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>
      <c r="A98" s="25"/>
      <c r="B98" s="26" t="s">
        <v>1221</v>
      </c>
      <c r="C98" s="27" t="s">
        <v>1112</v>
      </c>
      <c r="D98" s="26" t="s">
        <v>1216</v>
      </c>
      <c r="E98" s="26" t="s">
        <v>1216</v>
      </c>
      <c r="F98" s="30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>
      <c r="A99" s="25"/>
      <c r="B99" s="26" t="s">
        <v>1222</v>
      </c>
      <c r="C99" s="27" t="s">
        <v>1112</v>
      </c>
      <c r="D99" s="26" t="s">
        <v>1216</v>
      </c>
      <c r="E99" s="26" t="s">
        <v>1216</v>
      </c>
      <c r="F99" s="30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>
      <c r="A100" s="25"/>
      <c r="B100" s="26" t="s">
        <v>1223</v>
      </c>
      <c r="C100" s="27" t="s">
        <v>1112</v>
      </c>
      <c r="D100" s="26" t="s">
        <v>1216</v>
      </c>
      <c r="E100" s="26" t="s">
        <v>1216</v>
      </c>
      <c r="F100" s="30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6">
      <c r="A101" s="25"/>
      <c r="B101" s="26" t="s">
        <v>1224</v>
      </c>
      <c r="C101" s="27" t="s">
        <v>1112</v>
      </c>
      <c r="D101" s="26" t="s">
        <v>1216</v>
      </c>
      <c r="E101" s="26" t="s">
        <v>1216</v>
      </c>
      <c r="F101" s="30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6">
      <c r="A102" s="25"/>
      <c r="B102" s="26" t="s">
        <v>1225</v>
      </c>
      <c r="C102" s="27" t="s">
        <v>1112</v>
      </c>
      <c r="D102" s="26" t="s">
        <v>1216</v>
      </c>
      <c r="E102" s="26" t="s">
        <v>1216</v>
      </c>
      <c r="F102" s="30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6">
      <c r="A103" s="25"/>
      <c r="B103" s="26" t="s">
        <v>1226</v>
      </c>
      <c r="C103" s="27" t="s">
        <v>1101</v>
      </c>
      <c r="D103" s="26" t="s">
        <v>1101</v>
      </c>
      <c r="E103" s="26" t="s">
        <v>1101</v>
      </c>
      <c r="F103" s="30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6">
      <c r="A104" s="25"/>
      <c r="B104" s="26" t="s">
        <v>1227</v>
      </c>
      <c r="C104" s="27" t="s">
        <v>1103</v>
      </c>
      <c r="D104" s="26" t="s">
        <v>1103</v>
      </c>
      <c r="E104" s="26" t="s">
        <v>1103</v>
      </c>
      <c r="F104" s="30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6">
      <c r="A105" s="25"/>
      <c r="B105" s="26" t="s">
        <v>1228</v>
      </c>
      <c r="C105" s="27" t="s">
        <v>1185</v>
      </c>
      <c r="D105" s="26" t="s">
        <v>1185</v>
      </c>
      <c r="E105" s="26" t="s">
        <v>1185</v>
      </c>
      <c r="F105" s="30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6">
      <c r="A106" s="25"/>
      <c r="B106" s="26" t="s">
        <v>1229</v>
      </c>
      <c r="C106" s="27" t="s">
        <v>1112</v>
      </c>
      <c r="D106" s="26" t="s">
        <v>1185</v>
      </c>
      <c r="E106" s="26" t="s">
        <v>1185</v>
      </c>
      <c r="F106" s="30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1:16">
      <c r="A107" s="25"/>
      <c r="B107" s="26" t="s">
        <v>1230</v>
      </c>
      <c r="C107" s="27" t="s">
        <v>1112</v>
      </c>
      <c r="D107" s="26" t="s">
        <v>1185</v>
      </c>
      <c r="E107" s="26" t="s">
        <v>1185</v>
      </c>
      <c r="F107" s="30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1:16">
      <c r="A108" s="25"/>
      <c r="B108" s="26" t="s">
        <v>1231</v>
      </c>
      <c r="C108" s="27" t="s">
        <v>1112</v>
      </c>
      <c r="D108" s="26" t="s">
        <v>1185</v>
      </c>
      <c r="E108" s="26" t="s">
        <v>1185</v>
      </c>
      <c r="F108" s="30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1:16">
      <c r="A109" s="31" t="s">
        <v>1232</v>
      </c>
      <c r="B109" s="32" t="s">
        <v>1233</v>
      </c>
      <c r="C109" s="27" t="s">
        <v>1112</v>
      </c>
      <c r="D109" s="26" t="s">
        <v>1185</v>
      </c>
      <c r="E109" s="26" t="s">
        <v>1185</v>
      </c>
      <c r="F109" s="33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1:16">
      <c r="A110" s="25"/>
      <c r="B110" s="32" t="s">
        <v>1234</v>
      </c>
      <c r="C110" s="27" t="s">
        <v>1112</v>
      </c>
      <c r="D110" s="26" t="s">
        <v>1185</v>
      </c>
      <c r="E110" s="26" t="s">
        <v>1185</v>
      </c>
      <c r="F110" s="30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1:16">
      <c r="A111" s="25"/>
      <c r="B111" s="32" t="s">
        <v>1235</v>
      </c>
      <c r="C111" s="27" t="s">
        <v>1112</v>
      </c>
      <c r="D111" s="26" t="s">
        <v>1185</v>
      </c>
      <c r="E111" s="26" t="s">
        <v>1185</v>
      </c>
      <c r="F111" s="30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1:16">
      <c r="A112" s="31" t="s">
        <v>1232</v>
      </c>
      <c r="B112" s="32" t="s">
        <v>1236</v>
      </c>
      <c r="C112" s="27" t="s">
        <v>1141</v>
      </c>
      <c r="D112" s="26" t="s">
        <v>1141</v>
      </c>
      <c r="E112" s="26" t="s">
        <v>1141</v>
      </c>
      <c r="F112" s="33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>
      <c r="A113" s="31"/>
      <c r="B113" s="32" t="s">
        <v>1237</v>
      </c>
      <c r="C113" s="27" t="s">
        <v>1238</v>
      </c>
      <c r="D113" s="26" t="s">
        <v>1238</v>
      </c>
      <c r="E113" s="26" t="s">
        <v>1238</v>
      </c>
      <c r="F113" s="34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>
      <c r="A114" s="31"/>
      <c r="B114" s="32" t="s">
        <v>1239</v>
      </c>
      <c r="C114" s="27" t="s">
        <v>1122</v>
      </c>
      <c r="D114" s="26" t="s">
        <v>1240</v>
      </c>
      <c r="E114" s="26" t="s">
        <v>1240</v>
      </c>
      <c r="F114" s="34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>
      <c r="A115" s="31"/>
      <c r="B115" s="32" t="s">
        <v>1241</v>
      </c>
      <c r="C115" s="27" t="s">
        <v>1141</v>
      </c>
      <c r="D115" s="26" t="s">
        <v>1141</v>
      </c>
      <c r="E115" s="26" t="s">
        <v>1141</v>
      </c>
      <c r="F115" s="34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>
      <c r="A116" s="31"/>
      <c r="B116" s="32" t="s">
        <v>1242</v>
      </c>
      <c r="C116" s="27" t="s">
        <v>1238</v>
      </c>
      <c r="D116" s="26" t="s">
        <v>1238</v>
      </c>
      <c r="E116" s="26" t="s">
        <v>1238</v>
      </c>
      <c r="F116" s="34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>
      <c r="A117" s="31"/>
      <c r="B117" s="32" t="s">
        <v>1243</v>
      </c>
      <c r="C117" s="27" t="s">
        <v>1244</v>
      </c>
      <c r="D117" s="26" t="s">
        <v>1245</v>
      </c>
      <c r="E117" s="26" t="s">
        <v>1245</v>
      </c>
      <c r="F117" s="34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>
      <c r="A118" s="31"/>
      <c r="B118" s="32" t="s">
        <v>1246</v>
      </c>
      <c r="C118" s="27" t="s">
        <v>1112</v>
      </c>
      <c r="D118" s="26" t="s">
        <v>1245</v>
      </c>
      <c r="E118" s="26" t="s">
        <v>1245</v>
      </c>
      <c r="F118" s="34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>
      <c r="A119" s="31"/>
      <c r="B119" s="32" t="s">
        <v>1247</v>
      </c>
      <c r="C119" s="27" t="s">
        <v>1112</v>
      </c>
      <c r="D119" s="26" t="s">
        <v>1245</v>
      </c>
      <c r="E119" s="26" t="s">
        <v>1245</v>
      </c>
      <c r="F119" s="34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>
      <c r="A120" s="31"/>
      <c r="B120" s="32" t="s">
        <v>1248</v>
      </c>
      <c r="C120" s="27" t="s">
        <v>1112</v>
      </c>
      <c r="D120" s="26" t="s">
        <v>1245</v>
      </c>
      <c r="E120" s="26" t="s">
        <v>1245</v>
      </c>
      <c r="F120" s="34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>
      <c r="A121" s="31"/>
      <c r="B121" s="32" t="s">
        <v>1249</v>
      </c>
      <c r="C121" s="27" t="s">
        <v>1112</v>
      </c>
      <c r="D121" s="26" t="s">
        <v>1245</v>
      </c>
      <c r="E121" s="26" t="s">
        <v>1245</v>
      </c>
      <c r="F121" s="34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>
      <c r="A122" s="31"/>
      <c r="B122" s="32" t="s">
        <v>1250</v>
      </c>
      <c r="C122" s="27" t="s">
        <v>1112</v>
      </c>
      <c r="D122" s="26" t="s">
        <v>1245</v>
      </c>
      <c r="E122" s="26" t="s">
        <v>1245</v>
      </c>
      <c r="F122" s="34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>
      <c r="A123" s="31"/>
      <c r="B123" s="32" t="s">
        <v>1251</v>
      </c>
      <c r="C123" s="27" t="s">
        <v>1112</v>
      </c>
      <c r="D123" s="26" t="s">
        <v>1245</v>
      </c>
      <c r="E123" s="26" t="s">
        <v>1245</v>
      </c>
      <c r="F123" s="34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>
      <c r="A124" s="31"/>
      <c r="B124" s="32" t="s">
        <v>1252</v>
      </c>
      <c r="C124" s="27" t="s">
        <v>1112</v>
      </c>
      <c r="D124" s="26" t="s">
        <v>1245</v>
      </c>
      <c r="E124" s="26" t="s">
        <v>1245</v>
      </c>
      <c r="F124" s="34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>
      <c r="A125" s="31"/>
      <c r="B125" s="32" t="s">
        <v>1253</v>
      </c>
      <c r="C125" s="27" t="s">
        <v>1112</v>
      </c>
      <c r="D125" s="26" t="s">
        <v>1245</v>
      </c>
      <c r="E125" s="26" t="s">
        <v>1245</v>
      </c>
      <c r="F125" s="34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>
      <c r="A126" s="31"/>
      <c r="B126" s="32" t="s">
        <v>1254</v>
      </c>
      <c r="C126" s="27" t="s">
        <v>1112</v>
      </c>
      <c r="D126" s="26" t="s">
        <v>1245</v>
      </c>
      <c r="E126" s="26" t="s">
        <v>1245</v>
      </c>
      <c r="F126" s="34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>
      <c r="A127" s="31"/>
      <c r="B127" s="32" t="s">
        <v>1255</v>
      </c>
      <c r="C127" s="27" t="s">
        <v>1112</v>
      </c>
      <c r="D127" s="26" t="s">
        <v>1245</v>
      </c>
      <c r="E127" s="26" t="s">
        <v>1245</v>
      </c>
      <c r="F127" s="34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>
      <c r="A128" s="31"/>
      <c r="B128" s="32" t="s">
        <v>1256</v>
      </c>
      <c r="C128" s="27" t="s">
        <v>1112</v>
      </c>
      <c r="D128" s="26" t="s">
        <v>1245</v>
      </c>
      <c r="E128" s="26" t="s">
        <v>1245</v>
      </c>
      <c r="F128" s="34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16">
      <c r="A129" s="31"/>
      <c r="B129" s="32" t="s">
        <v>1257</v>
      </c>
      <c r="C129" s="27" t="s">
        <v>1112</v>
      </c>
      <c r="D129" s="26" t="s">
        <v>1245</v>
      </c>
      <c r="E129" s="26" t="s">
        <v>1245</v>
      </c>
      <c r="F129" s="34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pans="1:16">
      <c r="A130" s="31"/>
      <c r="B130" s="32" t="s">
        <v>1258</v>
      </c>
      <c r="C130" s="27" t="s">
        <v>1112</v>
      </c>
      <c r="D130" s="26" t="s">
        <v>1245</v>
      </c>
      <c r="E130" s="26" t="s">
        <v>1245</v>
      </c>
      <c r="F130" s="34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spans="1:16">
      <c r="A131" s="31"/>
      <c r="B131" s="32" t="s">
        <v>1259</v>
      </c>
      <c r="C131" s="27" t="s">
        <v>1112</v>
      </c>
      <c r="D131" s="26" t="s">
        <v>1245</v>
      </c>
      <c r="E131" s="26" t="s">
        <v>1245</v>
      </c>
      <c r="F131" s="34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spans="1:16">
      <c r="A132" s="31"/>
      <c r="B132" s="32" t="s">
        <v>1260</v>
      </c>
      <c r="C132" s="27" t="s">
        <v>1112</v>
      </c>
      <c r="D132" s="26" t="s">
        <v>1245</v>
      </c>
      <c r="E132" s="26" t="s">
        <v>1245</v>
      </c>
      <c r="F132" s="34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1:16">
      <c r="A133" s="31"/>
      <c r="B133" s="32" t="s">
        <v>1261</v>
      </c>
      <c r="C133" s="27" t="s">
        <v>1112</v>
      </c>
      <c r="D133" s="26" t="s">
        <v>1245</v>
      </c>
      <c r="E133" s="26" t="s">
        <v>1245</v>
      </c>
      <c r="F133" s="34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1:16">
      <c r="A134" s="31"/>
      <c r="B134" s="32" t="s">
        <v>1262</v>
      </c>
      <c r="C134" s="27" t="s">
        <v>1112</v>
      </c>
      <c r="D134" s="26" t="s">
        <v>1245</v>
      </c>
      <c r="E134" s="26" t="s">
        <v>1245</v>
      </c>
      <c r="F134" s="34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spans="1:16">
      <c r="A135" s="31"/>
      <c r="B135" s="32" t="s">
        <v>1263</v>
      </c>
      <c r="C135" s="27" t="s">
        <v>1112</v>
      </c>
      <c r="D135" s="26" t="s">
        <v>1245</v>
      </c>
      <c r="E135" s="26" t="s">
        <v>1245</v>
      </c>
      <c r="F135" s="34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spans="1:16">
      <c r="A136" s="31"/>
      <c r="B136" s="32" t="s">
        <v>1264</v>
      </c>
      <c r="C136" s="27" t="s">
        <v>1112</v>
      </c>
      <c r="D136" s="26" t="s">
        <v>1245</v>
      </c>
      <c r="E136" s="26" t="s">
        <v>1245</v>
      </c>
      <c r="F136" s="34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spans="1:16">
      <c r="A137" s="31"/>
      <c r="B137" s="32" t="s">
        <v>1265</v>
      </c>
      <c r="C137" s="27" t="s">
        <v>1112</v>
      </c>
      <c r="D137" s="26" t="s">
        <v>1245</v>
      </c>
      <c r="E137" s="26" t="s">
        <v>1245</v>
      </c>
      <c r="F137" s="34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spans="1:16">
      <c r="A138" s="31"/>
      <c r="B138" s="32" t="s">
        <v>1266</v>
      </c>
      <c r="C138" s="27" t="s">
        <v>1112</v>
      </c>
      <c r="D138" s="26" t="s">
        <v>1245</v>
      </c>
      <c r="E138" s="26" t="s">
        <v>1245</v>
      </c>
      <c r="F138" s="34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spans="1:16">
      <c r="A139" s="31"/>
      <c r="B139" s="32" t="s">
        <v>1267</v>
      </c>
      <c r="C139" s="27" t="s">
        <v>1112</v>
      </c>
      <c r="D139" s="26" t="s">
        <v>1245</v>
      </c>
      <c r="E139" s="26" t="s">
        <v>1245</v>
      </c>
      <c r="F139" s="34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spans="1:16">
      <c r="A140" s="31"/>
      <c r="B140" s="32" t="s">
        <v>1268</v>
      </c>
      <c r="C140" s="27" t="s">
        <v>1112</v>
      </c>
      <c r="D140" s="26" t="s">
        <v>1245</v>
      </c>
      <c r="E140" s="26" t="s">
        <v>1245</v>
      </c>
      <c r="F140" s="34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spans="1:16">
      <c r="A141" s="31"/>
      <c r="B141" s="32" t="s">
        <v>1269</v>
      </c>
      <c r="C141" s="27" t="s">
        <v>1112</v>
      </c>
      <c r="D141" s="26" t="s">
        <v>1245</v>
      </c>
      <c r="E141" s="26" t="s">
        <v>1245</v>
      </c>
      <c r="F141" s="34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1:16">
      <c r="A142" s="31"/>
      <c r="B142" s="32" t="s">
        <v>1270</v>
      </c>
      <c r="C142" s="27" t="s">
        <v>1112</v>
      </c>
      <c r="D142" s="26" t="s">
        <v>1245</v>
      </c>
      <c r="E142" s="26" t="s">
        <v>1245</v>
      </c>
      <c r="F142" s="34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spans="1:16">
      <c r="A143" s="31"/>
      <c r="B143" s="32" t="s">
        <v>1271</v>
      </c>
      <c r="C143" s="27" t="s">
        <v>1112</v>
      </c>
      <c r="D143" s="26" t="s">
        <v>1245</v>
      </c>
      <c r="E143" s="26" t="s">
        <v>1245</v>
      </c>
      <c r="F143" s="34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spans="1:16">
      <c r="A144" s="31"/>
      <c r="B144" s="32" t="s">
        <v>1272</v>
      </c>
      <c r="C144" s="27" t="s">
        <v>1112</v>
      </c>
      <c r="D144" s="26" t="s">
        <v>1245</v>
      </c>
      <c r="E144" s="26" t="s">
        <v>1245</v>
      </c>
      <c r="F144" s="34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spans="1:16">
      <c r="A145" s="31"/>
      <c r="B145" s="32" t="s">
        <v>1273</v>
      </c>
      <c r="C145" s="27" t="s">
        <v>1112</v>
      </c>
      <c r="D145" s="26" t="s">
        <v>1245</v>
      </c>
      <c r="E145" s="26" t="s">
        <v>1245</v>
      </c>
      <c r="F145" s="34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spans="1:16">
      <c r="A146" s="31"/>
      <c r="B146" s="32" t="s">
        <v>1274</v>
      </c>
      <c r="C146" s="27" t="s">
        <v>1112</v>
      </c>
      <c r="D146" s="26" t="s">
        <v>1245</v>
      </c>
      <c r="E146" s="26" t="s">
        <v>1245</v>
      </c>
      <c r="F146" s="34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spans="1:16">
      <c r="A147" s="31"/>
      <c r="B147" s="32" t="s">
        <v>1275</v>
      </c>
      <c r="C147" s="27" t="s">
        <v>1112</v>
      </c>
      <c r="D147" s="26" t="s">
        <v>1245</v>
      </c>
      <c r="E147" s="26" t="s">
        <v>1245</v>
      </c>
      <c r="F147" s="34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spans="1:16">
      <c r="A148" s="31"/>
      <c r="B148" s="32" t="s">
        <v>1276</v>
      </c>
      <c r="C148" s="27" t="s">
        <v>1101</v>
      </c>
      <c r="D148" s="26" t="s">
        <v>1101</v>
      </c>
      <c r="E148" s="26" t="s">
        <v>1101</v>
      </c>
      <c r="F148" s="34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spans="1:16">
      <c r="A149" s="31"/>
      <c r="B149" s="32" t="s">
        <v>1277</v>
      </c>
      <c r="C149" s="27" t="s">
        <v>1103</v>
      </c>
      <c r="D149" s="26" t="s">
        <v>1103</v>
      </c>
      <c r="E149" s="26" t="s">
        <v>1103</v>
      </c>
      <c r="F149" s="34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spans="1:16">
      <c r="A150" s="31"/>
      <c r="B150" s="32" t="s">
        <v>1278</v>
      </c>
      <c r="C150" s="27" t="s">
        <v>1160</v>
      </c>
      <c r="D150" s="26" t="s">
        <v>1160</v>
      </c>
      <c r="E150" s="26" t="s">
        <v>1160</v>
      </c>
      <c r="F150" s="34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spans="1:16">
      <c r="A151" s="31"/>
      <c r="B151" s="32" t="s">
        <v>1279</v>
      </c>
      <c r="C151" s="27" t="s">
        <v>1112</v>
      </c>
      <c r="D151" s="26" t="s">
        <v>1160</v>
      </c>
      <c r="E151" s="26" t="s">
        <v>1160</v>
      </c>
      <c r="F151" s="34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spans="1:16">
      <c r="A152" s="31"/>
      <c r="B152" s="32" t="s">
        <v>1280</v>
      </c>
      <c r="C152" s="27" t="s">
        <v>1112</v>
      </c>
      <c r="D152" s="26" t="s">
        <v>1160</v>
      </c>
      <c r="E152" s="26" t="s">
        <v>1160</v>
      </c>
      <c r="F152" s="34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spans="1:16">
      <c r="A153" s="31"/>
      <c r="B153" s="32" t="s">
        <v>1281</v>
      </c>
      <c r="C153" s="27" t="s">
        <v>1112</v>
      </c>
      <c r="D153" s="26" t="s">
        <v>1160</v>
      </c>
      <c r="E153" s="26" t="s">
        <v>1160</v>
      </c>
      <c r="F153" s="34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spans="1:16">
      <c r="A154" s="31"/>
      <c r="B154" s="32" t="s">
        <v>1282</v>
      </c>
      <c r="C154" s="27" t="s">
        <v>1112</v>
      </c>
      <c r="D154" s="26" t="s">
        <v>1160</v>
      </c>
      <c r="E154" s="26" t="s">
        <v>1160</v>
      </c>
      <c r="F154" s="34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spans="1:16">
      <c r="A155" s="31"/>
      <c r="B155" s="32" t="s">
        <v>1283</v>
      </c>
      <c r="C155" s="27" t="s">
        <v>1112</v>
      </c>
      <c r="D155" s="26" t="s">
        <v>1160</v>
      </c>
      <c r="E155" s="26" t="s">
        <v>1160</v>
      </c>
      <c r="F155" s="34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spans="1:16">
      <c r="A156" s="31"/>
      <c r="B156" s="32" t="s">
        <v>1284</v>
      </c>
      <c r="C156" s="27" t="s">
        <v>1112</v>
      </c>
      <c r="D156" s="26" t="s">
        <v>1160</v>
      </c>
      <c r="E156" s="26" t="s">
        <v>1160</v>
      </c>
      <c r="F156" s="34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spans="1:16">
      <c r="A157" s="31"/>
      <c r="B157" s="32" t="s">
        <v>1285</v>
      </c>
      <c r="C157" s="27" t="s">
        <v>1112</v>
      </c>
      <c r="D157" s="26" t="s">
        <v>1160</v>
      </c>
      <c r="E157" s="26" t="s">
        <v>1160</v>
      </c>
      <c r="F157" s="34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spans="1:16">
      <c r="A158" s="31"/>
      <c r="B158" s="32" t="s">
        <v>1286</v>
      </c>
      <c r="C158" s="27" t="s">
        <v>1112</v>
      </c>
      <c r="D158" s="26" t="s">
        <v>1160</v>
      </c>
      <c r="E158" s="26" t="s">
        <v>1160</v>
      </c>
      <c r="F158" s="34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spans="1:16">
      <c r="A159" s="31"/>
      <c r="B159" s="32" t="s">
        <v>1287</v>
      </c>
      <c r="C159" s="27" t="s">
        <v>1112</v>
      </c>
      <c r="D159" s="26" t="s">
        <v>1160</v>
      </c>
      <c r="E159" s="26" t="s">
        <v>1160</v>
      </c>
      <c r="F159" s="34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spans="1:16">
      <c r="A160" s="31"/>
      <c r="B160" s="32" t="s">
        <v>1288</v>
      </c>
      <c r="C160" s="27" t="s">
        <v>1112</v>
      </c>
      <c r="D160" s="26" t="s">
        <v>1160</v>
      </c>
      <c r="E160" s="26" t="s">
        <v>1160</v>
      </c>
      <c r="F160" s="34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spans="1:16">
      <c r="A161" s="31"/>
      <c r="B161" s="32" t="s">
        <v>1289</v>
      </c>
      <c r="C161" s="27" t="s">
        <v>1112</v>
      </c>
      <c r="D161" s="26" t="s">
        <v>1160</v>
      </c>
      <c r="E161" s="26" t="s">
        <v>1160</v>
      </c>
      <c r="F161" s="34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spans="1:16">
      <c r="A162" s="31"/>
      <c r="B162" s="32" t="s">
        <v>1290</v>
      </c>
      <c r="C162" s="27" t="s">
        <v>1112</v>
      </c>
      <c r="D162" s="26" t="s">
        <v>1160</v>
      </c>
      <c r="E162" s="26" t="s">
        <v>1160</v>
      </c>
      <c r="F162" s="34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spans="1:16">
      <c r="A163" s="31"/>
      <c r="B163" s="32" t="s">
        <v>1291</v>
      </c>
      <c r="C163" s="27" t="s">
        <v>1112</v>
      </c>
      <c r="D163" s="26" t="s">
        <v>1160</v>
      </c>
      <c r="E163" s="26" t="s">
        <v>1160</v>
      </c>
      <c r="F163" s="34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spans="1:16">
      <c r="A164" s="31"/>
      <c r="B164" s="32" t="s">
        <v>1292</v>
      </c>
      <c r="C164" s="27" t="s">
        <v>1112</v>
      </c>
      <c r="D164" s="26" t="s">
        <v>1160</v>
      </c>
      <c r="E164" s="26" t="s">
        <v>1160</v>
      </c>
      <c r="F164" s="34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spans="1:16">
      <c r="A165" s="31"/>
      <c r="B165" s="32" t="s">
        <v>1293</v>
      </c>
      <c r="C165" s="27" t="s">
        <v>1112</v>
      </c>
      <c r="D165" s="26" t="s">
        <v>1160</v>
      </c>
      <c r="E165" s="26" t="s">
        <v>1160</v>
      </c>
      <c r="F165" s="34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spans="1:16">
      <c r="A166" s="31"/>
      <c r="B166" s="32" t="s">
        <v>1294</v>
      </c>
      <c r="C166" s="27" t="s">
        <v>1112</v>
      </c>
      <c r="D166" s="26" t="s">
        <v>1160</v>
      </c>
      <c r="E166" s="26" t="s">
        <v>1160</v>
      </c>
      <c r="F166" s="34"/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 spans="1:16">
      <c r="A167" s="31"/>
      <c r="B167" s="32" t="s">
        <v>1295</v>
      </c>
      <c r="C167" s="27" t="s">
        <v>1112</v>
      </c>
      <c r="D167" s="26" t="s">
        <v>1160</v>
      </c>
      <c r="E167" s="26" t="s">
        <v>1160</v>
      </c>
      <c r="F167" s="34"/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 spans="1:16">
      <c r="A168" s="31"/>
      <c r="B168" s="32" t="s">
        <v>1296</v>
      </c>
      <c r="C168" s="27" t="s">
        <v>1112</v>
      </c>
      <c r="D168" s="26" t="s">
        <v>1160</v>
      </c>
      <c r="E168" s="26" t="s">
        <v>1160</v>
      </c>
      <c r="F168" s="34"/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 spans="1:16">
      <c r="A169" s="31"/>
      <c r="B169" s="32" t="s">
        <v>1297</v>
      </c>
      <c r="C169" s="27" t="s">
        <v>1112</v>
      </c>
      <c r="D169" s="26" t="s">
        <v>1160</v>
      </c>
      <c r="E169" s="26" t="s">
        <v>1160</v>
      </c>
      <c r="F169" s="34"/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 spans="1:16">
      <c r="A170" s="31"/>
      <c r="B170" s="32" t="s">
        <v>1298</v>
      </c>
      <c r="C170" s="27" t="s">
        <v>1112</v>
      </c>
      <c r="D170" s="26" t="s">
        <v>1160</v>
      </c>
      <c r="E170" s="26" t="s">
        <v>1160</v>
      </c>
      <c r="F170" s="34"/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 spans="1:16">
      <c r="A171" s="31"/>
      <c r="B171" s="32" t="s">
        <v>1299</v>
      </c>
      <c r="C171" s="27" t="s">
        <v>1112</v>
      </c>
      <c r="D171" s="26" t="s">
        <v>1160</v>
      </c>
      <c r="E171" s="26" t="s">
        <v>1160</v>
      </c>
      <c r="F171" s="34"/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spans="1:16">
      <c r="A172" s="31"/>
      <c r="B172" s="32" t="s">
        <v>1300</v>
      </c>
      <c r="C172" s="27" t="s">
        <v>1112</v>
      </c>
      <c r="D172" s="26" t="s">
        <v>1160</v>
      </c>
      <c r="E172" s="26" t="s">
        <v>1160</v>
      </c>
      <c r="F172" s="34"/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spans="1:16">
      <c r="A173" s="31"/>
      <c r="B173" s="32" t="s">
        <v>1301</v>
      </c>
      <c r="C173" s="27" t="s">
        <v>1112</v>
      </c>
      <c r="D173" s="26" t="s">
        <v>1160</v>
      </c>
      <c r="E173" s="26" t="s">
        <v>1160</v>
      </c>
      <c r="F173" s="34"/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 spans="1:16">
      <c r="A174" s="31"/>
      <c r="B174" s="32" t="s">
        <v>1302</v>
      </c>
      <c r="C174" s="27" t="s">
        <v>1112</v>
      </c>
      <c r="D174" s="26" t="s">
        <v>1160</v>
      </c>
      <c r="E174" s="26" t="s">
        <v>1160</v>
      </c>
      <c r="F174" s="34"/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 spans="1:16">
      <c r="A175" s="31"/>
      <c r="B175" s="32" t="s">
        <v>1303</v>
      </c>
      <c r="C175" s="27" t="s">
        <v>1112</v>
      </c>
      <c r="D175" s="26" t="s">
        <v>1160</v>
      </c>
      <c r="E175" s="26" t="s">
        <v>1160</v>
      </c>
      <c r="F175" s="34"/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 spans="1:16">
      <c r="A176" s="31"/>
      <c r="B176" s="32" t="s">
        <v>1304</v>
      </c>
      <c r="C176" s="27" t="s">
        <v>1112</v>
      </c>
      <c r="D176" s="26" t="s">
        <v>1160</v>
      </c>
      <c r="E176" s="26" t="s">
        <v>1160</v>
      </c>
      <c r="F176" s="34"/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 spans="1:16">
      <c r="A177" s="31"/>
      <c r="B177" s="32" t="s">
        <v>1305</v>
      </c>
      <c r="C177" s="27" t="s">
        <v>1108</v>
      </c>
      <c r="D177" s="26" t="s">
        <v>1108</v>
      </c>
      <c r="E177" s="26" t="s">
        <v>1108</v>
      </c>
      <c r="F177" s="34"/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 spans="1:16">
      <c r="A178" s="31"/>
      <c r="B178" s="32" t="s">
        <v>1306</v>
      </c>
      <c r="C178" s="27" t="s">
        <v>1120</v>
      </c>
      <c r="D178" s="26" t="s">
        <v>1120</v>
      </c>
      <c r="E178" s="26" t="s">
        <v>1120</v>
      </c>
      <c r="F178" s="34"/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 spans="1:16">
      <c r="A179" s="31"/>
      <c r="B179" s="32" t="s">
        <v>1307</v>
      </c>
      <c r="C179" s="27" t="s">
        <v>1308</v>
      </c>
      <c r="D179" s="26" t="s">
        <v>1308</v>
      </c>
      <c r="E179" s="26" t="s">
        <v>1308</v>
      </c>
      <c r="F179" s="34"/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 spans="1:16">
      <c r="A180" s="31"/>
      <c r="B180" s="32" t="s">
        <v>1309</v>
      </c>
      <c r="C180" s="27" t="s">
        <v>1112</v>
      </c>
      <c r="D180" s="26" t="s">
        <v>1308</v>
      </c>
      <c r="E180" s="26" t="s">
        <v>1308</v>
      </c>
      <c r="F180" s="34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spans="1:16">
      <c r="A181" s="31"/>
      <c r="B181" s="32" t="s">
        <v>1310</v>
      </c>
      <c r="C181" s="27" t="s">
        <v>1112</v>
      </c>
      <c r="D181" s="26" t="s">
        <v>1308</v>
      </c>
      <c r="E181" s="26" t="s">
        <v>1308</v>
      </c>
      <c r="F181" s="34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spans="1:16">
      <c r="A182" s="31"/>
      <c r="B182" s="32" t="s">
        <v>1311</v>
      </c>
      <c r="C182" s="27" t="s">
        <v>1112</v>
      </c>
      <c r="D182" s="26" t="s">
        <v>1308</v>
      </c>
      <c r="E182" s="26" t="s">
        <v>1308</v>
      </c>
      <c r="F182" s="34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spans="1:16">
      <c r="A183" s="31"/>
      <c r="B183" s="32" t="s">
        <v>1312</v>
      </c>
      <c r="C183" s="27" t="s">
        <v>1112</v>
      </c>
      <c r="D183" s="26" t="s">
        <v>1308</v>
      </c>
      <c r="E183" s="26" t="s">
        <v>1308</v>
      </c>
      <c r="F183" s="34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spans="1:16">
      <c r="A184" s="31"/>
      <c r="B184" s="32" t="s">
        <v>1313</v>
      </c>
      <c r="C184" s="27" t="s">
        <v>1112</v>
      </c>
      <c r="D184" s="26" t="s">
        <v>1308</v>
      </c>
      <c r="E184" s="26" t="s">
        <v>1308</v>
      </c>
      <c r="F184" s="34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spans="1:16">
      <c r="A185" s="31"/>
      <c r="B185" s="32" t="s">
        <v>1314</v>
      </c>
      <c r="C185" s="27" t="s">
        <v>1112</v>
      </c>
      <c r="D185" s="26" t="s">
        <v>1308</v>
      </c>
      <c r="E185" s="26" t="s">
        <v>1308</v>
      </c>
      <c r="F185" s="34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spans="1:16">
      <c r="A186" s="31"/>
      <c r="B186" s="32" t="s">
        <v>1315</v>
      </c>
      <c r="C186" s="27" t="s">
        <v>1112</v>
      </c>
      <c r="D186" s="26" t="s">
        <v>1308</v>
      </c>
      <c r="E186" s="26" t="s">
        <v>1308</v>
      </c>
      <c r="F186" s="34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spans="1:16">
      <c r="A187" s="31"/>
      <c r="B187" s="32" t="s">
        <v>1316</v>
      </c>
      <c r="C187" s="27" t="s">
        <v>1112</v>
      </c>
      <c r="D187" s="26" t="s">
        <v>1308</v>
      </c>
      <c r="E187" s="26" t="s">
        <v>1308</v>
      </c>
      <c r="F187" s="34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spans="1:16">
      <c r="A188" s="31"/>
      <c r="B188" s="32" t="s">
        <v>1317</v>
      </c>
      <c r="C188" s="27" t="s">
        <v>1112</v>
      </c>
      <c r="D188" s="26" t="s">
        <v>1308</v>
      </c>
      <c r="E188" s="26" t="s">
        <v>1308</v>
      </c>
      <c r="F188" s="34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spans="1:16">
      <c r="A189" s="31"/>
      <c r="B189" s="32" t="s">
        <v>1318</v>
      </c>
      <c r="C189" s="27" t="s">
        <v>1112</v>
      </c>
      <c r="D189" s="26" t="s">
        <v>1308</v>
      </c>
      <c r="E189" s="26" t="s">
        <v>1308</v>
      </c>
      <c r="F189" s="34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spans="1:16">
      <c r="A190" s="31"/>
      <c r="B190" s="32" t="s">
        <v>1319</v>
      </c>
      <c r="C190" s="27" t="s">
        <v>1112</v>
      </c>
      <c r="D190" s="26" t="s">
        <v>1308</v>
      </c>
      <c r="E190" s="26" t="s">
        <v>1308</v>
      </c>
      <c r="F190" s="34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spans="1:16">
      <c r="A191" s="31"/>
      <c r="B191" s="32" t="s">
        <v>1320</v>
      </c>
      <c r="C191" s="27" t="s">
        <v>1112</v>
      </c>
      <c r="D191" s="26" t="s">
        <v>1308</v>
      </c>
      <c r="E191" s="26" t="s">
        <v>1308</v>
      </c>
      <c r="F191" s="34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spans="1:16">
      <c r="A192" s="31"/>
      <c r="B192" s="32" t="s">
        <v>1321</v>
      </c>
      <c r="C192" s="27" t="s">
        <v>1112</v>
      </c>
      <c r="D192" s="26" t="s">
        <v>1308</v>
      </c>
      <c r="E192" s="26" t="s">
        <v>1308</v>
      </c>
      <c r="F192" s="34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spans="1:16">
      <c r="A193" s="31"/>
      <c r="B193" s="32" t="s">
        <v>1322</v>
      </c>
      <c r="C193" s="27" t="s">
        <v>1112</v>
      </c>
      <c r="D193" s="26" t="s">
        <v>1308</v>
      </c>
      <c r="E193" s="26" t="s">
        <v>1308</v>
      </c>
      <c r="F193" s="34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spans="1:16">
      <c r="A194" s="31"/>
      <c r="B194" s="32" t="s">
        <v>1323</v>
      </c>
      <c r="C194" s="27" t="s">
        <v>1112</v>
      </c>
      <c r="D194" s="26" t="s">
        <v>1308</v>
      </c>
      <c r="E194" s="26" t="s">
        <v>1308</v>
      </c>
      <c r="F194" s="34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spans="1:16">
      <c r="A195" s="31"/>
      <c r="B195" s="32" t="s">
        <v>1324</v>
      </c>
      <c r="C195" s="27" t="s">
        <v>1112</v>
      </c>
      <c r="D195" s="26" t="s">
        <v>1308</v>
      </c>
      <c r="E195" s="26" t="s">
        <v>1308</v>
      </c>
      <c r="F195" s="34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spans="1:16">
      <c r="A196" s="31"/>
      <c r="B196" s="32" t="s">
        <v>1325</v>
      </c>
      <c r="C196" s="27" t="s">
        <v>1112</v>
      </c>
      <c r="D196" s="26" t="s">
        <v>1308</v>
      </c>
      <c r="E196" s="26" t="s">
        <v>1308</v>
      </c>
      <c r="F196" s="34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spans="1:16">
      <c r="A197" s="31"/>
      <c r="B197" s="32" t="s">
        <v>1326</v>
      </c>
      <c r="C197" s="27" t="s">
        <v>1112</v>
      </c>
      <c r="D197" s="26" t="s">
        <v>1308</v>
      </c>
      <c r="E197" s="26" t="s">
        <v>1308</v>
      </c>
      <c r="F197" s="34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spans="1:16">
      <c r="A198" s="31"/>
      <c r="B198" s="32" t="s">
        <v>1327</v>
      </c>
      <c r="C198" s="27" t="s">
        <v>1112</v>
      </c>
      <c r="D198" s="26" t="s">
        <v>1308</v>
      </c>
      <c r="E198" s="26" t="s">
        <v>1308</v>
      </c>
      <c r="F198" s="34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spans="1:16">
      <c r="A199" s="31"/>
      <c r="B199" s="32" t="s">
        <v>1328</v>
      </c>
      <c r="C199" s="27" t="s">
        <v>1112</v>
      </c>
      <c r="D199" s="26" t="s">
        <v>1308</v>
      </c>
      <c r="E199" s="26" t="s">
        <v>1308</v>
      </c>
      <c r="F199" s="34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spans="1:16">
      <c r="A200" s="31"/>
      <c r="B200" s="32" t="s">
        <v>1329</v>
      </c>
      <c r="C200" s="27" t="s">
        <v>1112</v>
      </c>
      <c r="D200" s="26" t="s">
        <v>1308</v>
      </c>
      <c r="E200" s="26" t="s">
        <v>1308</v>
      </c>
      <c r="F200" s="34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spans="1:16">
      <c r="A201" s="31"/>
      <c r="B201" s="32" t="s">
        <v>1330</v>
      </c>
      <c r="C201" s="27" t="s">
        <v>1112</v>
      </c>
      <c r="D201" s="26" t="s">
        <v>1308</v>
      </c>
      <c r="E201" s="26" t="s">
        <v>1308</v>
      </c>
      <c r="F201" s="34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spans="1:16">
      <c r="A202" s="31"/>
      <c r="B202" s="32" t="s">
        <v>1331</v>
      </c>
      <c r="C202" s="27" t="s">
        <v>1112</v>
      </c>
      <c r="D202" s="26" t="s">
        <v>1308</v>
      </c>
      <c r="E202" s="26" t="s">
        <v>1308</v>
      </c>
      <c r="F202" s="34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spans="1:16">
      <c r="A203" s="31"/>
      <c r="B203" s="32" t="s">
        <v>1332</v>
      </c>
      <c r="C203" s="27" t="s">
        <v>1112</v>
      </c>
      <c r="D203" s="26" t="s">
        <v>1308</v>
      </c>
      <c r="E203" s="26" t="s">
        <v>1308</v>
      </c>
      <c r="F203" s="34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spans="1:16">
      <c r="A204" s="31"/>
      <c r="B204" s="32" t="s">
        <v>1333</v>
      </c>
      <c r="C204" s="27" t="s">
        <v>1112</v>
      </c>
      <c r="D204" s="26" t="s">
        <v>1308</v>
      </c>
      <c r="E204" s="26" t="s">
        <v>1308</v>
      </c>
      <c r="F204" s="34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spans="1:16">
      <c r="A205" s="31"/>
      <c r="B205" s="32" t="s">
        <v>1334</v>
      </c>
      <c r="C205" s="27" t="s">
        <v>1112</v>
      </c>
      <c r="D205" s="26" t="s">
        <v>1308</v>
      </c>
      <c r="E205" s="26" t="s">
        <v>1308</v>
      </c>
      <c r="F205" s="34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spans="1:16">
      <c r="A206" s="31"/>
      <c r="B206" s="32" t="s">
        <v>1335</v>
      </c>
      <c r="C206" s="27" t="s">
        <v>1112</v>
      </c>
      <c r="D206" s="26" t="s">
        <v>1308</v>
      </c>
      <c r="E206" s="26" t="s">
        <v>1308</v>
      </c>
      <c r="F206" s="34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spans="1:16">
      <c r="A207" s="31"/>
      <c r="B207" s="32" t="s">
        <v>1336</v>
      </c>
      <c r="C207" s="27" t="s">
        <v>1112</v>
      </c>
      <c r="D207" s="26" t="s">
        <v>1308</v>
      </c>
      <c r="E207" s="26" t="s">
        <v>1308</v>
      </c>
      <c r="F207" s="34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spans="1:16">
      <c r="A208" s="31"/>
      <c r="B208" s="32" t="s">
        <v>1337</v>
      </c>
      <c r="C208" s="27" t="s">
        <v>1101</v>
      </c>
      <c r="D208" s="26" t="s">
        <v>1101</v>
      </c>
      <c r="E208" s="26" t="s">
        <v>1101</v>
      </c>
      <c r="F208" s="34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spans="1:16">
      <c r="A209" s="31"/>
      <c r="B209" s="32" t="s">
        <v>1338</v>
      </c>
      <c r="C209" s="27" t="s">
        <v>1103</v>
      </c>
      <c r="D209" s="26" t="s">
        <v>1103</v>
      </c>
      <c r="E209" s="26" t="s">
        <v>1103</v>
      </c>
      <c r="F209" s="34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spans="1:16">
      <c r="A210" s="31"/>
      <c r="B210" s="32" t="s">
        <v>1339</v>
      </c>
      <c r="C210" s="27" t="s">
        <v>1340</v>
      </c>
      <c r="D210" s="26" t="s">
        <v>1340</v>
      </c>
      <c r="E210" s="26" t="s">
        <v>1340</v>
      </c>
      <c r="F210" s="34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spans="1:16">
      <c r="A211" s="31"/>
      <c r="B211" s="32" t="s">
        <v>1341</v>
      </c>
      <c r="C211" s="27" t="s">
        <v>1101</v>
      </c>
      <c r="D211" s="26" t="s">
        <v>1101</v>
      </c>
      <c r="E211" s="26" t="s">
        <v>1101</v>
      </c>
      <c r="F211" s="34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spans="1:16">
      <c r="A212" s="31"/>
      <c r="B212" s="32" t="s">
        <v>1342</v>
      </c>
      <c r="C212" s="27" t="s">
        <v>1103</v>
      </c>
      <c r="D212" s="26" t="s">
        <v>1103</v>
      </c>
      <c r="E212" s="26" t="s">
        <v>1103</v>
      </c>
      <c r="F212" s="34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spans="1:16">
      <c r="A213" s="31"/>
      <c r="B213" s="32" t="s">
        <v>1343</v>
      </c>
      <c r="C213" s="27" t="s">
        <v>1160</v>
      </c>
      <c r="D213" s="26" t="s">
        <v>1160</v>
      </c>
      <c r="E213" s="26" t="s">
        <v>1160</v>
      </c>
      <c r="F213" s="34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spans="1:16">
      <c r="A214" s="31"/>
      <c r="B214" s="32" t="s">
        <v>1344</v>
      </c>
      <c r="C214" s="27" t="s">
        <v>1112</v>
      </c>
      <c r="D214" s="26" t="s">
        <v>1160</v>
      </c>
      <c r="E214" s="26" t="s">
        <v>1160</v>
      </c>
      <c r="F214" s="34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spans="1:16">
      <c r="A215" s="31"/>
      <c r="B215" s="32" t="s">
        <v>1345</v>
      </c>
      <c r="C215" s="27" t="s">
        <v>1112</v>
      </c>
      <c r="D215" s="26" t="s">
        <v>1160</v>
      </c>
      <c r="E215" s="26" t="s">
        <v>1160</v>
      </c>
      <c r="F215" s="34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spans="1:16">
      <c r="A216" s="31"/>
      <c r="B216" s="32" t="s">
        <v>1346</v>
      </c>
      <c r="C216" s="27" t="s">
        <v>1112</v>
      </c>
      <c r="D216" s="26" t="s">
        <v>1160</v>
      </c>
      <c r="E216" s="26" t="s">
        <v>1160</v>
      </c>
      <c r="F216" s="34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spans="1:16">
      <c r="A217" s="31"/>
      <c r="B217" s="32" t="s">
        <v>1347</v>
      </c>
      <c r="C217" s="27" t="s">
        <v>1112</v>
      </c>
      <c r="D217" s="26" t="s">
        <v>1160</v>
      </c>
      <c r="E217" s="26" t="s">
        <v>1160</v>
      </c>
      <c r="F217" s="34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spans="1:16">
      <c r="A218" s="31"/>
      <c r="B218" s="32" t="s">
        <v>1348</v>
      </c>
      <c r="C218" s="27" t="s">
        <v>1112</v>
      </c>
      <c r="D218" s="26" t="s">
        <v>1160</v>
      </c>
      <c r="E218" s="26" t="s">
        <v>1160</v>
      </c>
      <c r="F218" s="34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spans="1:16">
      <c r="A219" s="31"/>
      <c r="B219" s="32" t="s">
        <v>1349</v>
      </c>
      <c r="C219" s="27" t="s">
        <v>1112</v>
      </c>
      <c r="D219" s="26" t="s">
        <v>1160</v>
      </c>
      <c r="E219" s="26" t="s">
        <v>1160</v>
      </c>
      <c r="F219" s="34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spans="1:16">
      <c r="A220" s="31"/>
      <c r="B220" s="32" t="s">
        <v>1350</v>
      </c>
      <c r="C220" s="27" t="s">
        <v>1351</v>
      </c>
      <c r="D220" s="26" t="s">
        <v>1351</v>
      </c>
      <c r="E220" s="26" t="s">
        <v>1351</v>
      </c>
      <c r="F220" s="34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spans="1:16">
      <c r="A221" s="31"/>
      <c r="B221" s="32" t="s">
        <v>1352</v>
      </c>
      <c r="C221" s="27" t="s">
        <v>1112</v>
      </c>
      <c r="D221" s="26" t="s">
        <v>1351</v>
      </c>
      <c r="E221" s="26" t="s">
        <v>1351</v>
      </c>
      <c r="F221" s="34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spans="1:16">
      <c r="A222" s="31"/>
      <c r="B222" s="32" t="s">
        <v>1353</v>
      </c>
      <c r="C222" s="27" t="s">
        <v>1112</v>
      </c>
      <c r="D222" s="26" t="s">
        <v>1351</v>
      </c>
      <c r="E222" s="26" t="s">
        <v>1351</v>
      </c>
      <c r="F222" s="34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spans="1:16">
      <c r="A223" s="31"/>
      <c r="B223" s="32" t="s">
        <v>1354</v>
      </c>
      <c r="C223" s="27" t="s">
        <v>1112</v>
      </c>
      <c r="D223" s="26" t="s">
        <v>1351</v>
      </c>
      <c r="E223" s="26" t="s">
        <v>1351</v>
      </c>
      <c r="F223" s="34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spans="1:16">
      <c r="A224" s="31"/>
      <c r="B224" s="32" t="s">
        <v>1355</v>
      </c>
      <c r="C224" s="27" t="s">
        <v>1112</v>
      </c>
      <c r="D224" s="26" t="s">
        <v>1351</v>
      </c>
      <c r="E224" s="26" t="s">
        <v>1351</v>
      </c>
      <c r="F224" s="34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spans="1:16">
      <c r="A225" s="31"/>
      <c r="B225" s="32" t="s">
        <v>1356</v>
      </c>
      <c r="C225" s="27" t="s">
        <v>1112</v>
      </c>
      <c r="D225" s="26" t="s">
        <v>1351</v>
      </c>
      <c r="E225" s="26" t="s">
        <v>1351</v>
      </c>
      <c r="F225" s="34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 spans="1:16">
      <c r="A226" s="31"/>
      <c r="B226" s="32" t="s">
        <v>1357</v>
      </c>
      <c r="C226" s="27" t="s">
        <v>1112</v>
      </c>
      <c r="D226" s="26" t="s">
        <v>1351</v>
      </c>
      <c r="E226" s="26" t="s">
        <v>1351</v>
      </c>
      <c r="F226" s="34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 spans="1:16">
      <c r="A227" s="31"/>
      <c r="B227" s="32" t="s">
        <v>1358</v>
      </c>
      <c r="C227" s="27" t="s">
        <v>1112</v>
      </c>
      <c r="D227" s="26" t="s">
        <v>1351</v>
      </c>
      <c r="E227" s="26" t="s">
        <v>1351</v>
      </c>
      <c r="F227" s="34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 spans="1:16">
      <c r="A228" s="31"/>
      <c r="B228" s="32" t="s">
        <v>1359</v>
      </c>
      <c r="C228" s="27" t="s">
        <v>1112</v>
      </c>
      <c r="D228" s="26" t="s">
        <v>1351</v>
      </c>
      <c r="E228" s="26" t="s">
        <v>1351</v>
      </c>
      <c r="F228" s="34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 spans="1:16">
      <c r="A229" s="31"/>
      <c r="B229" s="32" t="s">
        <v>1360</v>
      </c>
      <c r="C229" s="27" t="s">
        <v>1112</v>
      </c>
      <c r="D229" s="26" t="s">
        <v>1351</v>
      </c>
      <c r="E229" s="26" t="s">
        <v>1351</v>
      </c>
      <c r="F229" s="34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 spans="1:16">
      <c r="A230" s="31"/>
      <c r="B230" s="32" t="s">
        <v>1361</v>
      </c>
      <c r="C230" s="27" t="s">
        <v>1112</v>
      </c>
      <c r="D230" s="26" t="s">
        <v>1351</v>
      </c>
      <c r="E230" s="26" t="s">
        <v>1351</v>
      </c>
      <c r="F230" s="34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 spans="1:16">
      <c r="A231" s="31"/>
      <c r="B231" s="32" t="s">
        <v>1362</v>
      </c>
      <c r="C231" s="27" t="s">
        <v>1112</v>
      </c>
      <c r="D231" s="26" t="s">
        <v>1351</v>
      </c>
      <c r="E231" s="26" t="s">
        <v>1351</v>
      </c>
      <c r="F231" s="34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spans="1:16">
      <c r="A232" s="31"/>
      <c r="B232" s="32" t="s">
        <v>1363</v>
      </c>
      <c r="C232" s="27" t="s">
        <v>1112</v>
      </c>
      <c r="D232" s="26" t="s">
        <v>1351</v>
      </c>
      <c r="E232" s="26" t="s">
        <v>1351</v>
      </c>
      <c r="F232" s="34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 spans="1:16">
      <c r="A233" s="31"/>
      <c r="B233" s="32" t="s">
        <v>1364</v>
      </c>
      <c r="C233" s="27" t="s">
        <v>1112</v>
      </c>
      <c r="D233" s="26" t="s">
        <v>1351</v>
      </c>
      <c r="E233" s="26" t="s">
        <v>1351</v>
      </c>
      <c r="F233" s="34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 spans="1:16">
      <c r="A234" s="31"/>
      <c r="B234" s="32" t="s">
        <v>1365</v>
      </c>
      <c r="C234" s="27" t="s">
        <v>1112</v>
      </c>
      <c r="D234" s="26" t="s">
        <v>1351</v>
      </c>
      <c r="E234" s="26" t="s">
        <v>1351</v>
      </c>
      <c r="F234" s="34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 spans="1:16">
      <c r="A235" s="31"/>
      <c r="B235" s="32" t="s">
        <v>1366</v>
      </c>
      <c r="C235" s="27" t="s">
        <v>1112</v>
      </c>
      <c r="D235" s="26" t="s">
        <v>1351</v>
      </c>
      <c r="E235" s="26" t="s">
        <v>1351</v>
      </c>
      <c r="F235" s="34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 spans="1:16">
      <c r="A236" s="31"/>
      <c r="B236" s="32" t="s">
        <v>1367</v>
      </c>
      <c r="C236" s="27" t="s">
        <v>1112</v>
      </c>
      <c r="D236" s="26" t="s">
        <v>1351</v>
      </c>
      <c r="E236" s="26" t="s">
        <v>1351</v>
      </c>
      <c r="F236" s="34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 spans="1:16">
      <c r="A237" s="31"/>
      <c r="B237" s="32" t="s">
        <v>1368</v>
      </c>
      <c r="C237" s="27" t="s">
        <v>1112</v>
      </c>
      <c r="D237" s="26" t="s">
        <v>1351</v>
      </c>
      <c r="E237" s="26" t="s">
        <v>1351</v>
      </c>
      <c r="F237" s="34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 spans="1:16">
      <c r="A238" s="31"/>
      <c r="B238" s="32" t="s">
        <v>1369</v>
      </c>
      <c r="C238" s="27" t="s">
        <v>1112</v>
      </c>
      <c r="D238" s="26" t="s">
        <v>1351</v>
      </c>
      <c r="E238" s="26" t="s">
        <v>1351</v>
      </c>
      <c r="F238" s="34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 spans="1:16">
      <c r="A239" s="31"/>
      <c r="B239" s="32" t="s">
        <v>1370</v>
      </c>
      <c r="C239" s="27" t="s">
        <v>1112</v>
      </c>
      <c r="D239" s="26" t="s">
        <v>1351</v>
      </c>
      <c r="E239" s="26" t="s">
        <v>1351</v>
      </c>
      <c r="F239" s="34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 spans="1:16">
      <c r="A240" s="31"/>
      <c r="B240" s="32" t="s">
        <v>1371</v>
      </c>
      <c r="C240" s="27" t="s">
        <v>1112</v>
      </c>
      <c r="D240" s="26" t="s">
        <v>1351</v>
      </c>
      <c r="E240" s="26" t="s">
        <v>1351</v>
      </c>
      <c r="F240" s="34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 spans="1:16">
      <c r="A241" s="31"/>
      <c r="B241" s="32" t="s">
        <v>1372</v>
      </c>
      <c r="C241" s="27" t="s">
        <v>1112</v>
      </c>
      <c r="D241" s="26" t="s">
        <v>1351</v>
      </c>
      <c r="E241" s="26" t="s">
        <v>1351</v>
      </c>
      <c r="F241" s="34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 spans="1:16">
      <c r="A242" s="31"/>
      <c r="B242" s="32" t="s">
        <v>1373</v>
      </c>
      <c r="C242" s="27" t="s">
        <v>1141</v>
      </c>
      <c r="D242" s="26" t="s">
        <v>1141</v>
      </c>
      <c r="E242" s="26" t="s">
        <v>1141</v>
      </c>
      <c r="F242" s="34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 spans="1:16">
      <c r="A243" s="31"/>
      <c r="B243" s="32" t="s">
        <v>1374</v>
      </c>
      <c r="C243" s="27" t="s">
        <v>1238</v>
      </c>
      <c r="D243" s="26" t="s">
        <v>1238</v>
      </c>
      <c r="E243" s="26" t="s">
        <v>1238</v>
      </c>
      <c r="F243" s="34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 spans="1:16">
      <c r="A244" s="31"/>
      <c r="B244" s="32" t="s">
        <v>1375</v>
      </c>
      <c r="C244" s="27" t="s">
        <v>1376</v>
      </c>
      <c r="D244" s="26" t="s">
        <v>1377</v>
      </c>
      <c r="E244" s="26" t="s">
        <v>1378</v>
      </c>
      <c r="F244" s="34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 spans="1:16">
      <c r="A245" s="31"/>
      <c r="B245" s="32" t="s">
        <v>1379</v>
      </c>
      <c r="C245" s="27" t="s">
        <v>1112</v>
      </c>
      <c r="D245" s="26" t="s">
        <v>1377</v>
      </c>
      <c r="E245" s="26" t="s">
        <v>1378</v>
      </c>
      <c r="F245" s="34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 spans="1:16">
      <c r="A246" s="31"/>
      <c r="B246" s="32" t="s">
        <v>1380</v>
      </c>
      <c r="C246" s="27" t="s">
        <v>1112</v>
      </c>
      <c r="D246" s="26" t="s">
        <v>1377</v>
      </c>
      <c r="E246" s="26" t="s">
        <v>1378</v>
      </c>
      <c r="F246" s="34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 spans="1:16">
      <c r="A247" s="31"/>
      <c r="B247" s="32" t="s">
        <v>1381</v>
      </c>
      <c r="C247" s="27" t="s">
        <v>1112</v>
      </c>
      <c r="D247" s="26" t="s">
        <v>1377</v>
      </c>
      <c r="E247" s="26" t="s">
        <v>1378</v>
      </c>
      <c r="F247" s="34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 spans="1:16">
      <c r="A248" s="31"/>
      <c r="B248" s="32" t="s">
        <v>1382</v>
      </c>
      <c r="C248" s="27" t="s">
        <v>1112</v>
      </c>
      <c r="D248" s="26" t="s">
        <v>1377</v>
      </c>
      <c r="E248" s="26" t="s">
        <v>1378</v>
      </c>
      <c r="F248" s="34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 spans="1:16">
      <c r="A249" s="31"/>
      <c r="B249" s="32" t="s">
        <v>1383</v>
      </c>
      <c r="C249" s="27" t="s">
        <v>1112</v>
      </c>
      <c r="D249" s="26" t="s">
        <v>1377</v>
      </c>
      <c r="E249" s="26" t="s">
        <v>1378</v>
      </c>
      <c r="F249" s="34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spans="1:16">
      <c r="A250" s="31"/>
      <c r="B250" s="32" t="s">
        <v>1384</v>
      </c>
      <c r="C250" s="27" t="s">
        <v>1112</v>
      </c>
      <c r="D250" s="26" t="s">
        <v>1377</v>
      </c>
      <c r="E250" s="26" t="s">
        <v>1378</v>
      </c>
      <c r="F250" s="34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 spans="1:16">
      <c r="A251" s="31"/>
      <c r="B251" s="32" t="s">
        <v>1385</v>
      </c>
      <c r="C251" s="27" t="s">
        <v>1112</v>
      </c>
      <c r="D251" s="26" t="s">
        <v>1377</v>
      </c>
      <c r="E251" s="26" t="s">
        <v>1378</v>
      </c>
      <c r="F251" s="34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 spans="1:16">
      <c r="A252" s="31"/>
      <c r="B252" s="32" t="s">
        <v>1386</v>
      </c>
      <c r="C252" s="27" t="s">
        <v>1112</v>
      </c>
      <c r="D252" s="26" t="s">
        <v>1377</v>
      </c>
      <c r="E252" s="26" t="s">
        <v>1378</v>
      </c>
      <c r="F252" s="34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 spans="1:16">
      <c r="A253" s="31"/>
      <c r="B253" s="32" t="s">
        <v>1387</v>
      </c>
      <c r="C253" s="27" t="s">
        <v>1112</v>
      </c>
      <c r="D253" s="26" t="s">
        <v>1377</v>
      </c>
      <c r="E253" s="26" t="s">
        <v>1378</v>
      </c>
      <c r="F253" s="34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 spans="1:16">
      <c r="A254" s="31"/>
      <c r="B254" s="32" t="s">
        <v>1388</v>
      </c>
      <c r="C254" s="27" t="s">
        <v>1112</v>
      </c>
      <c r="D254" s="26" t="s">
        <v>1377</v>
      </c>
      <c r="E254" s="26" t="s">
        <v>1378</v>
      </c>
      <c r="F254" s="34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 spans="1:16">
      <c r="A255" s="31"/>
      <c r="B255" s="32" t="s">
        <v>1389</v>
      </c>
      <c r="C255" s="27" t="s">
        <v>1112</v>
      </c>
      <c r="D255" s="26" t="s">
        <v>1377</v>
      </c>
      <c r="E255" s="26" t="s">
        <v>1378</v>
      </c>
      <c r="F255" s="34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 spans="1:16">
      <c r="A256" s="31"/>
      <c r="B256" s="32" t="s">
        <v>1390</v>
      </c>
      <c r="C256" s="27" t="s">
        <v>1112</v>
      </c>
      <c r="D256" s="26" t="s">
        <v>1377</v>
      </c>
      <c r="E256" s="26" t="s">
        <v>1378</v>
      </c>
      <c r="F256" s="34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 spans="1:16">
      <c r="A257" s="31"/>
      <c r="B257" s="32" t="s">
        <v>1391</v>
      </c>
      <c r="C257" s="27" t="s">
        <v>1112</v>
      </c>
      <c r="D257" s="26" t="s">
        <v>1377</v>
      </c>
      <c r="E257" s="26" t="s">
        <v>1378</v>
      </c>
      <c r="F257" s="34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 spans="1:16">
      <c r="A258" s="31"/>
      <c r="B258" s="32" t="s">
        <v>1392</v>
      </c>
      <c r="C258" s="27" t="s">
        <v>1112</v>
      </c>
      <c r="D258" s="26" t="s">
        <v>1377</v>
      </c>
      <c r="E258" s="26" t="s">
        <v>1378</v>
      </c>
      <c r="F258" s="34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spans="1:16">
      <c r="A259" s="31"/>
      <c r="B259" s="32" t="s">
        <v>1393</v>
      </c>
      <c r="C259" s="27" t="s">
        <v>1112</v>
      </c>
      <c r="D259" s="26" t="s">
        <v>1377</v>
      </c>
      <c r="E259" s="26" t="s">
        <v>1378</v>
      </c>
      <c r="F259" s="34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 spans="1:16">
      <c r="A260" s="31"/>
      <c r="B260" s="32" t="s">
        <v>1394</v>
      </c>
      <c r="C260" s="27" t="s">
        <v>1112</v>
      </c>
      <c r="D260" s="26" t="s">
        <v>1377</v>
      </c>
      <c r="E260" s="26" t="s">
        <v>1378</v>
      </c>
      <c r="F260" s="34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 spans="1:16">
      <c r="A261" s="31"/>
      <c r="B261" s="32" t="s">
        <v>1395</v>
      </c>
      <c r="C261" s="27" t="s">
        <v>1112</v>
      </c>
      <c r="D261" s="26" t="s">
        <v>1377</v>
      </c>
      <c r="E261" s="26" t="s">
        <v>1378</v>
      </c>
      <c r="F261" s="34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 spans="1:16">
      <c r="A262" s="31"/>
      <c r="B262" s="32" t="s">
        <v>1396</v>
      </c>
      <c r="C262" s="27" t="s">
        <v>1112</v>
      </c>
      <c r="D262" s="26" t="s">
        <v>1377</v>
      </c>
      <c r="E262" s="26" t="s">
        <v>1378</v>
      </c>
      <c r="F262" s="34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 spans="1:16">
      <c r="A263" s="31"/>
      <c r="B263" s="32" t="s">
        <v>1397</v>
      </c>
      <c r="C263" s="27" t="s">
        <v>1112</v>
      </c>
      <c r="D263" s="26" t="s">
        <v>1377</v>
      </c>
      <c r="E263" s="26" t="s">
        <v>1378</v>
      </c>
      <c r="F263" s="34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 spans="1:16">
      <c r="A264" s="31"/>
      <c r="B264" s="32" t="s">
        <v>1398</v>
      </c>
      <c r="C264" s="27" t="s">
        <v>1112</v>
      </c>
      <c r="D264" s="26" t="s">
        <v>1377</v>
      </c>
      <c r="E264" s="26" t="s">
        <v>1378</v>
      </c>
      <c r="F264" s="34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 spans="1:16">
      <c r="A265" s="31"/>
      <c r="B265" s="32" t="s">
        <v>1399</v>
      </c>
      <c r="C265" s="27" t="s">
        <v>1112</v>
      </c>
      <c r="D265" s="26" t="s">
        <v>1377</v>
      </c>
      <c r="E265" s="26" t="s">
        <v>1378</v>
      </c>
      <c r="F265" s="34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 spans="1:16">
      <c r="A266" s="31"/>
      <c r="B266" s="32" t="s">
        <v>1400</v>
      </c>
      <c r="C266" s="27" t="s">
        <v>1112</v>
      </c>
      <c r="D266" s="26" t="s">
        <v>1377</v>
      </c>
      <c r="E266" s="26" t="s">
        <v>1378</v>
      </c>
      <c r="F266" s="34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 spans="1:16">
      <c r="A267" s="31"/>
      <c r="B267" s="32" t="s">
        <v>1401</v>
      </c>
      <c r="C267" s="27" t="s">
        <v>1112</v>
      </c>
      <c r="D267" s="26" t="s">
        <v>1377</v>
      </c>
      <c r="E267" s="26" t="s">
        <v>1378</v>
      </c>
      <c r="F267" s="34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 spans="1:16">
      <c r="A268" s="31"/>
      <c r="B268" s="32" t="s">
        <v>1402</v>
      </c>
      <c r="C268" s="27" t="s">
        <v>1112</v>
      </c>
      <c r="D268" s="26" t="s">
        <v>1377</v>
      </c>
      <c r="E268" s="26" t="s">
        <v>1378</v>
      </c>
      <c r="F268" s="34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 spans="1:16">
      <c r="A269" s="31"/>
      <c r="B269" s="32" t="s">
        <v>1403</v>
      </c>
      <c r="C269" s="27" t="s">
        <v>1112</v>
      </c>
      <c r="D269" s="26" t="s">
        <v>1377</v>
      </c>
      <c r="E269" s="26" t="s">
        <v>1378</v>
      </c>
      <c r="F269" s="34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 spans="1:16">
      <c r="A270" s="31"/>
      <c r="B270" s="32" t="s">
        <v>1404</v>
      </c>
      <c r="C270" s="27" t="s">
        <v>1112</v>
      </c>
      <c r="D270" s="26" t="s">
        <v>1377</v>
      </c>
      <c r="E270" s="26" t="s">
        <v>1378</v>
      </c>
      <c r="F270" s="34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 spans="1:16">
      <c r="A271" s="31"/>
      <c r="B271" s="32" t="s">
        <v>1405</v>
      </c>
      <c r="C271" s="27" t="s">
        <v>1112</v>
      </c>
      <c r="D271" s="26" t="s">
        <v>1377</v>
      </c>
      <c r="E271" s="26" t="s">
        <v>1378</v>
      </c>
      <c r="F271" s="34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 spans="1:16">
      <c r="A272" s="31"/>
      <c r="B272" s="32" t="s">
        <v>1406</v>
      </c>
      <c r="C272" s="27" t="s">
        <v>1112</v>
      </c>
      <c r="D272" s="26" t="s">
        <v>1377</v>
      </c>
      <c r="E272" s="26" t="s">
        <v>1378</v>
      </c>
      <c r="F272" s="34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 spans="1:16">
      <c r="A273" s="31"/>
      <c r="B273" s="32" t="s">
        <v>1407</v>
      </c>
      <c r="C273" s="27" t="s">
        <v>1112</v>
      </c>
      <c r="D273" s="26" t="s">
        <v>1377</v>
      </c>
      <c r="E273" s="26" t="s">
        <v>1378</v>
      </c>
      <c r="F273" s="34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 spans="1:16">
      <c r="A274" s="31"/>
      <c r="B274" s="32" t="s">
        <v>1408</v>
      </c>
      <c r="C274" s="27" t="s">
        <v>1112</v>
      </c>
      <c r="D274" s="26" t="s">
        <v>1377</v>
      </c>
      <c r="E274" s="26" t="s">
        <v>1378</v>
      </c>
      <c r="F274" s="34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 spans="1:16">
      <c r="A275" s="31"/>
      <c r="B275" s="32" t="s">
        <v>1409</v>
      </c>
      <c r="C275" s="27" t="s">
        <v>1112</v>
      </c>
      <c r="D275" s="26" t="s">
        <v>1377</v>
      </c>
      <c r="E275" s="26" t="s">
        <v>1378</v>
      </c>
      <c r="F275" s="34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 spans="1:16">
      <c r="A276" s="31"/>
      <c r="B276" s="32" t="s">
        <v>1410</v>
      </c>
      <c r="C276" s="27" t="s">
        <v>1112</v>
      </c>
      <c r="D276" s="26" t="s">
        <v>1377</v>
      </c>
      <c r="E276" s="26" t="s">
        <v>1378</v>
      </c>
      <c r="F276" s="34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 spans="1:16">
      <c r="A277" s="31"/>
      <c r="B277" s="32" t="s">
        <v>1411</v>
      </c>
      <c r="C277" s="27" t="s">
        <v>1112</v>
      </c>
      <c r="D277" s="26" t="s">
        <v>1377</v>
      </c>
      <c r="E277" s="26" t="s">
        <v>1378</v>
      </c>
      <c r="F277" s="34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 spans="1:16">
      <c r="A278" s="31"/>
      <c r="B278" s="32" t="s">
        <v>1412</v>
      </c>
      <c r="C278" s="27" t="s">
        <v>1112</v>
      </c>
      <c r="D278" s="26" t="s">
        <v>1377</v>
      </c>
      <c r="E278" s="26" t="s">
        <v>1378</v>
      </c>
      <c r="F278" s="34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 spans="1:16">
      <c r="A279" s="31"/>
      <c r="B279" s="32" t="s">
        <v>1413</v>
      </c>
      <c r="C279" s="27" t="s">
        <v>1112</v>
      </c>
      <c r="D279" s="26" t="s">
        <v>1377</v>
      </c>
      <c r="E279" s="26" t="s">
        <v>1378</v>
      </c>
      <c r="F279" s="34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 spans="1:16">
      <c r="A280" s="31"/>
      <c r="B280" s="32" t="s">
        <v>1414</v>
      </c>
      <c r="C280" s="27" t="s">
        <v>1112</v>
      </c>
      <c r="D280" s="26" t="s">
        <v>1377</v>
      </c>
      <c r="E280" s="26" t="s">
        <v>1378</v>
      </c>
      <c r="F280" s="34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 spans="1:16">
      <c r="A281" s="31"/>
      <c r="B281" s="32" t="s">
        <v>1415</v>
      </c>
      <c r="C281" s="27" t="s">
        <v>1112</v>
      </c>
      <c r="D281" s="26" t="s">
        <v>1377</v>
      </c>
      <c r="E281" s="26" t="s">
        <v>1378</v>
      </c>
      <c r="F281" s="34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spans="1:16">
      <c r="A282" s="31"/>
      <c r="B282" s="32" t="s">
        <v>1416</v>
      </c>
      <c r="C282" s="27" t="s">
        <v>1112</v>
      </c>
      <c r="D282" s="26" t="s">
        <v>1377</v>
      </c>
      <c r="E282" s="26" t="s">
        <v>1378</v>
      </c>
      <c r="F282" s="34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spans="1:16">
      <c r="A283" s="31"/>
      <c r="B283" s="32" t="s">
        <v>1417</v>
      </c>
      <c r="C283" s="27" t="s">
        <v>1112</v>
      </c>
      <c r="D283" s="26" t="s">
        <v>1377</v>
      </c>
      <c r="E283" s="26" t="s">
        <v>1378</v>
      </c>
      <c r="F283" s="34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 spans="1:16">
      <c r="A284" s="31"/>
      <c r="B284" s="32" t="s">
        <v>1418</v>
      </c>
      <c r="C284" s="27" t="s">
        <v>1112</v>
      </c>
      <c r="D284" s="26" t="s">
        <v>1377</v>
      </c>
      <c r="E284" s="26" t="s">
        <v>1378</v>
      </c>
      <c r="F284" s="34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 spans="1:16">
      <c r="A285" s="31"/>
      <c r="B285" s="32" t="s">
        <v>1419</v>
      </c>
      <c r="C285" s="27" t="s">
        <v>1101</v>
      </c>
      <c r="D285" s="26" t="s">
        <v>1101</v>
      </c>
      <c r="E285" s="26" t="s">
        <v>1101</v>
      </c>
      <c r="F285" s="34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 spans="1:16">
      <c r="A286" s="31"/>
      <c r="B286" s="32" t="s">
        <v>1420</v>
      </c>
      <c r="C286" s="27" t="s">
        <v>1103</v>
      </c>
      <c r="D286" s="26" t="s">
        <v>1103</v>
      </c>
      <c r="E286" s="26" t="s">
        <v>1103</v>
      </c>
      <c r="F286" s="34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 spans="1:16">
      <c r="A287" s="31"/>
      <c r="B287" s="32" t="s">
        <v>1421</v>
      </c>
      <c r="C287" s="27" t="s">
        <v>1238</v>
      </c>
      <c r="D287" s="26" t="s">
        <v>1238</v>
      </c>
      <c r="E287" s="26" t="s">
        <v>1238</v>
      </c>
      <c r="F287" s="34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 spans="1:16">
      <c r="A288" s="31"/>
      <c r="B288" s="32" t="s">
        <v>1422</v>
      </c>
      <c r="C288" s="27" t="s">
        <v>1112</v>
      </c>
      <c r="D288" s="26" t="s">
        <v>1238</v>
      </c>
      <c r="E288" s="26" t="s">
        <v>1238</v>
      </c>
      <c r="F288" s="34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 spans="1:16">
      <c r="A289" s="31"/>
      <c r="B289" s="32" t="s">
        <v>1423</v>
      </c>
      <c r="C289" s="27" t="s">
        <v>1112</v>
      </c>
      <c r="D289" s="26" t="s">
        <v>1238</v>
      </c>
      <c r="E289" s="26" t="s">
        <v>1238</v>
      </c>
      <c r="F289" s="34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 spans="1:16">
      <c r="A290" s="31"/>
      <c r="B290" s="32" t="s">
        <v>1424</v>
      </c>
      <c r="C290" s="27" t="s">
        <v>1112</v>
      </c>
      <c r="D290" s="26" t="s">
        <v>1238</v>
      </c>
      <c r="E290" s="26" t="s">
        <v>1238</v>
      </c>
      <c r="F290" s="34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 spans="1:16">
      <c r="A291" s="31"/>
      <c r="B291" s="32" t="s">
        <v>1425</v>
      </c>
      <c r="C291" s="27" t="s">
        <v>1112</v>
      </c>
      <c r="D291" s="26" t="s">
        <v>1238</v>
      </c>
      <c r="E291" s="26" t="s">
        <v>1238</v>
      </c>
      <c r="F291" s="34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 spans="1:16">
      <c r="A292" s="31"/>
      <c r="B292" s="32" t="s">
        <v>1426</v>
      </c>
      <c r="C292" s="27" t="s">
        <v>1112</v>
      </c>
      <c r="D292" s="26" t="s">
        <v>1238</v>
      </c>
      <c r="E292" s="26" t="s">
        <v>1238</v>
      </c>
      <c r="F292" s="34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 spans="1:16">
      <c r="A293" s="31"/>
      <c r="B293" s="32" t="s">
        <v>1427</v>
      </c>
      <c r="C293" s="27" t="s">
        <v>1112</v>
      </c>
      <c r="D293" s="26" t="s">
        <v>1238</v>
      </c>
      <c r="E293" s="26" t="s">
        <v>1238</v>
      </c>
      <c r="F293" s="34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 spans="1:16">
      <c r="A294" s="31"/>
      <c r="B294" s="32" t="s">
        <v>1428</v>
      </c>
      <c r="C294" s="27" t="s">
        <v>1112</v>
      </c>
      <c r="D294" s="26" t="s">
        <v>1238</v>
      </c>
      <c r="E294" s="26" t="s">
        <v>1238</v>
      </c>
      <c r="F294" s="34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 spans="1:16">
      <c r="A295" s="31"/>
      <c r="B295" s="32" t="s">
        <v>1429</v>
      </c>
      <c r="C295" s="27" t="s">
        <v>1112</v>
      </c>
      <c r="D295" s="26" t="s">
        <v>1238</v>
      </c>
      <c r="E295" s="26" t="s">
        <v>1238</v>
      </c>
      <c r="F295" s="34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 spans="1:16">
      <c r="A296" s="31"/>
      <c r="B296" s="32" t="s">
        <v>1430</v>
      </c>
      <c r="C296" s="27" t="s">
        <v>1112</v>
      </c>
      <c r="D296" s="26" t="s">
        <v>1238</v>
      </c>
      <c r="E296" s="26" t="s">
        <v>1238</v>
      </c>
      <c r="F296" s="34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 spans="1:16">
      <c r="A297" s="31"/>
      <c r="B297" s="32" t="s">
        <v>1431</v>
      </c>
      <c r="C297" s="27" t="s">
        <v>1112</v>
      </c>
      <c r="D297" s="26" t="s">
        <v>1238</v>
      </c>
      <c r="E297" s="26" t="s">
        <v>1238</v>
      </c>
      <c r="F297" s="34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 spans="1:16">
      <c r="A298" s="31"/>
      <c r="B298" s="32" t="s">
        <v>1432</v>
      </c>
      <c r="C298" s="27" t="s">
        <v>1112</v>
      </c>
      <c r="D298" s="26" t="s">
        <v>1238</v>
      </c>
      <c r="E298" s="26" t="s">
        <v>1238</v>
      </c>
      <c r="F298" s="34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 spans="1:16">
      <c r="A299" s="31"/>
      <c r="B299" s="32" t="s">
        <v>1433</v>
      </c>
      <c r="C299" s="27" t="s">
        <v>1112</v>
      </c>
      <c r="D299" s="26" t="s">
        <v>1238</v>
      </c>
      <c r="E299" s="26" t="s">
        <v>1238</v>
      </c>
      <c r="F299" s="34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 spans="1:16">
      <c r="A300" s="31"/>
      <c r="B300" s="32" t="s">
        <v>1434</v>
      </c>
      <c r="C300" s="27" t="s">
        <v>1112</v>
      </c>
      <c r="D300" s="26" t="s">
        <v>1238</v>
      </c>
      <c r="E300" s="26" t="s">
        <v>1238</v>
      </c>
      <c r="F300" s="34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 spans="1:16">
      <c r="A301" s="31"/>
      <c r="B301" s="32" t="s">
        <v>1435</v>
      </c>
      <c r="C301" s="27" t="s">
        <v>1112</v>
      </c>
      <c r="D301" s="26" t="s">
        <v>1238</v>
      </c>
      <c r="E301" s="26" t="s">
        <v>1238</v>
      </c>
      <c r="F301" s="34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spans="1:16">
      <c r="A302" s="31"/>
      <c r="B302" s="32" t="s">
        <v>1436</v>
      </c>
      <c r="C302" s="27" t="s">
        <v>1112</v>
      </c>
      <c r="D302" s="26" t="s">
        <v>1238</v>
      </c>
      <c r="E302" s="26" t="s">
        <v>1238</v>
      </c>
      <c r="F302" s="34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 spans="1:16">
      <c r="A303" s="31"/>
      <c r="B303" s="32" t="s">
        <v>1437</v>
      </c>
      <c r="C303" s="27" t="s">
        <v>1112</v>
      </c>
      <c r="D303" s="26" t="s">
        <v>1238</v>
      </c>
      <c r="E303" s="26" t="s">
        <v>1238</v>
      </c>
      <c r="F303" s="34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spans="1:16">
      <c r="A304" s="31"/>
      <c r="B304" s="32" t="s">
        <v>1438</v>
      </c>
      <c r="C304" s="27" t="s">
        <v>1112</v>
      </c>
      <c r="D304" s="26" t="s">
        <v>1238</v>
      </c>
      <c r="E304" s="26" t="s">
        <v>1238</v>
      </c>
      <c r="F304" s="34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spans="1:16">
      <c r="A305" s="31"/>
      <c r="B305" s="32" t="s">
        <v>1439</v>
      </c>
      <c r="C305" s="27" t="s">
        <v>1112</v>
      </c>
      <c r="D305" s="26" t="s">
        <v>1238</v>
      </c>
      <c r="E305" s="26" t="s">
        <v>1238</v>
      </c>
      <c r="F305" s="34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 spans="1:16">
      <c r="A306" s="31"/>
      <c r="B306" s="32" t="s">
        <v>1440</v>
      </c>
      <c r="C306" s="27" t="s">
        <v>1112</v>
      </c>
      <c r="D306" s="26" t="s">
        <v>1238</v>
      </c>
      <c r="E306" s="26" t="s">
        <v>1238</v>
      </c>
      <c r="F306" s="34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 spans="1:16">
      <c r="A307" s="31"/>
      <c r="B307" s="32" t="s">
        <v>1441</v>
      </c>
      <c r="C307" s="27" t="s">
        <v>1112</v>
      </c>
      <c r="D307" s="26" t="s">
        <v>1238</v>
      </c>
      <c r="E307" s="26" t="s">
        <v>1238</v>
      </c>
      <c r="F307" s="34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spans="1:16">
      <c r="A308" s="31"/>
      <c r="B308" s="32" t="s">
        <v>1442</v>
      </c>
      <c r="C308" s="27" t="s">
        <v>1112</v>
      </c>
      <c r="D308" s="26" t="s">
        <v>1238</v>
      </c>
      <c r="E308" s="26" t="s">
        <v>1238</v>
      </c>
      <c r="F308" s="34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spans="1:16">
      <c r="A309" s="31"/>
      <c r="B309" s="32" t="s">
        <v>1443</v>
      </c>
      <c r="C309" s="27" t="s">
        <v>1112</v>
      </c>
      <c r="D309" s="26" t="s">
        <v>1238</v>
      </c>
      <c r="E309" s="26" t="s">
        <v>1238</v>
      </c>
      <c r="F309" s="34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 spans="1:16">
      <c r="A310" s="31"/>
      <c r="B310" s="32" t="s">
        <v>1444</v>
      </c>
      <c r="C310" s="27" t="s">
        <v>1112</v>
      </c>
      <c r="D310" s="26" t="s">
        <v>1238</v>
      </c>
      <c r="E310" s="26" t="s">
        <v>1238</v>
      </c>
      <c r="F310" s="34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 spans="1:16">
      <c r="A311" s="31"/>
      <c r="B311" s="32" t="s">
        <v>1445</v>
      </c>
      <c r="C311" s="27" t="s">
        <v>1112</v>
      </c>
      <c r="D311" s="26" t="s">
        <v>1238</v>
      </c>
      <c r="E311" s="26" t="s">
        <v>1238</v>
      </c>
      <c r="F311" s="34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spans="1:16">
      <c r="A312" s="31"/>
      <c r="B312" s="32" t="s">
        <v>1446</v>
      </c>
      <c r="C312" s="27" t="s">
        <v>1112</v>
      </c>
      <c r="D312" s="26" t="s">
        <v>1238</v>
      </c>
      <c r="E312" s="26" t="s">
        <v>1238</v>
      </c>
      <c r="F312" s="34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 spans="1:16">
      <c r="A313" s="31"/>
      <c r="B313" s="32" t="s">
        <v>1447</v>
      </c>
      <c r="C313" s="27" t="s">
        <v>1112</v>
      </c>
      <c r="D313" s="26" t="s">
        <v>1238</v>
      </c>
      <c r="E313" s="26" t="s">
        <v>1238</v>
      </c>
      <c r="F313" s="34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 spans="1:16">
      <c r="A314" s="31"/>
      <c r="B314" s="32" t="s">
        <v>1448</v>
      </c>
      <c r="C314" s="27" t="s">
        <v>1112</v>
      </c>
      <c r="D314" s="26" t="s">
        <v>1238</v>
      </c>
      <c r="E314" s="26" t="s">
        <v>1238</v>
      </c>
      <c r="F314" s="34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spans="1:16">
      <c r="A315" s="31"/>
      <c r="B315" s="32" t="s">
        <v>1449</v>
      </c>
      <c r="C315" s="27" t="s">
        <v>1112</v>
      </c>
      <c r="D315" s="26" t="s">
        <v>1238</v>
      </c>
      <c r="E315" s="26" t="s">
        <v>1238</v>
      </c>
      <c r="F315" s="34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 spans="1:16">
      <c r="A316" s="31"/>
      <c r="B316" s="32" t="s">
        <v>1450</v>
      </c>
      <c r="C316" s="27" t="s">
        <v>1112</v>
      </c>
      <c r="D316" s="26" t="s">
        <v>1238</v>
      </c>
      <c r="E316" s="26" t="s">
        <v>1238</v>
      </c>
      <c r="F316" s="34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 spans="1:16">
      <c r="A317" s="31"/>
      <c r="B317" s="32" t="s">
        <v>1451</v>
      </c>
      <c r="C317" s="27" t="s">
        <v>1112</v>
      </c>
      <c r="D317" s="26" t="s">
        <v>1238</v>
      </c>
      <c r="E317" s="26" t="s">
        <v>1238</v>
      </c>
      <c r="F317" s="34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 spans="1:16">
      <c r="A318" s="31"/>
      <c r="B318" s="32" t="s">
        <v>1452</v>
      </c>
      <c r="C318" s="27" t="s">
        <v>1112</v>
      </c>
      <c r="D318" s="26" t="s">
        <v>1238</v>
      </c>
      <c r="E318" s="26" t="s">
        <v>1238</v>
      </c>
      <c r="F318" s="34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spans="1:16">
      <c r="A319" s="31"/>
      <c r="B319" s="32" t="s">
        <v>1453</v>
      </c>
      <c r="C319" s="27" t="s">
        <v>1112</v>
      </c>
      <c r="D319" s="26" t="s">
        <v>1238</v>
      </c>
      <c r="E319" s="26" t="s">
        <v>1238</v>
      </c>
      <c r="F319" s="34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 spans="1:16">
      <c r="A320" s="31"/>
      <c r="B320" s="32" t="s">
        <v>1454</v>
      </c>
      <c r="C320" s="27" t="s">
        <v>1101</v>
      </c>
      <c r="D320" s="26" t="s">
        <v>1101</v>
      </c>
      <c r="E320" s="26" t="s">
        <v>1101</v>
      </c>
      <c r="F320" s="34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 spans="1:16">
      <c r="A321" s="31"/>
      <c r="B321" s="32" t="s">
        <v>1455</v>
      </c>
      <c r="C321" s="27" t="s">
        <v>1103</v>
      </c>
      <c r="D321" s="26" t="s">
        <v>1103</v>
      </c>
      <c r="E321" s="26" t="s">
        <v>1103</v>
      </c>
      <c r="F321" s="34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 spans="1:16">
      <c r="A322" s="31"/>
      <c r="B322" s="32" t="s">
        <v>1456</v>
      </c>
      <c r="C322" s="27" t="s">
        <v>1205</v>
      </c>
      <c r="D322" s="26" t="s">
        <v>1205</v>
      </c>
      <c r="E322" s="26" t="s">
        <v>1205</v>
      </c>
      <c r="F322" s="34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 spans="1:16">
      <c r="A323" s="31"/>
      <c r="B323" s="32" t="s">
        <v>1457</v>
      </c>
      <c r="C323" s="27" t="s">
        <v>1112</v>
      </c>
      <c r="D323" s="26" t="s">
        <v>1205</v>
      </c>
      <c r="E323" s="26" t="s">
        <v>1205</v>
      </c>
      <c r="F323" s="34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 spans="1:16">
      <c r="A324" s="31"/>
      <c r="B324" s="32" t="s">
        <v>1458</v>
      </c>
      <c r="C324" s="27" t="s">
        <v>1112</v>
      </c>
      <c r="D324" s="26" t="s">
        <v>1205</v>
      </c>
      <c r="E324" s="26" t="s">
        <v>1205</v>
      </c>
      <c r="F324" s="34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spans="1:16">
      <c r="A325" s="31"/>
      <c r="B325" s="32" t="s">
        <v>1459</v>
      </c>
      <c r="C325" s="27" t="s">
        <v>1112</v>
      </c>
      <c r="D325" s="26" t="s">
        <v>1205</v>
      </c>
      <c r="E325" s="26" t="s">
        <v>1205</v>
      </c>
      <c r="F325" s="34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spans="1:16">
      <c r="A326" s="31"/>
      <c r="B326" s="32" t="s">
        <v>1460</v>
      </c>
      <c r="C326" s="27" t="s">
        <v>1112</v>
      </c>
      <c r="D326" s="26" t="s">
        <v>1205</v>
      </c>
      <c r="E326" s="26" t="s">
        <v>1205</v>
      </c>
      <c r="F326" s="34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 spans="1:16">
      <c r="A327" s="31"/>
      <c r="B327" s="32" t="s">
        <v>1461</v>
      </c>
      <c r="C327" s="27" t="s">
        <v>1112</v>
      </c>
      <c r="D327" s="26" t="s">
        <v>1205</v>
      </c>
      <c r="E327" s="26" t="s">
        <v>1205</v>
      </c>
      <c r="F327" s="34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spans="1:16">
      <c r="A328" s="31"/>
      <c r="B328" s="32" t="s">
        <v>1462</v>
      </c>
      <c r="C328" s="27" t="s">
        <v>1112</v>
      </c>
      <c r="D328" s="26" t="s">
        <v>1205</v>
      </c>
      <c r="E328" s="26" t="s">
        <v>1205</v>
      </c>
      <c r="F328" s="34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 spans="1:16">
      <c r="A329" s="31"/>
      <c r="B329" s="32" t="s">
        <v>1463</v>
      </c>
      <c r="C329" s="27" t="s">
        <v>1112</v>
      </c>
      <c r="D329" s="26" t="s">
        <v>1205</v>
      </c>
      <c r="E329" s="26" t="s">
        <v>1205</v>
      </c>
      <c r="F329" s="34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 spans="1:16">
      <c r="A330" s="31"/>
      <c r="B330" s="32" t="s">
        <v>1464</v>
      </c>
      <c r="C330" s="27" t="s">
        <v>1112</v>
      </c>
      <c r="D330" s="26" t="s">
        <v>1205</v>
      </c>
      <c r="E330" s="26" t="s">
        <v>1205</v>
      </c>
      <c r="F330" s="34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 spans="1:16">
      <c r="A331" s="31"/>
      <c r="B331" s="32" t="s">
        <v>1465</v>
      </c>
      <c r="C331" s="27" t="s">
        <v>1101</v>
      </c>
      <c r="D331" s="26" t="s">
        <v>1101</v>
      </c>
      <c r="E331" s="26" t="s">
        <v>1101</v>
      </c>
      <c r="F331" s="34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spans="1:16">
      <c r="A332" s="31"/>
      <c r="B332" s="32" t="s">
        <v>1466</v>
      </c>
      <c r="C332" s="27" t="s">
        <v>1103</v>
      </c>
      <c r="D332" s="26" t="s">
        <v>1103</v>
      </c>
      <c r="E332" s="26" t="s">
        <v>1103</v>
      </c>
      <c r="F332" s="34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 spans="1:16">
      <c r="A333" s="31"/>
      <c r="B333" s="32" t="s">
        <v>1467</v>
      </c>
      <c r="C333" s="27" t="s">
        <v>1216</v>
      </c>
      <c r="D333" s="26" t="s">
        <v>1216</v>
      </c>
      <c r="E333" s="26" t="s">
        <v>1216</v>
      </c>
      <c r="F333" s="34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spans="1:16">
      <c r="A334" s="31"/>
      <c r="B334" s="32" t="s">
        <v>1468</v>
      </c>
      <c r="C334" s="27" t="s">
        <v>1112</v>
      </c>
      <c r="D334" s="26" t="s">
        <v>1216</v>
      </c>
      <c r="E334" s="26" t="s">
        <v>1216</v>
      </c>
      <c r="F334" s="34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 spans="1:16">
      <c r="A335" s="31"/>
      <c r="B335" s="32" t="s">
        <v>1469</v>
      </c>
      <c r="C335" s="27" t="s">
        <v>1112</v>
      </c>
      <c r="D335" s="26" t="s">
        <v>1216</v>
      </c>
      <c r="E335" s="26" t="s">
        <v>1216</v>
      </c>
      <c r="F335" s="34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 spans="1:16">
      <c r="A336" s="31"/>
      <c r="B336" s="32" t="s">
        <v>1470</v>
      </c>
      <c r="C336" s="27" t="s">
        <v>1112</v>
      </c>
      <c r="D336" s="26" t="s">
        <v>1216</v>
      </c>
      <c r="E336" s="26" t="s">
        <v>1216</v>
      </c>
      <c r="F336" s="34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 spans="1:16">
      <c r="A337" s="31"/>
      <c r="B337" s="32" t="s">
        <v>1471</v>
      </c>
      <c r="C337" s="27" t="s">
        <v>1112</v>
      </c>
      <c r="D337" s="26" t="s">
        <v>1216</v>
      </c>
      <c r="E337" s="26" t="s">
        <v>1216</v>
      </c>
      <c r="F337" s="34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 spans="1:16">
      <c r="A338" s="31"/>
      <c r="B338" s="32" t="s">
        <v>1472</v>
      </c>
      <c r="C338" s="27" t="s">
        <v>1112</v>
      </c>
      <c r="D338" s="26" t="s">
        <v>1216</v>
      </c>
      <c r="E338" s="26" t="s">
        <v>1216</v>
      </c>
      <c r="F338" s="34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 spans="1:16">
      <c r="A339" s="31"/>
      <c r="B339" s="32" t="s">
        <v>1473</v>
      </c>
      <c r="C339" s="27" t="s">
        <v>1112</v>
      </c>
      <c r="D339" s="26" t="s">
        <v>1216</v>
      </c>
      <c r="E339" s="26" t="s">
        <v>1216</v>
      </c>
      <c r="F339" s="34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 spans="1:16">
      <c r="A340" s="31"/>
      <c r="B340" s="32" t="s">
        <v>1474</v>
      </c>
      <c r="C340" s="27" t="s">
        <v>1112</v>
      </c>
      <c r="D340" s="26" t="s">
        <v>1216</v>
      </c>
      <c r="E340" s="26" t="s">
        <v>1216</v>
      </c>
      <c r="F340" s="34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 spans="1:16">
      <c r="A341" s="31"/>
      <c r="B341" s="32" t="s">
        <v>1475</v>
      </c>
      <c r="C341" s="27" t="s">
        <v>1112</v>
      </c>
      <c r="D341" s="26" t="s">
        <v>1216</v>
      </c>
      <c r="E341" s="26" t="s">
        <v>1216</v>
      </c>
      <c r="F341" s="34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 spans="1:16">
      <c r="A342" s="31"/>
      <c r="B342" s="32" t="s">
        <v>1476</v>
      </c>
      <c r="C342" s="27" t="s">
        <v>1112</v>
      </c>
      <c r="D342" s="26" t="s">
        <v>1216</v>
      </c>
      <c r="E342" s="26" t="s">
        <v>1216</v>
      </c>
      <c r="F342" s="34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 spans="1:16">
      <c r="A343" s="31"/>
      <c r="B343" s="32" t="s">
        <v>1477</v>
      </c>
      <c r="C343" s="27" t="s">
        <v>1112</v>
      </c>
      <c r="D343" s="26" t="s">
        <v>1216</v>
      </c>
      <c r="E343" s="26" t="s">
        <v>1216</v>
      </c>
      <c r="F343" s="34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 spans="1:16">
      <c r="A344" s="31"/>
      <c r="B344" s="32" t="s">
        <v>1478</v>
      </c>
      <c r="C344" s="27" t="s">
        <v>1112</v>
      </c>
      <c r="D344" s="26" t="s">
        <v>1216</v>
      </c>
      <c r="E344" s="26" t="s">
        <v>1216</v>
      </c>
      <c r="F344" s="34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 spans="1:16">
      <c r="A345" s="31"/>
      <c r="B345" s="32" t="s">
        <v>1479</v>
      </c>
      <c r="C345" s="27" t="s">
        <v>1112</v>
      </c>
      <c r="D345" s="26" t="s">
        <v>1216</v>
      </c>
      <c r="E345" s="26" t="s">
        <v>1216</v>
      </c>
      <c r="F345" s="34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 spans="1:16">
      <c r="A346" s="31"/>
      <c r="B346" s="32" t="s">
        <v>1480</v>
      </c>
      <c r="C346" s="27" t="s">
        <v>1112</v>
      </c>
      <c r="D346" s="26" t="s">
        <v>1216</v>
      </c>
      <c r="E346" s="26" t="s">
        <v>1216</v>
      </c>
      <c r="F346" s="34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 spans="1:16">
      <c r="A347" s="31"/>
      <c r="B347" s="32" t="s">
        <v>1481</v>
      </c>
      <c r="C347" s="27" t="s">
        <v>1112</v>
      </c>
      <c r="D347" s="26" t="s">
        <v>1216</v>
      </c>
      <c r="E347" s="26" t="s">
        <v>1216</v>
      </c>
      <c r="F347" s="34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 spans="1:16">
      <c r="A348" s="31"/>
      <c r="B348" s="32" t="s">
        <v>1482</v>
      </c>
      <c r="C348" s="27" t="s">
        <v>1112</v>
      </c>
      <c r="D348" s="26" t="s">
        <v>1216</v>
      </c>
      <c r="E348" s="26" t="s">
        <v>1216</v>
      </c>
      <c r="F348" s="34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 spans="1:16">
      <c r="A349" s="31"/>
      <c r="B349" s="32" t="s">
        <v>1483</v>
      </c>
      <c r="C349" s="27" t="s">
        <v>1112</v>
      </c>
      <c r="D349" s="26" t="s">
        <v>1216</v>
      </c>
      <c r="E349" s="26" t="s">
        <v>1216</v>
      </c>
      <c r="F349" s="34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 spans="1:16">
      <c r="A350" s="31"/>
      <c r="B350" s="32" t="s">
        <v>1484</v>
      </c>
      <c r="C350" s="27" t="s">
        <v>1112</v>
      </c>
      <c r="D350" s="26" t="s">
        <v>1216</v>
      </c>
      <c r="E350" s="26" t="s">
        <v>1216</v>
      </c>
      <c r="F350" s="34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 spans="1:16">
      <c r="A351" s="31"/>
      <c r="B351" s="32" t="s">
        <v>1485</v>
      </c>
      <c r="C351" s="27" t="s">
        <v>1112</v>
      </c>
      <c r="D351" s="26" t="s">
        <v>1216</v>
      </c>
      <c r="E351" s="26" t="s">
        <v>1216</v>
      </c>
      <c r="F351" s="34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 spans="1:16">
      <c r="A352" s="31"/>
      <c r="B352" s="32" t="s">
        <v>1486</v>
      </c>
      <c r="C352" s="27" t="s">
        <v>1112</v>
      </c>
      <c r="D352" s="26" t="s">
        <v>1216</v>
      </c>
      <c r="E352" s="26" t="s">
        <v>1216</v>
      </c>
      <c r="F352" s="34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 spans="1:16">
      <c r="A353" s="31"/>
      <c r="B353" s="32" t="s">
        <v>1487</v>
      </c>
      <c r="C353" s="27" t="s">
        <v>1112</v>
      </c>
      <c r="D353" s="26" t="s">
        <v>1216</v>
      </c>
      <c r="E353" s="26" t="s">
        <v>1216</v>
      </c>
      <c r="F353" s="34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 spans="1:16">
      <c r="A354" s="31"/>
      <c r="B354" s="32" t="s">
        <v>1488</v>
      </c>
      <c r="C354" s="27" t="s">
        <v>1112</v>
      </c>
      <c r="D354" s="26" t="s">
        <v>1216</v>
      </c>
      <c r="E354" s="26" t="s">
        <v>1216</v>
      </c>
      <c r="F354" s="34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 spans="1:16">
      <c r="A355" s="31"/>
      <c r="B355" s="32" t="s">
        <v>1489</v>
      </c>
      <c r="C355" s="27" t="s">
        <v>1490</v>
      </c>
      <c r="D355" s="26" t="s">
        <v>1490</v>
      </c>
      <c r="E355" s="26" t="s">
        <v>1490</v>
      </c>
      <c r="F355" s="34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 spans="1:16">
      <c r="A356" s="31"/>
      <c r="B356" s="32" t="s">
        <v>1491</v>
      </c>
      <c r="C356" s="27" t="s">
        <v>1492</v>
      </c>
      <c r="D356" s="26" t="s">
        <v>1492</v>
      </c>
      <c r="E356" s="26" t="s">
        <v>1492</v>
      </c>
      <c r="F356" s="34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 spans="1:16">
      <c r="A357" s="31"/>
      <c r="B357" s="32" t="s">
        <v>1493</v>
      </c>
      <c r="C357" s="27" t="s">
        <v>1103</v>
      </c>
      <c r="D357" s="26" t="s">
        <v>1103</v>
      </c>
      <c r="E357" s="26" t="s">
        <v>1103</v>
      </c>
      <c r="F357" s="34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 spans="1:16">
      <c r="A358" s="31"/>
      <c r="B358" s="32" t="s">
        <v>1494</v>
      </c>
      <c r="C358" s="27" t="s">
        <v>1108</v>
      </c>
      <c r="D358" s="26" t="s">
        <v>1108</v>
      </c>
      <c r="E358" s="26" t="s">
        <v>1108</v>
      </c>
      <c r="F358" s="34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 spans="1:16">
      <c r="A359" s="31"/>
      <c r="B359" s="32" t="s">
        <v>1495</v>
      </c>
      <c r="C359" s="27" t="s">
        <v>1185</v>
      </c>
      <c r="D359" s="26" t="s">
        <v>1185</v>
      </c>
      <c r="E359" s="26" t="s">
        <v>1185</v>
      </c>
      <c r="F359" s="34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 spans="1:16">
      <c r="A360" s="31"/>
      <c r="B360" s="32" t="s">
        <v>1496</v>
      </c>
      <c r="C360" s="27" t="s">
        <v>1112</v>
      </c>
      <c r="D360" s="26" t="s">
        <v>1185</v>
      </c>
      <c r="E360" s="26" t="s">
        <v>1185</v>
      </c>
      <c r="F360" s="34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 spans="1:16">
      <c r="A361" s="31"/>
      <c r="B361" s="32" t="s">
        <v>1497</v>
      </c>
      <c r="C361" s="27" t="s">
        <v>1112</v>
      </c>
      <c r="D361" s="26" t="s">
        <v>1185</v>
      </c>
      <c r="E361" s="26" t="s">
        <v>1185</v>
      </c>
      <c r="F361" s="34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 spans="1:16">
      <c r="A362" s="31"/>
      <c r="B362" s="32" t="s">
        <v>1498</v>
      </c>
      <c r="C362" s="27" t="s">
        <v>1112</v>
      </c>
      <c r="D362" s="26" t="s">
        <v>1185</v>
      </c>
      <c r="E362" s="26" t="s">
        <v>1185</v>
      </c>
      <c r="F362" s="34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 spans="1:16">
      <c r="A363" s="31"/>
      <c r="B363" s="32" t="s">
        <v>1499</v>
      </c>
      <c r="C363" s="27" t="s">
        <v>1112</v>
      </c>
      <c r="D363" s="26" t="s">
        <v>1185</v>
      </c>
      <c r="E363" s="26" t="s">
        <v>1185</v>
      </c>
      <c r="F363" s="34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 spans="1:16">
      <c r="A364" s="31"/>
      <c r="B364" s="32" t="s">
        <v>1500</v>
      </c>
      <c r="C364" s="27" t="s">
        <v>1112</v>
      </c>
      <c r="D364" s="26" t="s">
        <v>1185</v>
      </c>
      <c r="E364" s="26" t="s">
        <v>1185</v>
      </c>
      <c r="F364" s="34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 spans="1:16">
      <c r="A365" s="31"/>
      <c r="B365" s="32" t="s">
        <v>1501</v>
      </c>
      <c r="C365" s="27" t="s">
        <v>1112</v>
      </c>
      <c r="D365" s="26" t="s">
        <v>1185</v>
      </c>
      <c r="E365" s="26" t="s">
        <v>1185</v>
      </c>
      <c r="F365" s="34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 spans="1:16">
      <c r="A366" s="31"/>
      <c r="B366" s="32" t="s">
        <v>1502</v>
      </c>
      <c r="C366" s="27" t="s">
        <v>1112</v>
      </c>
      <c r="D366" s="26" t="s">
        <v>1185</v>
      </c>
      <c r="E366" s="26" t="s">
        <v>1185</v>
      </c>
      <c r="F366" s="34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 spans="1:16">
      <c r="A367" s="31"/>
      <c r="B367" s="32" t="s">
        <v>1503</v>
      </c>
      <c r="C367" s="27" t="s">
        <v>1112</v>
      </c>
      <c r="D367" s="26" t="s">
        <v>1185</v>
      </c>
      <c r="E367" s="26" t="s">
        <v>1185</v>
      </c>
      <c r="F367" s="34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 spans="1:16">
      <c r="A368" s="31"/>
      <c r="B368" s="32" t="s">
        <v>1504</v>
      </c>
      <c r="C368" s="27" t="s">
        <v>1112</v>
      </c>
      <c r="D368" s="26" t="s">
        <v>1185</v>
      </c>
      <c r="E368" s="26" t="s">
        <v>1185</v>
      </c>
      <c r="F368" s="34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 spans="1:16">
      <c r="A369" s="31"/>
      <c r="B369" s="32" t="s">
        <v>1505</v>
      </c>
      <c r="C369" s="27" t="s">
        <v>1112</v>
      </c>
      <c r="D369" s="26" t="s">
        <v>1185</v>
      </c>
      <c r="E369" s="26" t="s">
        <v>1185</v>
      </c>
      <c r="F369" s="34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 spans="1:16">
      <c r="A370" s="31"/>
      <c r="B370" s="32" t="s">
        <v>1506</v>
      </c>
      <c r="C370" s="27" t="s">
        <v>1112</v>
      </c>
      <c r="D370" s="26" t="s">
        <v>1185</v>
      </c>
      <c r="E370" s="26" t="s">
        <v>1185</v>
      </c>
      <c r="F370" s="34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 spans="1:16">
      <c r="A371" s="31"/>
      <c r="B371" s="32" t="s">
        <v>1507</v>
      </c>
      <c r="C371" s="27" t="s">
        <v>1112</v>
      </c>
      <c r="D371" s="26" t="s">
        <v>1185</v>
      </c>
      <c r="E371" s="26" t="s">
        <v>1185</v>
      </c>
      <c r="F371" s="34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 spans="1:16">
      <c r="A372" s="31"/>
      <c r="B372" s="32" t="s">
        <v>1508</v>
      </c>
      <c r="C372" s="27" t="s">
        <v>1112</v>
      </c>
      <c r="D372" s="26" t="s">
        <v>1185</v>
      </c>
      <c r="E372" s="26" t="s">
        <v>1185</v>
      </c>
      <c r="F372" s="34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 spans="1:16">
      <c r="A373" s="31"/>
      <c r="B373" s="32" t="s">
        <v>1509</v>
      </c>
      <c r="C373" s="27" t="s">
        <v>1112</v>
      </c>
      <c r="D373" s="26" t="s">
        <v>1185</v>
      </c>
      <c r="E373" s="26" t="s">
        <v>1185</v>
      </c>
      <c r="F373" s="34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 spans="1:16">
      <c r="A374" s="31"/>
      <c r="B374" s="32" t="s">
        <v>1510</v>
      </c>
      <c r="C374" s="27" t="s">
        <v>1112</v>
      </c>
      <c r="D374" s="26" t="s">
        <v>1185</v>
      </c>
      <c r="E374" s="26" t="s">
        <v>1185</v>
      </c>
      <c r="F374" s="34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 spans="1:16">
      <c r="A375" s="31"/>
      <c r="B375" s="32" t="s">
        <v>1511</v>
      </c>
      <c r="C375" s="27" t="s">
        <v>1112</v>
      </c>
      <c r="D375" s="26" t="s">
        <v>1185</v>
      </c>
      <c r="E375" s="26" t="s">
        <v>1185</v>
      </c>
      <c r="F375" s="34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 spans="1:16">
      <c r="A376" s="31"/>
      <c r="B376" s="32" t="s">
        <v>1512</v>
      </c>
      <c r="C376" s="27" t="s">
        <v>1112</v>
      </c>
      <c r="D376" s="26" t="s">
        <v>1185</v>
      </c>
      <c r="E376" s="26" t="s">
        <v>1185</v>
      </c>
      <c r="F376" s="34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 spans="1:16">
      <c r="A377" s="31"/>
      <c r="B377" s="32" t="s">
        <v>1513</v>
      </c>
      <c r="C377" s="27" t="s">
        <v>1112</v>
      </c>
      <c r="D377" s="26" t="s">
        <v>1185</v>
      </c>
      <c r="E377" s="26" t="s">
        <v>1185</v>
      </c>
      <c r="F377" s="34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 spans="1:16">
      <c r="A378" s="31"/>
      <c r="B378" s="32" t="s">
        <v>1514</v>
      </c>
      <c r="C378" s="27" t="s">
        <v>1112</v>
      </c>
      <c r="D378" s="26" t="s">
        <v>1185</v>
      </c>
      <c r="E378" s="26" t="s">
        <v>1185</v>
      </c>
      <c r="F378" s="34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 spans="1:16">
      <c r="A379" s="31"/>
      <c r="B379" s="32" t="s">
        <v>1515</v>
      </c>
      <c r="C379" s="27" t="s">
        <v>1112</v>
      </c>
      <c r="D379" s="26" t="s">
        <v>1185</v>
      </c>
      <c r="E379" s="26" t="s">
        <v>1185</v>
      </c>
      <c r="F379" s="34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 spans="1:16">
      <c r="A380" s="31"/>
      <c r="B380" s="32" t="s">
        <v>1516</v>
      </c>
      <c r="C380" s="27" t="s">
        <v>1112</v>
      </c>
      <c r="D380" s="26" t="s">
        <v>1185</v>
      </c>
      <c r="E380" s="26" t="s">
        <v>1185</v>
      </c>
      <c r="F380" s="34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 spans="1:16">
      <c r="A381" s="31"/>
      <c r="B381" s="32" t="s">
        <v>1517</v>
      </c>
      <c r="C381" s="27" t="s">
        <v>1112</v>
      </c>
      <c r="D381" s="26" t="s">
        <v>1185</v>
      </c>
      <c r="E381" s="26" t="s">
        <v>1185</v>
      </c>
      <c r="F381" s="34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 spans="1:16">
      <c r="A382" s="31"/>
      <c r="B382" s="32" t="s">
        <v>1518</v>
      </c>
      <c r="C382" s="27" t="s">
        <v>1112</v>
      </c>
      <c r="D382" s="26" t="s">
        <v>1185</v>
      </c>
      <c r="E382" s="26" t="s">
        <v>1185</v>
      </c>
      <c r="F382" s="34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 spans="1:16">
      <c r="A383" s="31"/>
      <c r="B383" s="32" t="s">
        <v>1519</v>
      </c>
      <c r="C383" s="27" t="s">
        <v>1112</v>
      </c>
      <c r="D383" s="26" t="s">
        <v>1185</v>
      </c>
      <c r="E383" s="26" t="s">
        <v>1185</v>
      </c>
      <c r="F383" s="34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 spans="1:16">
      <c r="A384" s="31"/>
      <c r="B384" s="32" t="s">
        <v>1520</v>
      </c>
      <c r="C384" s="27" t="s">
        <v>1112</v>
      </c>
      <c r="D384" s="26" t="s">
        <v>1185</v>
      </c>
      <c r="E384" s="26" t="s">
        <v>1185</v>
      </c>
      <c r="F384" s="34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 spans="1:16">
      <c r="A385" s="31"/>
      <c r="B385" s="32" t="s">
        <v>1521</v>
      </c>
      <c r="C385" s="27" t="s">
        <v>1112</v>
      </c>
      <c r="D385" s="26" t="s">
        <v>1185</v>
      </c>
      <c r="E385" s="26" t="s">
        <v>1185</v>
      </c>
      <c r="F385" s="34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 spans="1:16">
      <c r="A386" s="31"/>
      <c r="B386" s="32" t="s">
        <v>1522</v>
      </c>
      <c r="C386" s="27" t="s">
        <v>1112</v>
      </c>
      <c r="D386" s="26" t="s">
        <v>1185</v>
      </c>
      <c r="E386" s="26" t="s">
        <v>1185</v>
      </c>
      <c r="F386" s="34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 spans="1:16">
      <c r="A387" s="31"/>
      <c r="B387" s="32" t="s">
        <v>1523</v>
      </c>
      <c r="C387" s="27" t="s">
        <v>1112</v>
      </c>
      <c r="D387" s="26" t="s">
        <v>1185</v>
      </c>
      <c r="E387" s="26" t="s">
        <v>1185</v>
      </c>
      <c r="F387" s="34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 spans="1:16">
      <c r="A388" s="31"/>
      <c r="B388" s="32" t="s">
        <v>1524</v>
      </c>
      <c r="C388" s="27" t="s">
        <v>1112</v>
      </c>
      <c r="D388" s="26" t="s">
        <v>1185</v>
      </c>
      <c r="E388" s="26" t="s">
        <v>1185</v>
      </c>
      <c r="F388" s="34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 spans="1:16">
      <c r="A389" s="31"/>
      <c r="B389" s="32" t="s">
        <v>1525</v>
      </c>
      <c r="C389" s="27" t="s">
        <v>1112</v>
      </c>
      <c r="D389" s="26" t="s">
        <v>1185</v>
      </c>
      <c r="E389" s="26" t="s">
        <v>1185</v>
      </c>
      <c r="F389" s="34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 spans="1:16">
      <c r="A390" s="31"/>
      <c r="B390" s="32" t="s">
        <v>1526</v>
      </c>
      <c r="C390" s="27" t="s">
        <v>1112</v>
      </c>
      <c r="D390" s="26" t="s">
        <v>1185</v>
      </c>
      <c r="E390" s="26" t="s">
        <v>1185</v>
      </c>
      <c r="F390" s="34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 spans="1:16">
      <c r="A391" s="31"/>
      <c r="B391" s="32" t="s">
        <v>1527</v>
      </c>
      <c r="C391" s="27" t="s">
        <v>1112</v>
      </c>
      <c r="D391" s="26" t="s">
        <v>1185</v>
      </c>
      <c r="E391" s="26" t="s">
        <v>1185</v>
      </c>
      <c r="F391" s="34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 spans="1:16">
      <c r="A392" s="31"/>
      <c r="B392" s="32" t="s">
        <v>1528</v>
      </c>
      <c r="C392" s="27" t="s">
        <v>1112</v>
      </c>
      <c r="D392" s="26" t="s">
        <v>1185</v>
      </c>
      <c r="E392" s="26" t="s">
        <v>1185</v>
      </c>
      <c r="F392" s="34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 spans="1:16">
      <c r="A393" s="31"/>
      <c r="B393" s="32" t="s">
        <v>1529</v>
      </c>
      <c r="C393" s="27" t="s">
        <v>1112</v>
      </c>
      <c r="D393" s="26" t="s">
        <v>1185</v>
      </c>
      <c r="E393" s="26" t="s">
        <v>1185</v>
      </c>
      <c r="F393" s="34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 spans="1:16">
      <c r="A394" s="31"/>
      <c r="B394" s="32" t="s">
        <v>1530</v>
      </c>
      <c r="C394" s="27" t="s">
        <v>1112</v>
      </c>
      <c r="D394" s="26" t="s">
        <v>1185</v>
      </c>
      <c r="E394" s="26" t="s">
        <v>1185</v>
      </c>
      <c r="F394" s="34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 spans="1:16">
      <c r="A395" s="31"/>
      <c r="B395" s="32" t="s">
        <v>1531</v>
      </c>
      <c r="C395" s="27" t="s">
        <v>1112</v>
      </c>
      <c r="D395" s="26" t="s">
        <v>1185</v>
      </c>
      <c r="E395" s="26" t="s">
        <v>1185</v>
      </c>
      <c r="F395" s="34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 spans="1:16">
      <c r="A396" s="31"/>
      <c r="B396" s="32" t="s">
        <v>1532</v>
      </c>
      <c r="C396" s="27" t="s">
        <v>1112</v>
      </c>
      <c r="D396" s="26" t="s">
        <v>1185</v>
      </c>
      <c r="E396" s="26" t="s">
        <v>1185</v>
      </c>
      <c r="F396" s="34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 spans="1:16">
      <c r="A397" s="31"/>
      <c r="B397" s="32" t="s">
        <v>1533</v>
      </c>
      <c r="C397" s="27" t="s">
        <v>1112</v>
      </c>
      <c r="D397" s="26" t="s">
        <v>1185</v>
      </c>
      <c r="E397" s="26" t="s">
        <v>1185</v>
      </c>
      <c r="F397" s="34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 spans="1:16">
      <c r="A398" s="31"/>
      <c r="B398" s="32" t="s">
        <v>1534</v>
      </c>
      <c r="C398" s="27" t="s">
        <v>1112</v>
      </c>
      <c r="D398" s="26" t="s">
        <v>1185</v>
      </c>
      <c r="E398" s="26" t="s">
        <v>1185</v>
      </c>
      <c r="F398" s="34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 spans="1:16">
      <c r="A399" s="31"/>
      <c r="B399" s="32" t="s">
        <v>1535</v>
      </c>
      <c r="C399" s="27" t="s">
        <v>1112</v>
      </c>
      <c r="D399" s="26" t="s">
        <v>1185</v>
      </c>
      <c r="E399" s="26" t="s">
        <v>1185</v>
      </c>
      <c r="F399" s="34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 spans="1:16">
      <c r="A400" s="31"/>
      <c r="B400" s="32" t="s">
        <v>1536</v>
      </c>
      <c r="C400" s="27" t="s">
        <v>1112</v>
      </c>
      <c r="D400" s="26" t="s">
        <v>1185</v>
      </c>
      <c r="E400" s="26" t="s">
        <v>1185</v>
      </c>
      <c r="F400" s="34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 spans="1:16">
      <c r="A401" s="31"/>
      <c r="B401" s="32" t="s">
        <v>1537</v>
      </c>
      <c r="C401" s="27" t="s">
        <v>1112</v>
      </c>
      <c r="D401" s="26" t="s">
        <v>1185</v>
      </c>
      <c r="E401" s="26" t="s">
        <v>1185</v>
      </c>
      <c r="F401" s="34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 spans="1:16">
      <c r="A402" s="31"/>
      <c r="B402" s="32" t="s">
        <v>1538</v>
      </c>
      <c r="C402" s="27" t="s">
        <v>1112</v>
      </c>
      <c r="D402" s="26" t="s">
        <v>1185</v>
      </c>
      <c r="E402" s="26" t="s">
        <v>1185</v>
      </c>
      <c r="F402" s="34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 spans="1:16">
      <c r="A403" s="31"/>
      <c r="B403" s="32" t="s">
        <v>1539</v>
      </c>
      <c r="C403" s="27" t="s">
        <v>1112</v>
      </c>
      <c r="D403" s="26" t="s">
        <v>1185</v>
      </c>
      <c r="E403" s="26" t="s">
        <v>1185</v>
      </c>
      <c r="F403" s="34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 spans="1:16">
      <c r="A404" s="31"/>
      <c r="B404" s="32" t="s">
        <v>1540</v>
      </c>
      <c r="C404" s="27" t="s">
        <v>1112</v>
      </c>
      <c r="D404" s="26" t="s">
        <v>1185</v>
      </c>
      <c r="E404" s="26" t="s">
        <v>1185</v>
      </c>
      <c r="F404" s="34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 spans="1:16">
      <c r="A405" s="31"/>
      <c r="B405" s="32" t="s">
        <v>1541</v>
      </c>
      <c r="C405" s="27" t="s">
        <v>1112</v>
      </c>
      <c r="D405" s="26" t="s">
        <v>1185</v>
      </c>
      <c r="E405" s="26" t="s">
        <v>1185</v>
      </c>
      <c r="F405" s="34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 spans="1:16">
      <c r="A406" s="31"/>
      <c r="B406" s="32" t="s">
        <v>1542</v>
      </c>
      <c r="C406" s="27" t="s">
        <v>1112</v>
      </c>
      <c r="D406" s="26" t="s">
        <v>1185</v>
      </c>
      <c r="E406" s="26" t="s">
        <v>1185</v>
      </c>
      <c r="F406" s="34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 spans="1:16">
      <c r="A407" s="31"/>
      <c r="B407" s="32" t="s">
        <v>1543</v>
      </c>
      <c r="C407" s="27" t="s">
        <v>1112</v>
      </c>
      <c r="D407" s="26" t="s">
        <v>1185</v>
      </c>
      <c r="E407" s="26" t="s">
        <v>1185</v>
      </c>
      <c r="F407" s="34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 spans="1:16">
      <c r="A408" s="31"/>
      <c r="B408" s="32" t="s">
        <v>1544</v>
      </c>
      <c r="C408" s="27" t="s">
        <v>1112</v>
      </c>
      <c r="D408" s="26" t="s">
        <v>1185</v>
      </c>
      <c r="E408" s="26" t="s">
        <v>1185</v>
      </c>
      <c r="F408" s="34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 spans="1:16">
      <c r="A409" s="31"/>
      <c r="B409" s="32" t="s">
        <v>1545</v>
      </c>
      <c r="C409" s="27" t="s">
        <v>1112</v>
      </c>
      <c r="D409" s="26" t="s">
        <v>1185</v>
      </c>
      <c r="E409" s="26" t="s">
        <v>1185</v>
      </c>
      <c r="F409" s="34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 spans="1:16">
      <c r="A410" s="31"/>
      <c r="B410" s="32" t="s">
        <v>1546</v>
      </c>
      <c r="C410" s="27" t="s">
        <v>1112</v>
      </c>
      <c r="D410" s="26" t="s">
        <v>1185</v>
      </c>
      <c r="E410" s="26" t="s">
        <v>1185</v>
      </c>
      <c r="F410" s="34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 spans="1:16">
      <c r="A411" s="31"/>
      <c r="B411" s="32" t="s">
        <v>1547</v>
      </c>
      <c r="C411" s="27" t="s">
        <v>1112</v>
      </c>
      <c r="D411" s="26" t="s">
        <v>1185</v>
      </c>
      <c r="E411" s="26" t="s">
        <v>1185</v>
      </c>
      <c r="F411" s="34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 spans="1:16">
      <c r="A412" s="31"/>
      <c r="B412" s="32" t="s">
        <v>1548</v>
      </c>
      <c r="C412" s="27" t="s">
        <v>1112</v>
      </c>
      <c r="D412" s="26" t="s">
        <v>1185</v>
      </c>
      <c r="E412" s="26" t="s">
        <v>1185</v>
      </c>
      <c r="F412" s="34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 spans="1:16">
      <c r="A413" s="31"/>
      <c r="B413" s="32" t="s">
        <v>1549</v>
      </c>
      <c r="C413" s="27" t="s">
        <v>1112</v>
      </c>
      <c r="D413" s="26" t="s">
        <v>1185</v>
      </c>
      <c r="E413" s="26" t="s">
        <v>1185</v>
      </c>
      <c r="F413" s="34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 spans="1:16">
      <c r="A414" s="31"/>
      <c r="B414" s="32" t="s">
        <v>1550</v>
      </c>
      <c r="C414" s="27" t="s">
        <v>1112</v>
      </c>
      <c r="D414" s="26" t="s">
        <v>1185</v>
      </c>
      <c r="E414" s="26" t="s">
        <v>1185</v>
      </c>
      <c r="F414" s="34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 spans="1:16">
      <c r="A415" s="31"/>
      <c r="B415" s="32" t="s">
        <v>1551</v>
      </c>
      <c r="C415" s="27" t="s">
        <v>1112</v>
      </c>
      <c r="D415" s="26" t="s">
        <v>1185</v>
      </c>
      <c r="E415" s="26" t="s">
        <v>1185</v>
      </c>
      <c r="F415" s="34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 spans="1:16">
      <c r="A416" s="31"/>
      <c r="B416" s="32" t="s">
        <v>1552</v>
      </c>
      <c r="C416" s="27" t="s">
        <v>1112</v>
      </c>
      <c r="D416" s="26" t="s">
        <v>1185</v>
      </c>
      <c r="E416" s="26" t="s">
        <v>1185</v>
      </c>
      <c r="F416" s="34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 spans="1:16">
      <c r="A417" s="31"/>
      <c r="B417" s="32" t="s">
        <v>1553</v>
      </c>
      <c r="C417" s="27" t="s">
        <v>1112</v>
      </c>
      <c r="D417" s="26" t="s">
        <v>1185</v>
      </c>
      <c r="E417" s="26" t="s">
        <v>1185</v>
      </c>
      <c r="F417" s="34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 spans="1:16">
      <c r="A418" s="31"/>
      <c r="B418" s="32" t="s">
        <v>1554</v>
      </c>
      <c r="C418" s="27" t="s">
        <v>1112</v>
      </c>
      <c r="D418" s="26" t="s">
        <v>1185</v>
      </c>
      <c r="E418" s="26" t="s">
        <v>1185</v>
      </c>
      <c r="F418" s="34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 spans="1:16">
      <c r="A419" s="31"/>
      <c r="B419" s="32" t="s">
        <v>1555</v>
      </c>
      <c r="C419" s="27" t="s">
        <v>1112</v>
      </c>
      <c r="D419" s="26" t="s">
        <v>1185</v>
      </c>
      <c r="E419" s="26" t="s">
        <v>1185</v>
      </c>
      <c r="F419" s="34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 spans="1:16">
      <c r="A420" s="31"/>
      <c r="B420" s="32" t="s">
        <v>1556</v>
      </c>
      <c r="C420" s="27" t="s">
        <v>1112</v>
      </c>
      <c r="D420" s="26" t="s">
        <v>1185</v>
      </c>
      <c r="E420" s="26" t="s">
        <v>1185</v>
      </c>
      <c r="F420" s="34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 spans="1:16">
      <c r="A421" s="31"/>
      <c r="B421" s="32" t="s">
        <v>1557</v>
      </c>
      <c r="C421" s="27" t="s">
        <v>1112</v>
      </c>
      <c r="D421" s="26" t="s">
        <v>1185</v>
      </c>
      <c r="E421" s="26" t="s">
        <v>1185</v>
      </c>
      <c r="F421" s="34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 spans="1:16">
      <c r="A422" s="31"/>
      <c r="B422" s="32" t="s">
        <v>1558</v>
      </c>
      <c r="C422" s="27" t="s">
        <v>1112</v>
      </c>
      <c r="D422" s="26" t="s">
        <v>1185</v>
      </c>
      <c r="E422" s="26" t="s">
        <v>1185</v>
      </c>
      <c r="F422" s="34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 spans="1:16">
      <c r="A423" s="31"/>
      <c r="B423" s="32" t="s">
        <v>1559</v>
      </c>
      <c r="C423" s="27" t="s">
        <v>1112</v>
      </c>
      <c r="D423" s="26" t="s">
        <v>1185</v>
      </c>
      <c r="E423" s="26" t="s">
        <v>1185</v>
      </c>
      <c r="F423" s="34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 spans="1:16">
      <c r="A424" s="31"/>
      <c r="B424" s="32" t="s">
        <v>1560</v>
      </c>
      <c r="C424" s="27" t="s">
        <v>1112</v>
      </c>
      <c r="D424" s="26" t="s">
        <v>1185</v>
      </c>
      <c r="E424" s="26" t="s">
        <v>1185</v>
      </c>
      <c r="F424" s="34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 spans="1:16">
      <c r="A425" s="31"/>
      <c r="B425" s="32" t="s">
        <v>1561</v>
      </c>
      <c r="C425" s="27" t="s">
        <v>1112</v>
      </c>
      <c r="D425" s="26" t="s">
        <v>1185</v>
      </c>
      <c r="E425" s="26" t="s">
        <v>1185</v>
      </c>
      <c r="F425" s="34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 spans="1:16">
      <c r="A426" s="31"/>
      <c r="B426" s="32" t="s">
        <v>1562</v>
      </c>
      <c r="C426" s="27" t="s">
        <v>1112</v>
      </c>
      <c r="D426" s="26" t="s">
        <v>1185</v>
      </c>
      <c r="E426" s="26" t="s">
        <v>1185</v>
      </c>
      <c r="F426" s="34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 spans="1:16">
      <c r="A427" s="31"/>
      <c r="B427" s="32" t="s">
        <v>1563</v>
      </c>
      <c r="C427" s="27" t="s">
        <v>1112</v>
      </c>
      <c r="D427" s="26" t="s">
        <v>1185</v>
      </c>
      <c r="E427" s="26" t="s">
        <v>1185</v>
      </c>
      <c r="F427" s="34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 spans="1:16">
      <c r="A428" s="31"/>
      <c r="B428" s="32" t="s">
        <v>1564</v>
      </c>
      <c r="C428" s="27" t="s">
        <v>1112</v>
      </c>
      <c r="D428" s="26" t="s">
        <v>1185</v>
      </c>
      <c r="E428" s="26" t="s">
        <v>1185</v>
      </c>
      <c r="F428" s="34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 spans="1:16">
      <c r="A429" s="31"/>
      <c r="B429" s="32" t="s">
        <v>1565</v>
      </c>
      <c r="C429" s="27" t="s">
        <v>1112</v>
      </c>
      <c r="D429" s="26" t="s">
        <v>1185</v>
      </c>
      <c r="E429" s="26" t="s">
        <v>1185</v>
      </c>
      <c r="F429" s="34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 spans="1:16">
      <c r="A430" s="31"/>
      <c r="B430" s="32" t="s">
        <v>1566</v>
      </c>
      <c r="C430" s="27" t="s">
        <v>1112</v>
      </c>
      <c r="D430" s="26" t="s">
        <v>1185</v>
      </c>
      <c r="E430" s="26" t="s">
        <v>1185</v>
      </c>
      <c r="F430" s="34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 spans="1:16">
      <c r="A431" s="31"/>
      <c r="B431" s="32" t="s">
        <v>1567</v>
      </c>
      <c r="C431" s="27" t="s">
        <v>1112</v>
      </c>
      <c r="D431" s="26" t="s">
        <v>1185</v>
      </c>
      <c r="E431" s="26" t="s">
        <v>1185</v>
      </c>
      <c r="F431" s="34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 spans="1:16">
      <c r="A432" s="31"/>
      <c r="B432" s="32" t="s">
        <v>1568</v>
      </c>
      <c r="C432" s="27" t="s">
        <v>1112</v>
      </c>
      <c r="D432" s="26" t="s">
        <v>1185</v>
      </c>
      <c r="E432" s="26" t="s">
        <v>1185</v>
      </c>
      <c r="F432" s="34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 spans="1:16">
      <c r="A433" s="31"/>
      <c r="B433" s="32" t="s">
        <v>1569</v>
      </c>
      <c r="C433" s="27" t="s">
        <v>1112</v>
      </c>
      <c r="D433" s="26" t="s">
        <v>1185</v>
      </c>
      <c r="E433" s="26" t="s">
        <v>1185</v>
      </c>
      <c r="F433" s="34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 spans="1:16">
      <c r="A434" s="31"/>
      <c r="B434" s="32" t="s">
        <v>1570</v>
      </c>
      <c r="C434" s="27" t="s">
        <v>1112</v>
      </c>
      <c r="D434" s="26" t="s">
        <v>1185</v>
      </c>
      <c r="E434" s="26" t="s">
        <v>1185</v>
      </c>
      <c r="F434" s="34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 spans="1:16">
      <c r="A435" s="31"/>
      <c r="B435" s="32" t="s">
        <v>1571</v>
      </c>
      <c r="C435" s="27" t="s">
        <v>1112</v>
      </c>
      <c r="D435" s="26" t="s">
        <v>1185</v>
      </c>
      <c r="E435" s="26" t="s">
        <v>1185</v>
      </c>
      <c r="F435" s="34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 spans="1:16">
      <c r="A436" s="31"/>
      <c r="B436" s="32" t="s">
        <v>1572</v>
      </c>
      <c r="C436" s="27" t="s">
        <v>1112</v>
      </c>
      <c r="D436" s="26" t="s">
        <v>1185</v>
      </c>
      <c r="E436" s="26" t="s">
        <v>1185</v>
      </c>
      <c r="F436" s="34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 spans="1:16">
      <c r="A437" s="31"/>
      <c r="B437" s="32" t="s">
        <v>1573</v>
      </c>
      <c r="C437" s="27" t="s">
        <v>1112</v>
      </c>
      <c r="D437" s="26" t="s">
        <v>1185</v>
      </c>
      <c r="E437" s="26" t="s">
        <v>1185</v>
      </c>
      <c r="F437" s="34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 spans="1:16">
      <c r="A438" s="31"/>
      <c r="B438" s="32" t="s">
        <v>1574</v>
      </c>
      <c r="C438" s="27" t="s">
        <v>1112</v>
      </c>
      <c r="D438" s="26" t="s">
        <v>1185</v>
      </c>
      <c r="E438" s="26" t="s">
        <v>1185</v>
      </c>
      <c r="F438" s="34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spans="1:16">
      <c r="A439" s="31"/>
      <c r="B439" s="32" t="s">
        <v>1575</v>
      </c>
      <c r="C439" s="27" t="s">
        <v>1112</v>
      </c>
      <c r="D439" s="26" t="s">
        <v>1185</v>
      </c>
      <c r="E439" s="26" t="s">
        <v>1185</v>
      </c>
      <c r="F439" s="34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 spans="1:16">
      <c r="A440" s="31"/>
      <c r="B440" s="32" t="s">
        <v>1576</v>
      </c>
      <c r="C440" s="27" t="s">
        <v>1112</v>
      </c>
      <c r="D440" s="26" t="s">
        <v>1185</v>
      </c>
      <c r="E440" s="26" t="s">
        <v>1185</v>
      </c>
      <c r="F440" s="34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 spans="1:16">
      <c r="A441" s="31"/>
      <c r="B441" s="32" t="s">
        <v>1577</v>
      </c>
      <c r="C441" s="27" t="s">
        <v>1112</v>
      </c>
      <c r="D441" s="26" t="s">
        <v>1185</v>
      </c>
      <c r="E441" s="26" t="s">
        <v>1185</v>
      </c>
      <c r="F441" s="34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 spans="1:16">
      <c r="A442" s="31"/>
      <c r="B442" s="32" t="s">
        <v>1578</v>
      </c>
      <c r="C442" s="27" t="s">
        <v>1112</v>
      </c>
      <c r="D442" s="26" t="s">
        <v>1185</v>
      </c>
      <c r="E442" s="26" t="s">
        <v>1185</v>
      </c>
      <c r="F442" s="34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 spans="1:16">
      <c r="A443" s="31"/>
      <c r="B443" s="32" t="s">
        <v>1579</v>
      </c>
      <c r="C443" s="27" t="s">
        <v>1112</v>
      </c>
      <c r="D443" s="26" t="s">
        <v>1185</v>
      </c>
      <c r="E443" s="26" t="s">
        <v>1185</v>
      </c>
      <c r="F443" s="34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 spans="1:16">
      <c r="A444" s="31"/>
      <c r="B444" s="32" t="s">
        <v>1580</v>
      </c>
      <c r="C444" s="27" t="s">
        <v>1112</v>
      </c>
      <c r="D444" s="26" t="s">
        <v>1185</v>
      </c>
      <c r="E444" s="26" t="s">
        <v>1185</v>
      </c>
      <c r="F444" s="34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 spans="1:16">
      <c r="A445" s="31"/>
      <c r="B445" s="32" t="s">
        <v>1581</v>
      </c>
      <c r="C445" s="27" t="s">
        <v>1238</v>
      </c>
      <c r="D445" s="26" t="s">
        <v>1238</v>
      </c>
      <c r="E445" s="26" t="s">
        <v>1238</v>
      </c>
      <c r="F445" s="34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 spans="1:16">
      <c r="A446" s="31"/>
      <c r="B446" s="32" t="s">
        <v>1582</v>
      </c>
      <c r="C446" s="27" t="s">
        <v>1205</v>
      </c>
      <c r="D446" s="26" t="s">
        <v>1205</v>
      </c>
      <c r="E446" s="26" t="s">
        <v>1205</v>
      </c>
      <c r="F446" s="34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 spans="1:16">
      <c r="A447" s="31"/>
      <c r="B447" s="32" t="s">
        <v>1583</v>
      </c>
      <c r="C447" s="27" t="s">
        <v>1584</v>
      </c>
      <c r="D447" s="26" t="s">
        <v>1584</v>
      </c>
      <c r="E447" s="26" t="s">
        <v>1584</v>
      </c>
      <c r="F447" s="34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 spans="1:16">
      <c r="A448" s="31"/>
      <c r="B448" s="32" t="s">
        <v>1585</v>
      </c>
      <c r="C448" s="27" t="s">
        <v>1112</v>
      </c>
      <c r="D448" s="26" t="s">
        <v>1584</v>
      </c>
      <c r="E448" s="26" t="s">
        <v>1584</v>
      </c>
      <c r="F448" s="34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 spans="1:16">
      <c r="A449" s="31"/>
      <c r="B449" s="32" t="s">
        <v>1586</v>
      </c>
      <c r="C449" s="27" t="s">
        <v>1112</v>
      </c>
      <c r="D449" s="26" t="s">
        <v>1584</v>
      </c>
      <c r="E449" s="26" t="s">
        <v>1584</v>
      </c>
      <c r="F449" s="34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 spans="1:16">
      <c r="A450" s="31"/>
      <c r="B450" s="32" t="s">
        <v>1587</v>
      </c>
      <c r="C450" s="27" t="s">
        <v>1112</v>
      </c>
      <c r="D450" s="26" t="s">
        <v>1584</v>
      </c>
      <c r="E450" s="26" t="s">
        <v>1584</v>
      </c>
      <c r="F450" s="34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 spans="1:16">
      <c r="A451" s="31"/>
      <c r="B451" s="32" t="s">
        <v>1588</v>
      </c>
      <c r="C451" s="27" t="s">
        <v>1112</v>
      </c>
      <c r="D451" s="26" t="s">
        <v>1584</v>
      </c>
      <c r="E451" s="26" t="s">
        <v>1584</v>
      </c>
      <c r="F451" s="34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 spans="1:16">
      <c r="A452" s="31"/>
      <c r="B452" s="32" t="s">
        <v>1589</v>
      </c>
      <c r="C452" s="27" t="s">
        <v>1112</v>
      </c>
      <c r="D452" s="26" t="s">
        <v>1584</v>
      </c>
      <c r="E452" s="26" t="s">
        <v>1584</v>
      </c>
      <c r="F452" s="34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 spans="1:16">
      <c r="A453" s="31"/>
      <c r="B453" s="32" t="s">
        <v>1590</v>
      </c>
      <c r="C453" s="27" t="s">
        <v>1112</v>
      </c>
      <c r="D453" s="26" t="s">
        <v>1584</v>
      </c>
      <c r="E453" s="26" t="s">
        <v>1584</v>
      </c>
      <c r="F453" s="34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 spans="1:16">
      <c r="A454" s="31"/>
      <c r="B454" s="32" t="s">
        <v>1591</v>
      </c>
      <c r="C454" s="27" t="s">
        <v>1112</v>
      </c>
      <c r="D454" s="26" t="s">
        <v>1584</v>
      </c>
      <c r="E454" s="26" t="s">
        <v>1584</v>
      </c>
      <c r="F454" s="34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 spans="1:16">
      <c r="A455" s="31"/>
      <c r="B455" s="32" t="s">
        <v>1592</v>
      </c>
      <c r="C455" s="27" t="s">
        <v>1112</v>
      </c>
      <c r="D455" s="26" t="s">
        <v>1584</v>
      </c>
      <c r="E455" s="26" t="s">
        <v>1584</v>
      </c>
      <c r="F455" s="34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 spans="1:16">
      <c r="A456" s="31"/>
      <c r="B456" s="32" t="s">
        <v>1593</v>
      </c>
      <c r="C456" s="27" t="s">
        <v>1112</v>
      </c>
      <c r="D456" s="26" t="s">
        <v>1584</v>
      </c>
      <c r="E456" s="26" t="s">
        <v>1584</v>
      </c>
      <c r="F456" s="34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 spans="1:16">
      <c r="A457" s="31"/>
      <c r="B457" s="32" t="s">
        <v>1594</v>
      </c>
      <c r="C457" s="27" t="s">
        <v>1112</v>
      </c>
      <c r="D457" s="26" t="s">
        <v>1584</v>
      </c>
      <c r="E457" s="26" t="s">
        <v>1584</v>
      </c>
      <c r="F457" s="34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 spans="1:16">
      <c r="A458" s="31"/>
      <c r="B458" s="32" t="s">
        <v>1595</v>
      </c>
      <c r="C458" s="27" t="s">
        <v>1112</v>
      </c>
      <c r="D458" s="26" t="s">
        <v>1584</v>
      </c>
      <c r="E458" s="26" t="s">
        <v>1584</v>
      </c>
      <c r="F458" s="34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 spans="1:16">
      <c r="A459" s="31"/>
      <c r="B459" s="32" t="s">
        <v>1596</v>
      </c>
      <c r="C459" s="27" t="s">
        <v>1112</v>
      </c>
      <c r="D459" s="26" t="s">
        <v>1584</v>
      </c>
      <c r="E459" s="26" t="s">
        <v>1584</v>
      </c>
      <c r="F459" s="34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 spans="1:16">
      <c r="A460" s="31"/>
      <c r="B460" s="32" t="s">
        <v>1597</v>
      </c>
      <c r="C460" s="27" t="s">
        <v>1112</v>
      </c>
      <c r="D460" s="26" t="s">
        <v>1584</v>
      </c>
      <c r="E460" s="26" t="s">
        <v>1584</v>
      </c>
      <c r="F460" s="34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 spans="1:16">
      <c r="A461" s="31"/>
      <c r="B461" s="32" t="s">
        <v>1598</v>
      </c>
      <c r="C461" s="27" t="s">
        <v>1112</v>
      </c>
      <c r="D461" s="26" t="s">
        <v>1584</v>
      </c>
      <c r="E461" s="26" t="s">
        <v>1584</v>
      </c>
      <c r="F461" s="34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 spans="1:16">
      <c r="A462" s="31"/>
      <c r="B462" s="32" t="s">
        <v>1599</v>
      </c>
      <c r="C462" s="27" t="s">
        <v>1112</v>
      </c>
      <c r="D462" s="26" t="s">
        <v>1584</v>
      </c>
      <c r="E462" s="26" t="s">
        <v>1584</v>
      </c>
      <c r="F462" s="34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 spans="1:16">
      <c r="A463" s="31"/>
      <c r="B463" s="32" t="s">
        <v>1600</v>
      </c>
      <c r="C463" s="27" t="s">
        <v>1112</v>
      </c>
      <c r="D463" s="26" t="s">
        <v>1584</v>
      </c>
      <c r="E463" s="26" t="s">
        <v>1584</v>
      </c>
      <c r="F463" s="34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 spans="1:16">
      <c r="A464" s="31"/>
      <c r="B464" s="32" t="s">
        <v>1601</v>
      </c>
      <c r="C464" s="27" t="s">
        <v>1112</v>
      </c>
      <c r="D464" s="26" t="s">
        <v>1584</v>
      </c>
      <c r="E464" s="26" t="s">
        <v>1584</v>
      </c>
      <c r="F464" s="34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 spans="1:16">
      <c r="A465" s="31"/>
      <c r="B465" s="32" t="s">
        <v>1602</v>
      </c>
      <c r="C465" s="27" t="s">
        <v>1112</v>
      </c>
      <c r="D465" s="26" t="s">
        <v>1584</v>
      </c>
      <c r="E465" s="26" t="s">
        <v>1584</v>
      </c>
      <c r="F465" s="34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 spans="1:16">
      <c r="A466" s="31"/>
      <c r="B466" s="32" t="s">
        <v>1603</v>
      </c>
      <c r="C466" s="27" t="s">
        <v>1112</v>
      </c>
      <c r="D466" s="26" t="s">
        <v>1584</v>
      </c>
      <c r="E466" s="26" t="s">
        <v>1584</v>
      </c>
      <c r="F466" s="34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 spans="1:16">
      <c r="A467" s="31"/>
      <c r="B467" s="32" t="s">
        <v>1604</v>
      </c>
      <c r="C467" s="27" t="s">
        <v>1112</v>
      </c>
      <c r="D467" s="26" t="s">
        <v>1584</v>
      </c>
      <c r="E467" s="26" t="s">
        <v>1584</v>
      </c>
      <c r="F467" s="34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 spans="1:16">
      <c r="A468" s="31"/>
      <c r="B468" s="32" t="s">
        <v>1605</v>
      </c>
      <c r="C468" s="27" t="s">
        <v>1112</v>
      </c>
      <c r="D468" s="26" t="s">
        <v>1584</v>
      </c>
      <c r="E468" s="26" t="s">
        <v>1584</v>
      </c>
      <c r="F468" s="34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 spans="1:16">
      <c r="A469" s="31"/>
      <c r="B469" s="32" t="s">
        <v>1606</v>
      </c>
      <c r="C469" s="27" t="s">
        <v>1112</v>
      </c>
      <c r="D469" s="26" t="s">
        <v>1584</v>
      </c>
      <c r="E469" s="26" t="s">
        <v>1584</v>
      </c>
      <c r="F469" s="34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 spans="1:16">
      <c r="A470" s="31"/>
      <c r="B470" s="32" t="s">
        <v>1607</v>
      </c>
      <c r="C470" s="27" t="s">
        <v>1112</v>
      </c>
      <c r="D470" s="26" t="s">
        <v>1584</v>
      </c>
      <c r="E470" s="26" t="s">
        <v>1584</v>
      </c>
      <c r="F470" s="34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 spans="1:16">
      <c r="A471" s="31"/>
      <c r="B471" s="32" t="s">
        <v>1608</v>
      </c>
      <c r="C471" s="27" t="s">
        <v>1112</v>
      </c>
      <c r="D471" s="26" t="s">
        <v>1584</v>
      </c>
      <c r="E471" s="26" t="s">
        <v>1584</v>
      </c>
      <c r="F471" s="34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 spans="1:16">
      <c r="A472" s="31"/>
      <c r="B472" s="32" t="s">
        <v>1609</v>
      </c>
      <c r="C472" s="27" t="s">
        <v>1112</v>
      </c>
      <c r="D472" s="26" t="s">
        <v>1584</v>
      </c>
      <c r="E472" s="26" t="s">
        <v>1584</v>
      </c>
      <c r="F472" s="34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 spans="1:16">
      <c r="A473" s="31"/>
      <c r="B473" s="32" t="s">
        <v>1610</v>
      </c>
      <c r="C473" s="27" t="s">
        <v>1112</v>
      </c>
      <c r="D473" s="26" t="s">
        <v>1584</v>
      </c>
      <c r="E473" s="26" t="s">
        <v>1584</v>
      </c>
      <c r="F473" s="34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 spans="1:16">
      <c r="A474" s="31"/>
      <c r="B474" s="32" t="s">
        <v>1611</v>
      </c>
      <c r="C474" s="27" t="s">
        <v>1112</v>
      </c>
      <c r="D474" s="26" t="s">
        <v>1584</v>
      </c>
      <c r="E474" s="26" t="s">
        <v>1584</v>
      </c>
      <c r="F474" s="34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 spans="1:16">
      <c r="A475" s="31" t="s">
        <v>1612</v>
      </c>
      <c r="B475" s="32" t="s">
        <v>1613</v>
      </c>
      <c r="C475" s="27" t="s">
        <v>1112</v>
      </c>
      <c r="D475" s="26" t="s">
        <v>1584</v>
      </c>
      <c r="E475" s="26" t="s">
        <v>1584</v>
      </c>
      <c r="F475" s="34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 spans="1:16">
      <c r="A476" s="31"/>
      <c r="B476" s="32" t="s">
        <v>1614</v>
      </c>
      <c r="C476" s="27" t="s">
        <v>1112</v>
      </c>
      <c r="D476" s="26" t="s">
        <v>1584</v>
      </c>
      <c r="E476" s="26" t="s">
        <v>1584</v>
      </c>
      <c r="F476" s="34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 spans="1:16">
      <c r="A477" s="31"/>
      <c r="B477" s="32" t="s">
        <v>1615</v>
      </c>
      <c r="C477" s="27" t="s">
        <v>1112</v>
      </c>
      <c r="D477" s="26" t="s">
        <v>1584</v>
      </c>
      <c r="E477" s="26" t="s">
        <v>1584</v>
      </c>
      <c r="F477" s="35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 spans="1:16">
      <c r="A478" s="31" t="s">
        <v>1612</v>
      </c>
      <c r="B478" s="32" t="s">
        <v>1616</v>
      </c>
      <c r="C478" s="27" t="s">
        <v>1112</v>
      </c>
      <c r="D478" s="26" t="s">
        <v>1584</v>
      </c>
      <c r="E478" s="26" t="s">
        <v>1584</v>
      </c>
      <c r="F478" s="34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 spans="1:16">
      <c r="A479" s="31"/>
      <c r="B479" s="32" t="s">
        <v>1617</v>
      </c>
      <c r="C479" s="27" t="s">
        <v>1112</v>
      </c>
      <c r="D479" s="26" t="s">
        <v>1584</v>
      </c>
      <c r="E479" s="26" t="s">
        <v>1584</v>
      </c>
      <c r="F479" s="34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 spans="1:16">
      <c r="A480" s="31"/>
      <c r="B480" s="32" t="s">
        <v>1618</v>
      </c>
      <c r="C480" s="27" t="s">
        <v>1112</v>
      </c>
      <c r="D480" s="26" t="s">
        <v>1584</v>
      </c>
      <c r="E480" s="26" t="s">
        <v>1584</v>
      </c>
      <c r="F480" s="34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 spans="1:16">
      <c r="A481" s="31"/>
      <c r="B481" s="32" t="s">
        <v>1619</v>
      </c>
      <c r="C481" s="27" t="s">
        <v>1112</v>
      </c>
      <c r="D481" s="26" t="s">
        <v>1584</v>
      </c>
      <c r="E481" s="26" t="s">
        <v>1584</v>
      </c>
      <c r="F481" s="34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 spans="1:16">
      <c r="A482" s="31"/>
      <c r="B482" s="32" t="s">
        <v>1620</v>
      </c>
      <c r="C482" s="27" t="s">
        <v>1112</v>
      </c>
      <c r="D482" s="26" t="s">
        <v>1584</v>
      </c>
      <c r="E482" s="26" t="s">
        <v>1584</v>
      </c>
      <c r="F482" s="34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 spans="1:16">
      <c r="A483" s="31"/>
      <c r="B483" s="32" t="s">
        <v>1621</v>
      </c>
      <c r="C483" s="27" t="s">
        <v>1112</v>
      </c>
      <c r="D483" s="26" t="s">
        <v>1584</v>
      </c>
      <c r="E483" s="26" t="s">
        <v>1584</v>
      </c>
      <c r="F483" s="34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 spans="1:16">
      <c r="A484" s="31"/>
      <c r="B484" s="32" t="s">
        <v>1622</v>
      </c>
      <c r="C484" s="27" t="s">
        <v>1112</v>
      </c>
      <c r="D484" s="26" t="s">
        <v>1584</v>
      </c>
      <c r="E484" s="26" t="s">
        <v>1584</v>
      </c>
      <c r="F484" s="34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 spans="1:16">
      <c r="A485" s="31"/>
      <c r="B485" s="32" t="s">
        <v>1623</v>
      </c>
      <c r="C485" s="27" t="s">
        <v>1112</v>
      </c>
      <c r="D485" s="26" t="s">
        <v>1584</v>
      </c>
      <c r="E485" s="26" t="s">
        <v>1584</v>
      </c>
      <c r="F485" s="34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 spans="1:16">
      <c r="A486" s="31"/>
      <c r="B486" s="32" t="s">
        <v>1624</v>
      </c>
      <c r="C486" s="27" t="s">
        <v>1112</v>
      </c>
      <c r="D486" s="26" t="s">
        <v>1584</v>
      </c>
      <c r="E486" s="26" t="s">
        <v>1584</v>
      </c>
      <c r="F486" s="34"/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 spans="1:16">
      <c r="A487" s="31"/>
      <c r="B487" s="32" t="s">
        <v>1625</v>
      </c>
      <c r="C487" s="27" t="s">
        <v>1112</v>
      </c>
      <c r="D487" s="26" t="s">
        <v>1584</v>
      </c>
      <c r="E487" s="26" t="s">
        <v>1584</v>
      </c>
      <c r="F487" s="34"/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 spans="1:16">
      <c r="A488" s="31"/>
      <c r="B488" s="32" t="s">
        <v>1626</v>
      </c>
      <c r="C488" s="27" t="s">
        <v>1112</v>
      </c>
      <c r="D488" s="26" t="s">
        <v>1584</v>
      </c>
      <c r="E488" s="26" t="s">
        <v>1584</v>
      </c>
      <c r="F488" s="34"/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 spans="1:16">
      <c r="A489" s="31"/>
      <c r="B489" s="32" t="s">
        <v>1627</v>
      </c>
      <c r="C489" s="27" t="s">
        <v>1112</v>
      </c>
      <c r="D489" s="26" t="s">
        <v>1584</v>
      </c>
      <c r="E489" s="26" t="s">
        <v>1584</v>
      </c>
      <c r="F489" s="34"/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 spans="1:16">
      <c r="A490" s="31"/>
      <c r="B490" s="32" t="s">
        <v>1628</v>
      </c>
      <c r="C490" s="27" t="s">
        <v>1112</v>
      </c>
      <c r="D490" s="26" t="s">
        <v>1584</v>
      </c>
      <c r="E490" s="26" t="s">
        <v>1584</v>
      </c>
      <c r="F490" s="34"/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 spans="1:16">
      <c r="A491" s="31"/>
      <c r="B491" s="32" t="s">
        <v>1629</v>
      </c>
      <c r="C491" s="27" t="s">
        <v>1112</v>
      </c>
      <c r="D491" s="26" t="s">
        <v>1584</v>
      </c>
      <c r="E491" s="26" t="s">
        <v>1584</v>
      </c>
      <c r="F491" s="34"/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 spans="1:16">
      <c r="A492" s="31"/>
      <c r="B492" s="32" t="s">
        <v>1630</v>
      </c>
      <c r="C492" s="27" t="s">
        <v>1112</v>
      </c>
      <c r="D492" s="26" t="s">
        <v>1584</v>
      </c>
      <c r="E492" s="26" t="s">
        <v>1584</v>
      </c>
      <c r="F492" s="34"/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 spans="1:16">
      <c r="A493" s="31"/>
      <c r="B493" s="32" t="s">
        <v>1631</v>
      </c>
      <c r="C493" s="27" t="s">
        <v>1112</v>
      </c>
      <c r="D493" s="26" t="s">
        <v>1584</v>
      </c>
      <c r="E493" s="26" t="s">
        <v>1584</v>
      </c>
      <c r="F493" s="34"/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 spans="1:16">
      <c r="A494" s="31"/>
      <c r="B494" s="32" t="s">
        <v>1632</v>
      </c>
      <c r="C494" s="27" t="s">
        <v>1112</v>
      </c>
      <c r="D494" s="26" t="s">
        <v>1584</v>
      </c>
      <c r="E494" s="26" t="s">
        <v>1584</v>
      </c>
      <c r="F494" s="34"/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 spans="1:16">
      <c r="A495" s="31"/>
      <c r="B495" s="32" t="s">
        <v>1633</v>
      </c>
      <c r="C495" s="27" t="s">
        <v>1112</v>
      </c>
      <c r="D495" s="26" t="s">
        <v>1584</v>
      </c>
      <c r="E495" s="26" t="s">
        <v>1584</v>
      </c>
      <c r="F495" s="34"/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 spans="1:16">
      <c r="A496" s="31"/>
      <c r="B496" s="32" t="s">
        <v>1634</v>
      </c>
      <c r="C496" s="27" t="s">
        <v>1112</v>
      </c>
      <c r="D496" s="26" t="s">
        <v>1584</v>
      </c>
      <c r="E496" s="26" t="s">
        <v>1584</v>
      </c>
      <c r="F496" s="34"/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 spans="1:16">
      <c r="A497" s="31"/>
      <c r="B497" s="32" t="s">
        <v>1635</v>
      </c>
      <c r="C497" s="27" t="s">
        <v>1112</v>
      </c>
      <c r="D497" s="26" t="s">
        <v>1584</v>
      </c>
      <c r="E497" s="26" t="s">
        <v>1584</v>
      </c>
      <c r="F497" s="34"/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 spans="1:16">
      <c r="A498" s="31"/>
      <c r="B498" s="32" t="s">
        <v>1636</v>
      </c>
      <c r="C498" s="27" t="s">
        <v>1112</v>
      </c>
      <c r="D498" s="26" t="s">
        <v>1584</v>
      </c>
      <c r="E498" s="26" t="s">
        <v>1584</v>
      </c>
      <c r="F498" s="34"/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 spans="1:16">
      <c r="A499" s="31"/>
      <c r="B499" s="32" t="s">
        <v>1637</v>
      </c>
      <c r="C499" s="27" t="s">
        <v>1112</v>
      </c>
      <c r="D499" s="26" t="s">
        <v>1584</v>
      </c>
      <c r="E499" s="26" t="s">
        <v>1584</v>
      </c>
      <c r="F499" s="34"/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 spans="1:16">
      <c r="A500" s="31"/>
      <c r="B500" s="32" t="s">
        <v>1638</v>
      </c>
      <c r="C500" s="27" t="s">
        <v>1112</v>
      </c>
      <c r="D500" s="26" t="s">
        <v>1584</v>
      </c>
      <c r="E500" s="26" t="s">
        <v>1584</v>
      </c>
      <c r="F500" s="34"/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0"/>
  <sheetViews>
    <sheetView workbookViewId="0">
      <selection activeCell="R20" sqref="R20"/>
    </sheetView>
  </sheetViews>
  <sheetFormatPr defaultColWidth="11" defaultRowHeight="17.6"/>
  <cols>
    <col min="1" max="2" width="10.8333333333333" customWidth="1"/>
    <col min="3" max="3" width="72.8333333333333" customWidth="1"/>
    <col min="4" max="4" width="15.6666666666667" customWidth="1"/>
    <col min="5" max="16" width="11" hidden="1" customWidth="1"/>
    <col min="17" max="40" width="10.8333333333333" customWidth="1"/>
  </cols>
  <sheetData>
    <row r="1" spans="1:40">
      <c r="A1" s="1"/>
      <c r="B1" s="1"/>
      <c r="C1" s="1"/>
      <c r="D1" s="1"/>
      <c r="E1" s="13" t="s">
        <v>248</v>
      </c>
      <c r="F1" s="13"/>
      <c r="G1" s="13"/>
      <c r="H1" s="13"/>
      <c r="I1" s="13"/>
      <c r="J1" s="13"/>
      <c r="K1" s="15" t="s">
        <v>247</v>
      </c>
      <c r="L1" s="15"/>
      <c r="M1" s="15"/>
      <c r="N1" s="15"/>
      <c r="O1" s="15"/>
      <c r="P1" s="15"/>
      <c r="Q1" s="15" t="s">
        <v>246</v>
      </c>
      <c r="R1" s="15"/>
      <c r="S1" s="15"/>
      <c r="T1" s="15"/>
      <c r="U1" s="15"/>
      <c r="V1" s="15"/>
      <c r="W1" s="15" t="s">
        <v>245</v>
      </c>
      <c r="X1" s="15"/>
      <c r="Y1" s="15"/>
      <c r="Z1" s="15"/>
      <c r="AA1" s="15"/>
      <c r="AB1" s="15"/>
      <c r="AC1" s="15" t="s">
        <v>1639</v>
      </c>
      <c r="AD1" s="15"/>
      <c r="AE1" s="15"/>
      <c r="AF1" s="15"/>
      <c r="AG1" s="15"/>
      <c r="AH1" s="15"/>
      <c r="AI1" s="15" t="s">
        <v>1640</v>
      </c>
      <c r="AJ1" s="15"/>
      <c r="AK1" s="15"/>
      <c r="AL1" s="15"/>
      <c r="AM1" s="15"/>
      <c r="AN1" s="15"/>
    </row>
    <row r="2" spans="1:40">
      <c r="A2" s="2" t="s">
        <v>398</v>
      </c>
      <c r="B2" s="3" t="s">
        <v>1641</v>
      </c>
      <c r="C2" s="3" t="s">
        <v>250</v>
      </c>
      <c r="D2" s="3" t="s">
        <v>253</v>
      </c>
      <c r="E2" s="14" t="s">
        <v>1642</v>
      </c>
      <c r="F2" s="14" t="s">
        <v>1643</v>
      </c>
      <c r="G2" s="14" t="s">
        <v>1644</v>
      </c>
      <c r="H2" s="14" t="s">
        <v>1645</v>
      </c>
      <c r="I2" s="14" t="s">
        <v>1646</v>
      </c>
      <c r="J2" s="14" t="s">
        <v>1647</v>
      </c>
      <c r="K2" s="14" t="s">
        <v>1642</v>
      </c>
      <c r="L2" s="14" t="s">
        <v>1643</v>
      </c>
      <c r="M2" s="14" t="s">
        <v>1644</v>
      </c>
      <c r="N2" s="14" t="s">
        <v>1645</v>
      </c>
      <c r="O2" s="14" t="s">
        <v>1646</v>
      </c>
      <c r="P2" s="14" t="s">
        <v>1647</v>
      </c>
      <c r="Q2" s="16" t="s">
        <v>1642</v>
      </c>
      <c r="R2" s="16" t="s">
        <v>1643</v>
      </c>
      <c r="S2" s="16" t="s">
        <v>1644</v>
      </c>
      <c r="T2" s="16" t="s">
        <v>1645</v>
      </c>
      <c r="U2" s="16" t="s">
        <v>1646</v>
      </c>
      <c r="V2" s="16" t="s">
        <v>1647</v>
      </c>
      <c r="W2" s="16" t="s">
        <v>1642</v>
      </c>
      <c r="X2" s="16" t="s">
        <v>1643</v>
      </c>
      <c r="Y2" s="16" t="s">
        <v>1644</v>
      </c>
      <c r="Z2" s="16" t="s">
        <v>1645</v>
      </c>
      <c r="AA2" s="16" t="s">
        <v>1646</v>
      </c>
      <c r="AB2" s="16" t="s">
        <v>1647</v>
      </c>
      <c r="AC2" s="16" t="s">
        <v>1642</v>
      </c>
      <c r="AD2" s="16" t="s">
        <v>1643</v>
      </c>
      <c r="AE2" s="16" t="s">
        <v>1644</v>
      </c>
      <c r="AF2" s="16" t="s">
        <v>1645</v>
      </c>
      <c r="AG2" s="16" t="s">
        <v>1646</v>
      </c>
      <c r="AH2" s="16" t="s">
        <v>1647</v>
      </c>
      <c r="AI2" s="16" t="s">
        <v>1642</v>
      </c>
      <c r="AJ2" s="16" t="s">
        <v>1643</v>
      </c>
      <c r="AK2" s="16" t="s">
        <v>1644</v>
      </c>
      <c r="AL2" s="16" t="s">
        <v>1645</v>
      </c>
      <c r="AM2" s="16" t="s">
        <v>1646</v>
      </c>
      <c r="AN2" s="16" t="s">
        <v>1647</v>
      </c>
    </row>
    <row r="3" spans="1:40">
      <c r="A3" s="4" t="s">
        <v>398</v>
      </c>
      <c r="B3" s="5" t="s">
        <v>1648</v>
      </c>
      <c r="C3" s="6" t="s">
        <v>1649</v>
      </c>
      <c r="D3" s="6" t="s">
        <v>721</v>
      </c>
      <c r="E3" s="6">
        <v>585.2971014</v>
      </c>
      <c r="F3" s="6">
        <v>519</v>
      </c>
      <c r="G3" s="6">
        <v>8724764.174</v>
      </c>
      <c r="H3" s="6">
        <v>8628624</v>
      </c>
      <c r="I3" s="6">
        <v>99</v>
      </c>
      <c r="J3" s="6">
        <v>99</v>
      </c>
      <c r="K3" s="6">
        <v>596.89</v>
      </c>
      <c r="L3" s="6">
        <v>500</v>
      </c>
      <c r="M3" s="6">
        <v>5269717.59</v>
      </c>
      <c r="N3" s="6">
        <v>5203304</v>
      </c>
      <c r="O3" s="6">
        <v>94.46</v>
      </c>
      <c r="P3" s="6">
        <v>88</v>
      </c>
      <c r="Q3" s="17">
        <v>480.056962025</v>
      </c>
      <c r="R3" s="17">
        <v>274</v>
      </c>
      <c r="S3" s="17">
        <v>6662.264166039</v>
      </c>
      <c r="T3" s="17">
        <v>6459.978515625</v>
      </c>
      <c r="U3" s="17">
        <v>96.666666666</v>
      </c>
      <c r="V3" s="17">
        <v>38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>
      <c r="A4" s="4" t="s">
        <v>398</v>
      </c>
      <c r="B4" s="5" t="s">
        <v>1648</v>
      </c>
      <c r="C4" s="6" t="s">
        <v>1650</v>
      </c>
      <c r="D4" s="6" t="s">
        <v>721</v>
      </c>
      <c r="E4" s="6">
        <v>491.3703704</v>
      </c>
      <c r="F4" s="6">
        <v>333</v>
      </c>
      <c r="G4" s="6">
        <v>8115357.63</v>
      </c>
      <c r="H4" s="6">
        <v>7994188</v>
      </c>
      <c r="I4" s="6">
        <v>92.59259259</v>
      </c>
      <c r="J4" s="6">
        <v>84</v>
      </c>
      <c r="K4" s="6">
        <v>459.22</v>
      </c>
      <c r="L4" s="6">
        <v>237</v>
      </c>
      <c r="M4" s="6">
        <v>3550965.5</v>
      </c>
      <c r="N4" s="6">
        <v>3252596</v>
      </c>
      <c r="O4" s="6">
        <v>83.5</v>
      </c>
      <c r="P4" s="6">
        <v>67</v>
      </c>
      <c r="Q4" s="17">
        <v>383.661202185</v>
      </c>
      <c r="R4" s="17">
        <v>220</v>
      </c>
      <c r="S4" s="17">
        <v>4950.394380235</v>
      </c>
      <c r="T4" s="17">
        <v>4679.103515625</v>
      </c>
      <c r="U4" s="17">
        <v>84.907216494</v>
      </c>
      <c r="V4" s="17">
        <v>68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4" t="s">
        <v>398</v>
      </c>
      <c r="B5" s="5" t="s">
        <v>1648</v>
      </c>
      <c r="C5" s="6" t="s">
        <v>1651</v>
      </c>
      <c r="D5" s="6" t="s">
        <v>721</v>
      </c>
      <c r="E5" s="6">
        <v>474.0588235</v>
      </c>
      <c r="F5" s="6">
        <v>171</v>
      </c>
      <c r="G5" s="6">
        <v>7719419.953</v>
      </c>
      <c r="H5" s="6">
        <v>7565464</v>
      </c>
      <c r="I5" s="6">
        <v>84.61764706</v>
      </c>
      <c r="J5" s="6">
        <v>80</v>
      </c>
      <c r="K5" s="6">
        <v>513.83</v>
      </c>
      <c r="L5" s="6">
        <v>289</v>
      </c>
      <c r="M5" s="6">
        <v>3247639.97</v>
      </c>
      <c r="N5" s="6">
        <v>2902916</v>
      </c>
      <c r="O5" s="6">
        <v>90.15</v>
      </c>
      <c r="P5" s="6">
        <v>74</v>
      </c>
      <c r="Q5" s="17">
        <v>398.340782122</v>
      </c>
      <c r="R5" s="17">
        <v>206</v>
      </c>
      <c r="S5" s="17">
        <v>5023.502898848</v>
      </c>
      <c r="T5" s="17">
        <v>4822.915039062</v>
      </c>
      <c r="U5" s="17">
        <v>83.715789473</v>
      </c>
      <c r="V5" s="17">
        <v>66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>
      <c r="A6" s="4" t="s">
        <v>398</v>
      </c>
      <c r="B6" s="5" t="s">
        <v>1648</v>
      </c>
      <c r="C6" s="6" t="s">
        <v>1652</v>
      </c>
      <c r="D6" s="6" t="s">
        <v>721</v>
      </c>
      <c r="E6" s="6">
        <v>525.9297297</v>
      </c>
      <c r="F6" s="6">
        <v>38</v>
      </c>
      <c r="G6" s="6">
        <v>6762889.643</v>
      </c>
      <c r="H6" s="6">
        <v>5089960</v>
      </c>
      <c r="I6" s="6">
        <v>97.99465241</v>
      </c>
      <c r="J6" s="6">
        <v>72</v>
      </c>
      <c r="K6" s="6">
        <v>469.84</v>
      </c>
      <c r="L6" s="6">
        <v>38</v>
      </c>
      <c r="M6" s="6">
        <v>1649617</v>
      </c>
      <c r="N6" s="6">
        <v>1054244</v>
      </c>
      <c r="O6" s="6">
        <v>92</v>
      </c>
      <c r="P6" s="6">
        <v>80</v>
      </c>
      <c r="Q6" s="17">
        <v>321.576923076</v>
      </c>
      <c r="R6" s="17">
        <v>51</v>
      </c>
      <c r="S6" s="17">
        <v>4735.914525082</v>
      </c>
      <c r="T6" s="17">
        <v>4579.637695312</v>
      </c>
      <c r="U6" s="17">
        <v>91.791666666</v>
      </c>
      <c r="V6" s="17">
        <v>81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4" t="s">
        <v>398</v>
      </c>
      <c r="B7" s="5" t="s">
        <v>1648</v>
      </c>
      <c r="C7" s="6" t="s">
        <v>1653</v>
      </c>
      <c r="D7" s="6" t="s">
        <v>721</v>
      </c>
      <c r="E7" s="6">
        <v>526.298913</v>
      </c>
      <c r="F7" s="6">
        <v>378</v>
      </c>
      <c r="G7" s="6">
        <v>5111454.239</v>
      </c>
      <c r="H7" s="6">
        <v>4934784</v>
      </c>
      <c r="I7" s="6">
        <v>96.11413043</v>
      </c>
      <c r="J7" s="6">
        <v>79</v>
      </c>
      <c r="K7" s="6">
        <v>498.72</v>
      </c>
      <c r="L7" s="6">
        <v>143</v>
      </c>
      <c r="M7" s="6">
        <v>1199731.15</v>
      </c>
      <c r="N7" s="6">
        <v>941324</v>
      </c>
      <c r="O7" s="6">
        <v>89.43</v>
      </c>
      <c r="P7" s="6">
        <v>67</v>
      </c>
      <c r="Q7" s="17">
        <v>373.927536231</v>
      </c>
      <c r="R7" s="17">
        <v>216</v>
      </c>
      <c r="S7" s="17">
        <v>5486.253576144</v>
      </c>
      <c r="T7" s="17">
        <v>5282.506835937</v>
      </c>
      <c r="U7" s="17">
        <v>87.625</v>
      </c>
      <c r="V7" s="17">
        <v>71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>
      <c r="A8" s="4" t="s">
        <v>398</v>
      </c>
      <c r="B8" s="5" t="s">
        <v>1648</v>
      </c>
      <c r="C8" s="6" t="s">
        <v>1654</v>
      </c>
      <c r="D8" s="6" t="s">
        <v>721</v>
      </c>
      <c r="E8" s="6">
        <v>457.347561</v>
      </c>
      <c r="F8" s="6">
        <v>78</v>
      </c>
      <c r="G8" s="6">
        <v>3981472.366</v>
      </c>
      <c r="H8" s="6">
        <v>3728800</v>
      </c>
      <c r="I8" s="6">
        <v>95.6402439</v>
      </c>
      <c r="J8" s="6">
        <v>82</v>
      </c>
      <c r="K8" s="6">
        <v>444.63</v>
      </c>
      <c r="L8" s="6">
        <v>181</v>
      </c>
      <c r="M8" s="6">
        <v>624571.32</v>
      </c>
      <c r="N8" s="6">
        <v>264104</v>
      </c>
      <c r="O8" s="6">
        <v>85.17</v>
      </c>
      <c r="P8" s="6">
        <v>55</v>
      </c>
      <c r="Q8" s="17">
        <v>381.226415094</v>
      </c>
      <c r="R8" s="17">
        <v>224</v>
      </c>
      <c r="S8" s="17">
        <v>5433.341749237</v>
      </c>
      <c r="T8" s="17">
        <v>5220.701171875</v>
      </c>
      <c r="U8" s="17">
        <v>86.390243902</v>
      </c>
      <c r="V8" s="17">
        <v>68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4" t="s">
        <v>398</v>
      </c>
      <c r="B9" s="6" t="s">
        <v>1655</v>
      </c>
      <c r="C9" s="6" t="s">
        <v>1656</v>
      </c>
      <c r="D9" s="6" t="s">
        <v>721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>
      <c r="A10" s="4" t="s">
        <v>398</v>
      </c>
      <c r="B10" s="6" t="s">
        <v>1655</v>
      </c>
      <c r="C10" s="6" t="s">
        <v>1657</v>
      </c>
      <c r="D10" s="6" t="s">
        <v>721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4" t="s">
        <v>398</v>
      </c>
      <c r="B11" s="6" t="s">
        <v>1655</v>
      </c>
      <c r="C11" s="6" t="s">
        <v>1658</v>
      </c>
      <c r="D11" s="6" t="s">
        <v>721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>
      <c r="A12" s="4" t="s">
        <v>398</v>
      </c>
      <c r="B12" s="6" t="s">
        <v>1655</v>
      </c>
      <c r="C12" s="6" t="s">
        <v>1659</v>
      </c>
      <c r="D12" s="6" t="s">
        <v>721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4" t="s">
        <v>398</v>
      </c>
      <c r="B13" s="6" t="s">
        <v>1655</v>
      </c>
      <c r="C13" s="6" t="s">
        <v>1660</v>
      </c>
      <c r="D13" s="6" t="s">
        <v>721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>
      <c r="A14" s="4" t="s">
        <v>398</v>
      </c>
      <c r="B14" s="6" t="s">
        <v>1655</v>
      </c>
      <c r="C14" s="6" t="s">
        <v>1661</v>
      </c>
      <c r="D14" s="6" t="s">
        <v>721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>
      <c r="A15" s="4" t="s">
        <v>398</v>
      </c>
      <c r="B15" s="6" t="s">
        <v>1662</v>
      </c>
      <c r="C15" s="7" t="s">
        <v>1663</v>
      </c>
      <c r="D15" s="6" t="s">
        <v>721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>
      <c r="A16" s="4" t="s">
        <v>398</v>
      </c>
      <c r="B16" s="6" t="s">
        <v>1662</v>
      </c>
      <c r="C16" s="7" t="s">
        <v>1664</v>
      </c>
      <c r="D16" s="6" t="s">
        <v>721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>
      <c r="A17" s="4" t="s">
        <v>398</v>
      </c>
      <c r="B17" s="6" t="s">
        <v>1662</v>
      </c>
      <c r="C17" s="7" t="s">
        <v>1665</v>
      </c>
      <c r="D17" s="6" t="s">
        <v>721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>
      <c r="A18" s="4" t="s">
        <v>398</v>
      </c>
      <c r="B18" s="6" t="s">
        <v>1662</v>
      </c>
      <c r="C18" s="7" t="s">
        <v>1666</v>
      </c>
      <c r="D18" s="6" t="s">
        <v>721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>
      <c r="A19" s="4" t="s">
        <v>398</v>
      </c>
      <c r="B19" s="6" t="s">
        <v>1662</v>
      </c>
      <c r="C19" s="7" t="s">
        <v>1667</v>
      </c>
      <c r="D19" s="6" t="s">
        <v>721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8" t="s">
        <v>1668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9" t="s">
        <v>1669</v>
      </c>
      <c r="B23" s="10" t="s">
        <v>1670</v>
      </c>
      <c r="C23" s="10" t="s">
        <v>1671</v>
      </c>
      <c r="D23" s="10" t="s">
        <v>1672</v>
      </c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1" t="s">
        <v>1673</v>
      </c>
      <c r="B24" s="6" t="s">
        <v>1674</v>
      </c>
      <c r="C24" s="6" t="s">
        <v>1674</v>
      </c>
      <c r="D24" s="6" t="s">
        <v>1675</v>
      </c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1"/>
      <c r="B25" s="6" t="s">
        <v>1676</v>
      </c>
      <c r="C25" s="6" t="s">
        <v>1676</v>
      </c>
      <c r="D25" s="6" t="s">
        <v>1677</v>
      </c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1"/>
      <c r="B26" s="6" t="s">
        <v>1678</v>
      </c>
      <c r="C26" s="6" t="s">
        <v>1679</v>
      </c>
      <c r="D26" s="6" t="s">
        <v>1680</v>
      </c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1:4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1:4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1:4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spans="1:4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spans="1:4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spans="1:4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spans="1:4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spans="1:4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spans="1:4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spans="1:4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spans="1:4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spans="1:4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spans="1:4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spans="1:4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spans="1:4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spans="1:4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spans="1:4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spans="1:4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spans="1:4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spans="1:4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spans="1:4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spans="1:4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spans="1:4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spans="1:4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spans="1:4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spans="1:4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spans="1:4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spans="1:4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spans="1:4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spans="1:4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spans="1:4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spans="1:4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spans="1:4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spans="1:4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spans="1:4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spans="1:4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spans="1:4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 spans="1:4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 spans="1:4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 spans="1:4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 spans="1:4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 spans="1:4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 spans="1:4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spans="1:4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spans="1:4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 spans="1:4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 spans="1:40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 spans="1:4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 spans="1:40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 spans="1:4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 spans="1:40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 spans="1:40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 spans="1:40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 spans="1:40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 spans="1:40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spans="1: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spans="1:40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spans="1:40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spans="1:40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spans="1:40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spans="1:40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spans="1:40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spans="1:40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spans="1:40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spans="1:40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spans="1:4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spans="1:40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spans="1:40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spans="1:40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spans="1:40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spans="1:40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 spans="1:40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spans="1:40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spans="1:40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spans="1:40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spans="1:4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 spans="1:40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spans="1:40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spans="1:40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spans="1:40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spans="1:4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spans="1:4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spans="1:4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 spans="1:4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spans="1:4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spans="1:4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spans="1:4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spans="1:4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spans="1:4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spans="1:4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spans="1:4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spans="1:4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spans="1:40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spans="1:40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spans="1:40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spans="1:4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spans="1:40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spans="1:40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spans="1:40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spans="1:40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spans="1:40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spans="1:40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spans="1:40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spans="1:40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spans="1:40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spans="1:4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spans="1:40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spans="1:40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spans="1:40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spans="1:40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spans="1:40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spans="1:40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spans="1:40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spans="1:40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spans="1:40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spans="1:4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764ICA R06发版报告</vt:lpstr>
      <vt:lpstr>遗留bug list（外部）</vt:lpstr>
      <vt:lpstr>遗留bug list（内部）</vt:lpstr>
      <vt:lpstr>埋点测试</vt:lpstr>
      <vt:lpstr>APP Source</vt:lpstr>
      <vt:lpstr>综合评分</vt:lpstr>
      <vt:lpstr>响应时间</vt:lpstr>
      <vt:lpstr>baidu APP</vt:lpstr>
      <vt:lpstr>Scenes Sources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2023-09-12T10:51:00Z</dcterms:created>
  <dcterms:modified xsi:type="dcterms:W3CDTF">2023-09-13T20:12:13Z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157D753B07D88784FD10FF648FD34382_42</vt:lpwstr>
  </property>
</Properties>
</file>