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测试报告" sheetId="1" r:id="rId1"/>
    <sheet name="icafe遗留buglist" sheetId="16" r:id="rId2"/>
    <sheet name="Jira遗留buglist" sheetId="14" r:id="rId3"/>
  </sheets>
  <definedNames>
    <definedName name="_xlnm._FilterDatabase" localSheetId="1" hidden="1">icafe遗留buglist!$A$1:$F$3</definedName>
    <definedName name="_xlnm._FilterDatabase" localSheetId="2" hidden="1">Jira遗留buglist!$A$1:$J$2</definedName>
  </definedNames>
  <calcPr calcId="144525"/>
</workbook>
</file>

<file path=xl/sharedStrings.xml><?xml version="1.0" encoding="utf-8"?>
<sst xmlns="http://schemas.openxmlformats.org/spreadsheetml/2006/main" count="144" uniqueCount="124">
  <si>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</si>
  <si>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</si>
  <si>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</si>
  <si>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</si>
  <si>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</si>
  <si>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</si>
  <si>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</si>
  <si>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</si>
  <si>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</si>
  <si>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</si>
  <si>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</si>
  <si>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</si>
  <si>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</si>
  <si>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jira遗留1个P1，icafe遗留2个P1</t>
  </si>
  <si>
    <t>FAIL</t>
  </si>
  <si>
    <t>2.版本稳定性及性能指标达成情况：</t>
  </si>
  <si>
    <t>稳定性及性能</t>
  </si>
  <si>
    <t>版本稳定性</t>
  </si>
  <si>
    <t>Monkey</t>
  </si>
  <si>
    <t>7*12无crash、无ANR</t>
  </si>
  <si>
    <t>无crash，anr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</si>
  <si>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</si>
  <si>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</si>
  <si>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</si>
  <si>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</si>
  <si>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</si>
  <si>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未做语音专项，NA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</si>
  <si>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</si>
  <si>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</si>
  <si>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</si>
  <si>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</si>
  <si>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</si>
  <si>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</si>
  <si>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</si>
  <si>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</si>
  <si>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</si>
  <si>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</si>
  <si>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</si>
  <si>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</si>
  <si>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</si>
  <si>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</si>
  <si>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缺失</t>
  </si>
  <si>
    <t>单元测试报告</t>
  </si>
  <si>
    <t>Codereview结论</t>
  </si>
  <si>
    <t>二、Bug解决情况</t>
  </si>
  <si>
    <t>icafe遗留P1 2个</t>
  </si>
  <si>
    <t>Jira遗留P1 1个</t>
  </si>
  <si>
    <t>三、版本已知风险/遗留问题</t>
  </si>
  <si>
    <t>1.严重问题</t>
  </si>
  <si>
    <t>【实车】【CD542H】【地图】【偶现】翠屏山服务区车标飘逸，不显示蚯蚓线</t>
  </si>
  <si>
    <t>【实车】【CD542H】【地图】【偶现】九华山隧道内发生偏航，车标卡住不动</t>
  </si>
  <si>
    <t>【实车】【CD542H】【地图】【偶现】重启车机立即进入地图，地图闪退</t>
  </si>
  <si>
    <t>2.项目风险（阻塞项、进度风险、功能需求未实现、质量风险、依赖实车、依赖环境、成熟度/通过率低的原因）</t>
  </si>
  <si>
    <t>launcher&amp;AAR：因无法构造AAR更换滤芯场景，阻塞10条用例执行</t>
  </si>
  <si>
    <t>语音：因REC无带有座椅加热和通风功能的实车，阻塞48条用例执行</t>
  </si>
  <si>
    <t>地图：因部分场景无法触发，阻塞5条埋点用例执行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</si>
  <si>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</si>
  <si>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</si>
  <si>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</si>
  <si>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</si>
  <si>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</si>
  <si>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</si>
  <si>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</si>
  <si>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R13版本成熟度</t>
  </si>
  <si>
    <t>R12版本成熟度</t>
  </si>
  <si>
    <t>未测/漏测原因和分析</t>
  </si>
  <si>
    <t>账号&amp;支付&amp;个人中心</t>
  </si>
  <si>
    <t>地图</t>
  </si>
  <si>
    <t>随心看</t>
  </si>
  <si>
    <t>车家互联</t>
  </si>
  <si>
    <t>launcher+AAR</t>
  </si>
  <si>
    <t>因无法构造AAR更换滤芯场景，阻塞10条用例执行</t>
  </si>
  <si>
    <t>激活</t>
  </si>
  <si>
    <t>语音</t>
  </si>
  <si>
    <t>因REC无带有座椅加热和通风功能的实车，阻塞48条用例执行</t>
  </si>
  <si>
    <t>消息中心</t>
  </si>
  <si>
    <t>随心听</t>
  </si>
  <si>
    <t>安全</t>
  </si>
  <si>
    <t>图像</t>
  </si>
  <si>
    <t>EM</t>
  </si>
  <si>
    <t>依赖OTA升级</t>
  </si>
  <si>
    <t>随心拍</t>
  </si>
  <si>
    <t>输入法</t>
  </si>
  <si>
    <t>唱吧</t>
  </si>
  <si>
    <t>埋点</t>
  </si>
  <si>
    <t>因部分场景无法触发，阻塞5条埋点用例执行</t>
  </si>
  <si>
    <t>项目整体测试覆盖率</t>
  </si>
  <si>
    <t>六、测试环境及版本说明</t>
  </si>
  <si>
    <t>SOC版本</t>
  </si>
  <si>
    <t>20230831_0964_B1F27_R13.PRO_Debug
20230907_0969_B1F27_R13.PRO_Debug
20230910_0972_B1F27_R13.PRO_Debug
20230911_0973_B1F27_R13.PRO_Debug
20230929_0983_B1F27_R13.PRO_Debug</t>
  </si>
  <si>
    <t>MCU版本</t>
  </si>
  <si>
    <t>20230601_645_PRO</t>
  </si>
  <si>
    <t>屏幕尺寸</t>
  </si>
  <si>
    <t>编号</t>
  </si>
  <si>
    <t>标题</t>
  </si>
  <si>
    <t>类型</t>
  </si>
  <si>
    <t>所属模块</t>
  </si>
  <si>
    <t>优先级</t>
  </si>
  <si>
    <t>修复版本</t>
  </si>
  <si>
    <t>FordPhase4Scrum-72181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</si>
  <si>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CD542H</t>
    </r>
    <r>
      <rPr>
        <u/>
        <sz val="11"/>
        <color rgb="FF800080"/>
        <rFont val="宋体-简"/>
        <charset val="134"/>
      </rPr>
      <t>】【地图】【偶现】翠屏山服务区车标飘逸，不显示蚯蚓线</t>
    </r>
  </si>
  <si>
    <t>Bug</t>
  </si>
  <si>
    <t>P1-High</t>
  </si>
  <si>
    <t>依赖LTS_PL3</t>
  </si>
  <si>
    <t>FordPhase4Scrum-69083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</si>
  <si>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CD542H</t>
    </r>
    <r>
      <rPr>
        <u/>
        <sz val="11"/>
        <color rgb="FF800080"/>
        <rFont val="宋体-简"/>
        <charset val="134"/>
      </rPr>
      <t>】【地图】【偶现】九华山隧道内发生偏航，车标卡住不动</t>
    </r>
  </si>
  <si>
    <t>依赖LTS_PL2</t>
  </si>
  <si>
    <t>密钥</t>
  </si>
  <si>
    <t>摘要</t>
  </si>
  <si>
    <t>组件</t>
  </si>
  <si>
    <t>经办人</t>
  </si>
  <si>
    <t>报告人</t>
  </si>
  <si>
    <t>影响版本</t>
  </si>
  <si>
    <t>标签</t>
  </si>
  <si>
    <t>Supplier</t>
  </si>
  <si>
    <t>状态</t>
  </si>
  <si>
    <t>APIMCIS-34298</t>
  </si>
  <si>
    <t>P1</t>
  </si>
  <si>
    <t>百度-地图</t>
  </si>
  <si>
    <t>田程</t>
  </si>
  <si>
    <t>B1F27_R13.PRO</t>
  </si>
  <si>
    <t>CD542H_R13</t>
  </si>
  <si>
    <t>Baidu</t>
  </si>
  <si>
    <t>Monitor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</si>
</sst>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9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1"/>
      <color rgb="FF800080"/>
      <name val="等线"/>
      <charset val="134"/>
      <scheme val="minor"/>
    </font>
    <font>
      <sz val="12"/>
      <color rgb="FF000000"/>
      <name val="宋体-简"/>
      <charset val="134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sz val="10.5"/>
      <color rgb="FF000000"/>
      <name val="宋体"/>
      <charset val="134"/>
    </font>
    <font>
      <b/>
      <sz val="10.5"/>
      <color rgb="FF92D050"/>
      <name val="宋体"/>
      <charset val="134"/>
    </font>
    <font>
      <b/>
      <sz val="10.5"/>
      <color rgb="FFFF0000"/>
      <name val="宋体"/>
      <charset val="134"/>
    </font>
    <font>
      <sz val="10.5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Calibri"/>
      <charset val="134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20" applyNumberFormat="0" applyAlignment="0" applyProtection="0">
      <alignment vertical="center"/>
    </xf>
    <xf numFmtId="0" fontId="25" fillId="7" borderId="21" applyNumberFormat="0" applyAlignment="0" applyProtection="0">
      <alignment vertical="center"/>
    </xf>
    <xf numFmtId="0" fontId="26" fillId="7" borderId="20" applyNumberFormat="0" applyAlignment="0" applyProtection="0">
      <alignment vertical="center"/>
    </xf>
    <xf numFmtId="0" fontId="27" fillId="8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0" borderId="0"/>
    <xf numFmtId="0" fontId="3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35" fillId="0" borderId="0">
      <alignment vertical="center"/>
    </xf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top" wrapText="1"/>
    </xf>
    <xf numFmtId="49" fontId="3" fillId="0" borderId="1" xfId="6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2" borderId="2" xfId="0" applyNumberFormat="1" applyFill="1" applyBorder="1" applyAlignment="1"/>
    <xf numFmtId="49" fontId="5" fillId="0" borderId="2" xfId="0" applyNumberFormat="1" applyFont="1" applyBorder="1" applyAlignment="1"/>
    <xf numFmtId="49" fontId="6" fillId="0" borderId="2" xfId="0" applyNumberFormat="1" applyFont="1" applyBorder="1" applyAlignment="1"/>
    <xf numFmtId="49" fontId="0" fillId="0" borderId="2" xfId="0" applyNumberFormat="1" applyBorder="1" applyAlignment="1"/>
    <xf numFmtId="0" fontId="7" fillId="0" borderId="0" xfId="0" applyFont="1">
      <alignment vertic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9" fontId="9" fillId="0" borderId="9" xfId="0" applyNumberFormat="1" applyFont="1" applyBorder="1" applyAlignment="1">
      <alignment horizontal="justify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4" borderId="6" xfId="0" applyFont="1" applyFill="1" applyBorder="1" applyAlignment="1">
      <alignment horizontal="justify" vertical="center" wrapText="1"/>
    </xf>
    <xf numFmtId="0" fontId="8" fillId="4" borderId="7" xfId="0" applyFont="1" applyFill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0" fontId="9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justify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9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8" fillId="3" borderId="6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8" fillId="3" borderId="6" xfId="0" applyFont="1" applyFill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3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9" fillId="0" borderId="7" xfId="0" applyFont="1" applyFill="1" applyBorder="1" applyAlignment="1">
      <alignment horizontal="justify" vertical="center" wrapText="1"/>
    </xf>
    <xf numFmtId="0" fontId="9" fillId="0" borderId="6" xfId="63" applyFont="1" applyBorder="1" applyAlignment="1">
      <alignment horizontal="justify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12" fillId="0" borderId="7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176" fontId="9" fillId="0" borderId="0" xfId="0" applyNumberFormat="1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3" fillId="0" borderId="9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/>
    </xf>
    <xf numFmtId="9" fontId="9" fillId="0" borderId="6" xfId="0" applyNumberFormat="1" applyFont="1" applyBorder="1" applyAlignment="1">
      <alignment horizontal="justify" vertical="center" wrapText="1"/>
    </xf>
    <xf numFmtId="10" fontId="9" fillId="0" borderId="6" xfId="0" applyNumberFormat="1" applyFont="1" applyBorder="1" applyAlignment="1">
      <alignment horizontal="justify" vertical="center" wrapText="1"/>
    </xf>
    <xf numFmtId="0" fontId="9" fillId="0" borderId="6" xfId="63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9" fillId="0" borderId="16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7" fillId="0" borderId="16" xfId="0" applyFont="1" applyBorder="1">
      <alignment vertical="center"/>
    </xf>
    <xf numFmtId="0" fontId="0" fillId="0" borderId="16" xfId="0" applyBorder="1">
      <alignment vertical="center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7" xfId="0" applyFont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9" fillId="0" borderId="7" xfId="0" applyFont="1" applyBorder="1">
      <alignment vertical="center"/>
    </xf>
    <xf numFmtId="10" fontId="9" fillId="0" borderId="8" xfId="0" applyNumberFormat="1" applyFont="1" applyBorder="1" applyAlignment="1">
      <alignment vertical="center" wrapText="1"/>
    </xf>
    <xf numFmtId="10" fontId="9" fillId="0" borderId="9" xfId="0" applyNumberFormat="1" applyFont="1" applyBorder="1" applyAlignment="1">
      <alignment vertical="center" wrapText="1"/>
    </xf>
    <xf numFmtId="0" fontId="11" fillId="0" borderId="6" xfId="0" applyFont="1" applyBorder="1" applyAlignment="1">
      <alignment horizontal="justify" vertical="center" wrapText="1"/>
    </xf>
    <xf numFmtId="0" fontId="14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8" xfId="0" applyFont="1" applyBorder="1">
      <alignment vertical="center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常规 2" xfId="50"/>
    <cellStyle name="常规 4" xfId="51"/>
    <cellStyle name="常规 4 2" xfId="52"/>
    <cellStyle name="常规 4 2 2" xfId="53"/>
    <cellStyle name="常规 5" xfId="54"/>
    <cellStyle name="常规 5 2" xfId="55"/>
    <cellStyle name="常规 6" xfId="56"/>
    <cellStyle name="常规 6 2" xfId="57"/>
    <cellStyle name="超链接 2" xfId="58"/>
    <cellStyle name="常规 4 3" xfId="59"/>
    <cellStyle name="常规 8" xfId="60"/>
    <cellStyle name="Normal 2" xfId="61"/>
    <cellStyle name="常规 7" xfId="62"/>
    <cellStyle name="常规 3" xfId="63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baidu-int.com/devops/icafe/issue/FordPhase4Scrum-69083/show" TargetMode="External"/><Relationship Id="rId1" Type="http://schemas.openxmlformats.org/officeDocument/2006/relationships/hyperlink" Target="https://console.cloud.baidu-int.com/devops/icafe/issue/FordPhase4Scrum-72181/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APIMCIS-34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abSelected="1" topLeftCell="A52" workbookViewId="0">
      <selection activeCell="A60" sqref="A60:C60"/>
    </sheetView>
  </sheetViews>
  <sheetFormatPr defaultColWidth="11" defaultRowHeight="17.6"/>
  <cols>
    <col min="1" max="1" width="16.6666666666667" customWidth="1"/>
    <col min="2" max="2" width="22.3333333333333" customWidth="1"/>
    <col min="3" max="3" width="23.5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10" width="19.3333333333333" customWidth="1"/>
    <col min="11" max="11" width="23.3333333333333" customWidth="1"/>
  </cols>
  <sheetData>
    <row r="1" ht="17" customHeight="1" spans="1:1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91"/>
    </row>
    <row r="2" ht="18.35" spans="1:11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92"/>
    </row>
    <row r="3" ht="18.35" spans="1:11">
      <c r="A3" s="16" t="s">
        <v>2</v>
      </c>
      <c r="B3" s="17" t="s">
        <v>3</v>
      </c>
      <c r="C3" s="17" t="s">
        <v>4</v>
      </c>
      <c r="D3" s="17" t="s">
        <v>5</v>
      </c>
      <c r="E3" s="72" t="s">
        <v>6</v>
      </c>
      <c r="F3" s="73"/>
      <c r="G3" s="74"/>
      <c r="H3" s="74"/>
      <c r="I3" s="74"/>
      <c r="J3" s="74"/>
      <c r="K3" s="93"/>
    </row>
    <row r="4" ht="18.35" spans="1:11">
      <c r="A4" s="18" t="s">
        <v>7</v>
      </c>
      <c r="B4" s="18" t="s">
        <v>8</v>
      </c>
      <c r="C4" s="19">
        <v>1</v>
      </c>
      <c r="D4" s="19">
        <v>1</v>
      </c>
      <c r="E4" s="75" t="s">
        <v>9</v>
      </c>
      <c r="F4" s="76"/>
      <c r="G4" s="77"/>
      <c r="H4" s="78"/>
      <c r="I4" s="78"/>
      <c r="J4" s="78"/>
      <c r="K4" s="93"/>
    </row>
    <row r="5" ht="18.35" spans="1:11">
      <c r="A5" s="20" t="s">
        <v>10</v>
      </c>
      <c r="B5" s="21" t="s">
        <v>11</v>
      </c>
      <c r="C5" s="19" t="s">
        <v>12</v>
      </c>
      <c r="D5" s="22" t="s">
        <v>13</v>
      </c>
      <c r="E5" s="79" t="s">
        <v>14</v>
      </c>
      <c r="F5" s="76"/>
      <c r="G5" s="77"/>
      <c r="H5" s="78"/>
      <c r="I5" s="78"/>
      <c r="J5" s="78"/>
      <c r="K5" s="93"/>
    </row>
    <row r="6" ht="17" customHeight="1" spans="1:11">
      <c r="A6" s="23"/>
      <c r="B6" s="24"/>
      <c r="C6" s="24"/>
      <c r="D6" s="24"/>
      <c r="E6" s="24"/>
      <c r="F6" s="24"/>
      <c r="G6" s="24"/>
      <c r="H6" s="24"/>
      <c r="I6" s="24"/>
      <c r="J6" s="24"/>
      <c r="K6" s="93"/>
    </row>
    <row r="7" ht="17" customHeight="1" spans="1:11">
      <c r="A7" s="25" t="s">
        <v>15</v>
      </c>
      <c r="B7" s="26"/>
      <c r="C7" s="26"/>
      <c r="D7" s="26"/>
      <c r="E7" s="80"/>
      <c r="F7" s="81"/>
      <c r="G7" s="81"/>
      <c r="H7" s="81"/>
      <c r="I7" s="81"/>
      <c r="J7" s="81"/>
      <c r="K7" s="94"/>
    </row>
    <row r="8" s="11" customFormat="1" ht="16.75" spans="1:11">
      <c r="A8" s="27" t="s">
        <v>16</v>
      </c>
      <c r="B8" s="28" t="s">
        <v>3</v>
      </c>
      <c r="C8" s="28" t="s">
        <v>4</v>
      </c>
      <c r="D8" s="28" t="s">
        <v>5</v>
      </c>
      <c r="E8" s="28" t="s">
        <v>6</v>
      </c>
      <c r="F8" s="24"/>
      <c r="G8" s="24"/>
      <c r="H8" s="24"/>
      <c r="I8" s="24"/>
      <c r="J8" s="24"/>
      <c r="K8" s="95"/>
    </row>
    <row r="9" s="11" customFormat="1" ht="16.75" spans="1:11">
      <c r="A9" s="20" t="s">
        <v>17</v>
      </c>
      <c r="B9" s="29" t="s">
        <v>18</v>
      </c>
      <c r="C9" s="30" t="s">
        <v>19</v>
      </c>
      <c r="D9" s="31" t="s">
        <v>20</v>
      </c>
      <c r="E9" s="75" t="s">
        <v>9</v>
      </c>
      <c r="F9" s="24"/>
      <c r="G9" s="24"/>
      <c r="H9" s="24"/>
      <c r="I9" s="24"/>
      <c r="J9" s="24"/>
      <c r="K9" s="95"/>
    </row>
    <row r="10" ht="18.35" spans="1:1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93"/>
    </row>
    <row r="11" ht="18.35" spans="1:11">
      <c r="A11" s="32" t="s">
        <v>21</v>
      </c>
      <c r="B11" s="32"/>
      <c r="C11" s="32"/>
      <c r="D11" s="32"/>
      <c r="E11" s="32"/>
      <c r="F11" s="41"/>
      <c r="G11" s="41"/>
      <c r="H11" s="41"/>
      <c r="I11" s="41"/>
      <c r="J11" s="41"/>
      <c r="K11" s="93"/>
    </row>
    <row r="12" ht="18.35" spans="1:11">
      <c r="A12" s="33" t="s">
        <v>22</v>
      </c>
      <c r="B12" s="33" t="s">
        <v>3</v>
      </c>
      <c r="C12" s="33" t="s">
        <v>4</v>
      </c>
      <c r="D12" s="33" t="s">
        <v>5</v>
      </c>
      <c r="E12" s="33" t="s">
        <v>6</v>
      </c>
      <c r="F12" s="41"/>
      <c r="G12" s="41"/>
      <c r="H12" s="41"/>
      <c r="I12" s="41"/>
      <c r="J12" s="41"/>
      <c r="K12" s="93"/>
    </row>
    <row r="13" ht="125.75" spans="1:11">
      <c r="A13" s="34" t="s">
        <v>23</v>
      </c>
      <c r="B13" s="35" t="s">
        <v>24</v>
      </c>
      <c r="C13" s="31" t="s">
        <v>25</v>
      </c>
      <c r="D13" s="36" t="s">
        <v>26</v>
      </c>
      <c r="E13" s="82"/>
      <c r="F13" s="41"/>
      <c r="G13" s="41"/>
      <c r="H13" s="41"/>
      <c r="I13" s="41"/>
      <c r="J13" s="41"/>
      <c r="K13" s="96"/>
    </row>
    <row r="14" ht="47.75" spans="1:11">
      <c r="A14" s="37"/>
      <c r="B14" s="35" t="s">
        <v>27</v>
      </c>
      <c r="C14" s="31" t="s">
        <v>28</v>
      </c>
      <c r="D14" s="38"/>
      <c r="E14" s="83"/>
      <c r="F14" s="41"/>
      <c r="G14" s="41"/>
      <c r="H14" s="41"/>
      <c r="I14" s="41"/>
      <c r="J14" s="41"/>
      <c r="K14" s="96"/>
    </row>
    <row r="15" ht="18.35" spans="1:11">
      <c r="A15" s="37"/>
      <c r="B15" s="35" t="s">
        <v>29</v>
      </c>
      <c r="C15" s="35" t="s">
        <v>30</v>
      </c>
      <c r="D15" s="38"/>
      <c r="E15" s="83"/>
      <c r="F15" s="41"/>
      <c r="G15" s="41"/>
      <c r="H15" s="41"/>
      <c r="I15" s="41"/>
      <c r="J15" s="41"/>
      <c r="K15" s="96"/>
    </row>
    <row r="16" ht="125.75" spans="1:11">
      <c r="A16" s="39"/>
      <c r="B16" s="35" t="s">
        <v>31</v>
      </c>
      <c r="C16" s="31" t="s">
        <v>32</v>
      </c>
      <c r="D16" s="40"/>
      <c r="E16" s="84"/>
      <c r="F16" s="41"/>
      <c r="G16" s="41"/>
      <c r="H16" s="41"/>
      <c r="I16" s="41"/>
      <c r="J16" s="41"/>
      <c r="K16" s="96"/>
    </row>
    <row r="17" spans="1:11">
      <c r="A17" s="38"/>
      <c r="B17" s="41"/>
      <c r="C17" s="42"/>
      <c r="D17" s="43"/>
      <c r="E17" s="43"/>
      <c r="F17" s="41"/>
      <c r="G17" s="41"/>
      <c r="H17" s="41"/>
      <c r="I17" s="41"/>
      <c r="J17" s="41"/>
      <c r="K17" s="96"/>
    </row>
    <row r="18" ht="18.35" spans="1:11">
      <c r="A18" s="44" t="s">
        <v>33</v>
      </c>
      <c r="B18" s="45"/>
      <c r="C18" s="45"/>
      <c r="D18" s="45"/>
      <c r="E18" s="45"/>
      <c r="F18" s="24"/>
      <c r="G18" s="24"/>
      <c r="H18" s="24"/>
      <c r="I18" s="24"/>
      <c r="J18" s="24"/>
      <c r="K18" s="93"/>
    </row>
    <row r="19" ht="18.35" spans="1:11">
      <c r="A19" s="16" t="s">
        <v>34</v>
      </c>
      <c r="B19" s="17" t="s">
        <v>35</v>
      </c>
      <c r="C19" s="24"/>
      <c r="D19" s="24"/>
      <c r="E19" s="24"/>
      <c r="F19" s="24"/>
      <c r="G19" s="24"/>
      <c r="H19" s="24"/>
      <c r="I19" s="24"/>
      <c r="J19" s="24"/>
      <c r="K19" s="93"/>
    </row>
    <row r="20" ht="18.35" spans="1:11">
      <c r="A20" s="18" t="s">
        <v>36</v>
      </c>
      <c r="B20" s="46" t="s">
        <v>37</v>
      </c>
      <c r="C20" s="24"/>
      <c r="D20" s="24"/>
      <c r="E20" s="24"/>
      <c r="F20" s="24"/>
      <c r="G20" s="24"/>
      <c r="H20" s="24"/>
      <c r="I20" s="24"/>
      <c r="J20" s="24"/>
      <c r="K20" s="93"/>
    </row>
    <row r="21" ht="18.35" spans="1:11">
      <c r="A21" s="18" t="s">
        <v>38</v>
      </c>
      <c r="B21" s="46" t="s">
        <v>37</v>
      </c>
      <c r="C21" s="24"/>
      <c r="D21" s="24"/>
      <c r="E21" s="24"/>
      <c r="F21" s="24"/>
      <c r="G21" s="24"/>
      <c r="H21" s="24"/>
      <c r="I21" s="24"/>
      <c r="J21" s="24"/>
      <c r="K21" s="93"/>
    </row>
    <row r="22" ht="18.35" spans="1:11">
      <c r="A22" s="18" t="s">
        <v>39</v>
      </c>
      <c r="B22" s="46" t="s">
        <v>37</v>
      </c>
      <c r="C22" s="24"/>
      <c r="D22" s="24"/>
      <c r="E22" s="24"/>
      <c r="F22" s="24"/>
      <c r="G22" s="24"/>
      <c r="H22" s="24"/>
      <c r="I22" s="24"/>
      <c r="J22" s="24"/>
      <c r="K22" s="93"/>
    </row>
    <row r="23" ht="18.35" spans="1:11">
      <c r="A23" s="18" t="s">
        <v>40</v>
      </c>
      <c r="B23" s="46" t="s">
        <v>41</v>
      </c>
      <c r="C23" s="24"/>
      <c r="D23" s="24"/>
      <c r="E23" s="24"/>
      <c r="F23" s="24"/>
      <c r="G23" s="24"/>
      <c r="H23" s="24"/>
      <c r="I23" s="24"/>
      <c r="J23" s="24"/>
      <c r="K23" s="93"/>
    </row>
    <row r="24" ht="18.35" spans="1:11">
      <c r="A24" s="18" t="s">
        <v>42</v>
      </c>
      <c r="B24" s="46" t="s">
        <v>41</v>
      </c>
      <c r="C24" s="24"/>
      <c r="D24" s="24"/>
      <c r="E24" s="24"/>
      <c r="F24" s="24"/>
      <c r="G24" s="24"/>
      <c r="H24" s="24"/>
      <c r="I24" s="24"/>
      <c r="J24" s="24"/>
      <c r="K24" s="93"/>
    </row>
    <row r="25" ht="18.35" spans="1:11">
      <c r="A25" s="18" t="s">
        <v>43</v>
      </c>
      <c r="B25" s="46" t="s">
        <v>41</v>
      </c>
      <c r="C25" s="24"/>
      <c r="D25" s="24"/>
      <c r="E25" s="24"/>
      <c r="F25" s="24"/>
      <c r="G25" s="24"/>
      <c r="H25" s="24"/>
      <c r="I25" s="24"/>
      <c r="J25" s="24"/>
      <c r="K25" s="93"/>
    </row>
    <row r="26" ht="24" customHeight="1" spans="1:11">
      <c r="A26" s="38"/>
      <c r="B26" s="47"/>
      <c r="C26" s="47"/>
      <c r="D26" s="47"/>
      <c r="E26" s="47"/>
      <c r="F26" s="47"/>
      <c r="G26" s="47"/>
      <c r="H26" s="47"/>
      <c r="I26" s="47"/>
      <c r="J26" s="47"/>
      <c r="K26" s="83"/>
    </row>
    <row r="27" ht="18.35" spans="1:11">
      <c r="A27" s="48" t="s">
        <v>44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ht="18.35" spans="1:13">
      <c r="A28" s="49" t="s">
        <v>45</v>
      </c>
      <c r="B28" s="50"/>
      <c r="C28" s="50"/>
      <c r="D28" s="50"/>
      <c r="E28" s="50"/>
      <c r="F28" s="50"/>
      <c r="G28" s="50"/>
      <c r="H28" s="50"/>
      <c r="I28" s="50"/>
      <c r="J28" s="50"/>
      <c r="K28" s="97"/>
      <c r="L28" s="98"/>
      <c r="M28" s="98"/>
    </row>
    <row r="29" ht="18.35" spans="1:13">
      <c r="A29" s="49" t="s">
        <v>46</v>
      </c>
      <c r="B29" s="50"/>
      <c r="C29" s="50"/>
      <c r="D29" s="50"/>
      <c r="E29" s="50"/>
      <c r="F29" s="50"/>
      <c r="G29" s="50"/>
      <c r="H29" s="50"/>
      <c r="I29" s="50"/>
      <c r="J29" s="50"/>
      <c r="K29" s="97"/>
      <c r="L29" s="98"/>
      <c r="M29" s="98"/>
    </row>
    <row r="30" ht="30" customHeight="1" spans="1:11">
      <c r="A30" s="48" t="s">
        <v>47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ht="18.35" spans="1:11">
      <c r="A31" s="48" t="s">
        <v>48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ht="18.35" spans="1:11">
      <c r="A32" s="51" t="s">
        <v>49</v>
      </c>
      <c r="B32" s="52"/>
      <c r="C32" s="52"/>
      <c r="D32" s="52"/>
      <c r="E32" s="52"/>
      <c r="F32" s="52"/>
      <c r="G32" s="52"/>
      <c r="H32" s="52"/>
      <c r="I32" s="52"/>
      <c r="J32" s="52"/>
      <c r="K32" s="99"/>
    </row>
    <row r="33" ht="18.35" spans="1:11">
      <c r="A33" s="51" t="s">
        <v>50</v>
      </c>
      <c r="B33" s="52"/>
      <c r="C33" s="52"/>
      <c r="D33" s="52"/>
      <c r="E33" s="52"/>
      <c r="F33" s="52"/>
      <c r="G33" s="52"/>
      <c r="H33" s="52"/>
      <c r="I33" s="52"/>
      <c r="J33" s="52"/>
      <c r="K33" s="99"/>
    </row>
    <row r="34" ht="18.35" spans="1:11">
      <c r="A34" s="51" t="s">
        <v>51</v>
      </c>
      <c r="B34" s="52"/>
      <c r="C34" s="52"/>
      <c r="D34" s="52"/>
      <c r="E34" s="52"/>
      <c r="F34" s="52"/>
      <c r="G34" s="52"/>
      <c r="H34" s="52"/>
      <c r="I34" s="52"/>
      <c r="J34" s="52"/>
      <c r="K34" s="99"/>
    </row>
    <row r="35" ht="18.35" spans="1:11">
      <c r="A35" s="53" t="s">
        <v>52</v>
      </c>
      <c r="B35" s="54"/>
      <c r="C35" s="54"/>
      <c r="D35" s="54"/>
      <c r="E35" s="54"/>
      <c r="F35" s="54"/>
      <c r="G35" s="54"/>
      <c r="H35" s="54"/>
      <c r="I35" s="54"/>
      <c r="J35" s="54"/>
      <c r="K35" s="100"/>
    </row>
    <row r="36" ht="18.35" spans="1:11">
      <c r="A36" s="51" t="s">
        <v>53</v>
      </c>
      <c r="B36" s="52"/>
      <c r="C36" s="52"/>
      <c r="D36" s="52"/>
      <c r="E36" s="52"/>
      <c r="F36" s="52"/>
      <c r="G36" s="52"/>
      <c r="H36" s="52"/>
      <c r="I36" s="52"/>
      <c r="J36" s="52"/>
      <c r="K36" s="99"/>
    </row>
    <row r="37" ht="18.35" spans="1:11">
      <c r="A37" s="51" t="s">
        <v>54</v>
      </c>
      <c r="B37" s="52"/>
      <c r="C37" s="52"/>
      <c r="D37" s="52"/>
      <c r="E37" s="52"/>
      <c r="F37" s="52"/>
      <c r="G37" s="52"/>
      <c r="H37" s="52"/>
      <c r="I37" s="52"/>
      <c r="J37" s="52"/>
      <c r="K37" s="99"/>
    </row>
    <row r="38" ht="18.35" spans="1:11">
      <c r="A38" s="55" t="s">
        <v>55</v>
      </c>
      <c r="B38" s="56"/>
      <c r="C38" s="56"/>
      <c r="D38" s="56"/>
      <c r="E38" s="56"/>
      <c r="F38" s="56"/>
      <c r="G38" s="56"/>
      <c r="H38" s="56"/>
      <c r="I38" s="56"/>
      <c r="J38" s="56"/>
      <c r="K38" s="101"/>
    </row>
    <row r="39" ht="18.35" spans="1:11">
      <c r="A39" s="57" t="s">
        <v>56</v>
      </c>
      <c r="B39" s="57"/>
      <c r="C39" s="57"/>
      <c r="D39" s="57"/>
      <c r="E39" s="57"/>
      <c r="F39" s="85"/>
      <c r="G39" s="85"/>
      <c r="H39" s="85"/>
      <c r="I39" s="85"/>
      <c r="J39" s="85"/>
      <c r="K39" s="85"/>
    </row>
    <row r="40" ht="32.75" spans="1:11">
      <c r="A40" s="58" t="s">
        <v>57</v>
      </c>
      <c r="B40" s="59"/>
      <c r="C40" s="60"/>
      <c r="D40" s="21" t="s">
        <v>58</v>
      </c>
      <c r="E40" s="21" t="s">
        <v>59</v>
      </c>
      <c r="F40" s="21" t="s">
        <v>60</v>
      </c>
      <c r="G40" s="46" t="s">
        <v>61</v>
      </c>
      <c r="H40" s="46" t="s">
        <v>62</v>
      </c>
      <c r="I40" s="46" t="s">
        <v>63</v>
      </c>
      <c r="J40" s="46" t="s">
        <v>64</v>
      </c>
      <c r="K40" s="20" t="s">
        <v>65</v>
      </c>
    </row>
    <row r="41" ht="17" customHeight="1" spans="1:11">
      <c r="A41" s="61" t="s">
        <v>66</v>
      </c>
      <c r="B41" s="62"/>
      <c r="C41" s="63"/>
      <c r="D41" s="21">
        <v>207</v>
      </c>
      <c r="E41" s="21">
        <v>207</v>
      </c>
      <c r="F41" s="86">
        <f t="shared" ref="F41:F56" si="0">E41/D41</f>
        <v>1</v>
      </c>
      <c r="G41" s="20">
        <v>207</v>
      </c>
      <c r="H41" s="87">
        <f t="shared" ref="H41:H56" si="1">G41/E41</f>
        <v>1</v>
      </c>
      <c r="I41" s="102">
        <f t="shared" ref="I41:I56" si="2">F41*H41</f>
        <v>1</v>
      </c>
      <c r="J41" s="103">
        <v>1</v>
      </c>
      <c r="K41" s="21"/>
    </row>
    <row r="42" ht="18.35" spans="1:11">
      <c r="A42" s="61" t="s">
        <v>67</v>
      </c>
      <c r="B42" s="62"/>
      <c r="C42" s="63"/>
      <c r="D42" s="21">
        <v>1672</v>
      </c>
      <c r="E42" s="21">
        <v>1672</v>
      </c>
      <c r="F42" s="86">
        <f t="shared" si="0"/>
        <v>1</v>
      </c>
      <c r="G42" s="20">
        <v>1660</v>
      </c>
      <c r="H42" s="87">
        <f t="shared" si="1"/>
        <v>0.992822966507177</v>
      </c>
      <c r="I42" s="102">
        <f t="shared" si="2"/>
        <v>0.992822966507177</v>
      </c>
      <c r="J42" s="103">
        <v>0.994983277591973</v>
      </c>
      <c r="K42" s="21"/>
    </row>
    <row r="43" ht="18.35" spans="1:11">
      <c r="A43" s="61" t="s">
        <v>68</v>
      </c>
      <c r="B43" s="62"/>
      <c r="C43" s="63"/>
      <c r="D43" s="64">
        <v>285</v>
      </c>
      <c r="E43" s="64">
        <v>285</v>
      </c>
      <c r="F43" s="86">
        <f t="shared" si="0"/>
        <v>1</v>
      </c>
      <c r="G43" s="88">
        <v>285</v>
      </c>
      <c r="H43" s="87">
        <f t="shared" si="1"/>
        <v>1</v>
      </c>
      <c r="I43" s="102">
        <f t="shared" si="2"/>
        <v>1</v>
      </c>
      <c r="J43" s="103">
        <v>0.99025974025974</v>
      </c>
      <c r="K43" s="21"/>
    </row>
    <row r="44" ht="18.35" spans="1:11">
      <c r="A44" s="61" t="s">
        <v>69</v>
      </c>
      <c r="B44" s="62"/>
      <c r="C44" s="63"/>
      <c r="D44" s="64">
        <v>107</v>
      </c>
      <c r="E44" s="64">
        <v>107</v>
      </c>
      <c r="F44" s="86">
        <f t="shared" si="0"/>
        <v>1</v>
      </c>
      <c r="G44" s="88">
        <v>107</v>
      </c>
      <c r="H44" s="87">
        <f t="shared" si="1"/>
        <v>1</v>
      </c>
      <c r="I44" s="102">
        <f t="shared" si="2"/>
        <v>1</v>
      </c>
      <c r="J44" s="103">
        <v>0.966666666666667</v>
      </c>
      <c r="K44" s="21"/>
    </row>
    <row r="45" ht="32.75" spans="1:11">
      <c r="A45" s="61" t="s">
        <v>70</v>
      </c>
      <c r="B45" s="62"/>
      <c r="C45" s="63"/>
      <c r="D45" s="21">
        <v>328</v>
      </c>
      <c r="E45" s="21">
        <v>318</v>
      </c>
      <c r="F45" s="86">
        <f t="shared" si="0"/>
        <v>0.969512195121951</v>
      </c>
      <c r="G45" s="20">
        <v>318</v>
      </c>
      <c r="H45" s="87">
        <f t="shared" si="1"/>
        <v>1</v>
      </c>
      <c r="I45" s="102">
        <f t="shared" si="2"/>
        <v>0.969512195121951</v>
      </c>
      <c r="J45" s="103">
        <v>0.997506234413965</v>
      </c>
      <c r="K45" s="104" t="s">
        <v>71</v>
      </c>
    </row>
    <row r="46" ht="18.35" spans="1:11">
      <c r="A46" s="61" t="s">
        <v>72</v>
      </c>
      <c r="B46" s="62"/>
      <c r="C46" s="63"/>
      <c r="D46" s="64">
        <v>75</v>
      </c>
      <c r="E46" s="64">
        <v>75</v>
      </c>
      <c r="F46" s="86">
        <f t="shared" si="0"/>
        <v>1</v>
      </c>
      <c r="G46" s="88">
        <v>75</v>
      </c>
      <c r="H46" s="87">
        <f t="shared" si="1"/>
        <v>1</v>
      </c>
      <c r="I46" s="102">
        <f t="shared" si="2"/>
        <v>1</v>
      </c>
      <c r="J46" s="103">
        <v>0.947368421052632</v>
      </c>
      <c r="K46" s="21"/>
    </row>
    <row r="47" ht="47.75" spans="1:11">
      <c r="A47" s="61" t="s">
        <v>73</v>
      </c>
      <c r="B47" s="62"/>
      <c r="C47" s="63"/>
      <c r="D47" s="21">
        <v>1366</v>
      </c>
      <c r="E47" s="21">
        <v>1318</v>
      </c>
      <c r="F47" s="86">
        <f t="shared" si="0"/>
        <v>0.964860907759883</v>
      </c>
      <c r="G47" s="20">
        <v>1282</v>
      </c>
      <c r="H47" s="87">
        <f t="shared" si="1"/>
        <v>0.972685887708649</v>
      </c>
      <c r="I47" s="102">
        <f t="shared" si="2"/>
        <v>0.938506588579795</v>
      </c>
      <c r="J47" s="103">
        <v>0.979865771812081</v>
      </c>
      <c r="K47" s="104" t="s">
        <v>74</v>
      </c>
    </row>
    <row r="48" ht="18.35" spans="1:11">
      <c r="A48" s="61" t="s">
        <v>75</v>
      </c>
      <c r="B48" s="62"/>
      <c r="C48" s="63"/>
      <c r="D48" s="21">
        <v>94</v>
      </c>
      <c r="E48" s="21">
        <v>94</v>
      </c>
      <c r="F48" s="86">
        <f t="shared" si="0"/>
        <v>1</v>
      </c>
      <c r="G48" s="20">
        <v>94</v>
      </c>
      <c r="H48" s="87">
        <f t="shared" si="1"/>
        <v>1</v>
      </c>
      <c r="I48" s="102">
        <f t="shared" si="2"/>
        <v>1</v>
      </c>
      <c r="J48" s="103">
        <v>1</v>
      </c>
      <c r="K48" s="21"/>
    </row>
    <row r="49" ht="18.35" spans="1:11">
      <c r="A49" s="61" t="s">
        <v>76</v>
      </c>
      <c r="B49" s="62"/>
      <c r="C49" s="63"/>
      <c r="D49" s="64">
        <v>920</v>
      </c>
      <c r="E49" s="64">
        <v>920</v>
      </c>
      <c r="F49" s="86">
        <f t="shared" si="0"/>
        <v>1</v>
      </c>
      <c r="G49" s="88">
        <v>918</v>
      </c>
      <c r="H49" s="87">
        <f t="shared" si="1"/>
        <v>0.997826086956522</v>
      </c>
      <c r="I49" s="102">
        <f t="shared" si="2"/>
        <v>0.997826086956522</v>
      </c>
      <c r="J49" s="103">
        <v>0.994517543859649</v>
      </c>
      <c r="K49" s="21"/>
    </row>
    <row r="50" ht="18.35" spans="1:11">
      <c r="A50" s="61" t="s">
        <v>77</v>
      </c>
      <c r="B50" s="62"/>
      <c r="C50" s="63"/>
      <c r="D50" s="21">
        <v>334</v>
      </c>
      <c r="E50" s="21">
        <v>334</v>
      </c>
      <c r="F50" s="86">
        <f t="shared" si="0"/>
        <v>1</v>
      </c>
      <c r="G50" s="20">
        <v>334</v>
      </c>
      <c r="H50" s="87">
        <f t="shared" si="1"/>
        <v>1</v>
      </c>
      <c r="I50" s="102">
        <f t="shared" si="2"/>
        <v>1</v>
      </c>
      <c r="J50" s="103">
        <v>0.989501312335958</v>
      </c>
      <c r="K50" s="21"/>
    </row>
    <row r="51" ht="18.35" spans="1:11">
      <c r="A51" s="61" t="s">
        <v>78</v>
      </c>
      <c r="B51" s="62"/>
      <c r="C51" s="62"/>
      <c r="D51" s="64">
        <v>480</v>
      </c>
      <c r="E51" s="64">
        <v>480</v>
      </c>
      <c r="F51" s="86">
        <f t="shared" si="0"/>
        <v>1</v>
      </c>
      <c r="G51" s="88">
        <v>477</v>
      </c>
      <c r="H51" s="87">
        <f t="shared" si="1"/>
        <v>0.99375</v>
      </c>
      <c r="I51" s="102">
        <f t="shared" si="2"/>
        <v>0.99375</v>
      </c>
      <c r="J51" s="103">
        <v>0.955732122587968</v>
      </c>
      <c r="K51" s="21"/>
    </row>
    <row r="52" ht="18.35" spans="1:11">
      <c r="A52" s="61" t="s">
        <v>79</v>
      </c>
      <c r="B52" s="62"/>
      <c r="C52" s="62"/>
      <c r="D52" s="64">
        <v>152</v>
      </c>
      <c r="E52" s="64">
        <v>151</v>
      </c>
      <c r="F52" s="86">
        <f t="shared" si="0"/>
        <v>0.993421052631579</v>
      </c>
      <c r="G52" s="88">
        <v>151</v>
      </c>
      <c r="H52" s="87">
        <f t="shared" si="1"/>
        <v>1</v>
      </c>
      <c r="I52" s="102">
        <f t="shared" si="2"/>
        <v>0.993421052631579</v>
      </c>
      <c r="J52" s="103">
        <v>0.970588235294118</v>
      </c>
      <c r="K52" s="104" t="s">
        <v>80</v>
      </c>
    </row>
    <row r="53" ht="18.35" spans="1:11">
      <c r="A53" s="65" t="s">
        <v>81</v>
      </c>
      <c r="B53" s="66"/>
      <c r="C53" s="66"/>
      <c r="D53" s="64">
        <v>72</v>
      </c>
      <c r="E53" s="64">
        <v>72</v>
      </c>
      <c r="F53" s="86">
        <f t="shared" si="0"/>
        <v>1</v>
      </c>
      <c r="G53" s="88">
        <v>72</v>
      </c>
      <c r="H53" s="87">
        <f t="shared" si="1"/>
        <v>1</v>
      </c>
      <c r="I53" s="102">
        <f t="shared" si="2"/>
        <v>1</v>
      </c>
      <c r="J53" s="103">
        <v>0.974025974025974</v>
      </c>
      <c r="K53" s="21"/>
    </row>
    <row r="54" ht="18.35" spans="1:11">
      <c r="A54" s="67" t="s">
        <v>82</v>
      </c>
      <c r="B54" s="67"/>
      <c r="C54" s="67"/>
      <c r="D54" s="64">
        <v>84</v>
      </c>
      <c r="E54" s="64">
        <v>84</v>
      </c>
      <c r="F54" s="86">
        <f t="shared" si="0"/>
        <v>1</v>
      </c>
      <c r="G54" s="88">
        <v>84</v>
      </c>
      <c r="H54" s="87">
        <f t="shared" si="1"/>
        <v>1</v>
      </c>
      <c r="I54" s="102">
        <f t="shared" si="2"/>
        <v>1</v>
      </c>
      <c r="J54" s="103">
        <v>1</v>
      </c>
      <c r="K54" s="21"/>
    </row>
    <row r="55" ht="18.35" spans="1:11">
      <c r="A55" s="68" t="s">
        <v>83</v>
      </c>
      <c r="B55" s="68"/>
      <c r="C55" s="68"/>
      <c r="D55" s="64">
        <v>427</v>
      </c>
      <c r="E55" s="64">
        <v>427</v>
      </c>
      <c r="F55" s="86">
        <f t="shared" si="0"/>
        <v>1</v>
      </c>
      <c r="G55" s="88">
        <v>426</v>
      </c>
      <c r="H55" s="87">
        <f t="shared" si="1"/>
        <v>0.997658079625293</v>
      </c>
      <c r="I55" s="102">
        <f t="shared" si="2"/>
        <v>0.997658079625293</v>
      </c>
      <c r="J55" s="103">
        <v>0.9955</v>
      </c>
      <c r="K55" s="21"/>
    </row>
    <row r="56" s="11" customFormat="1" ht="32.75" spans="1:12">
      <c r="A56" s="68" t="s">
        <v>84</v>
      </c>
      <c r="B56" s="68"/>
      <c r="C56" s="68"/>
      <c r="D56" s="21">
        <v>560</v>
      </c>
      <c r="E56" s="21">
        <v>552</v>
      </c>
      <c r="F56" s="86">
        <f t="shared" si="0"/>
        <v>0.985714285714286</v>
      </c>
      <c r="G56" s="20">
        <v>542</v>
      </c>
      <c r="H56" s="87">
        <f t="shared" si="1"/>
        <v>0.981884057971015</v>
      </c>
      <c r="I56" s="102">
        <f t="shared" si="2"/>
        <v>0.967857142857143</v>
      </c>
      <c r="J56" s="103">
        <v>0.994517543859649</v>
      </c>
      <c r="K56" s="105" t="s">
        <v>85</v>
      </c>
      <c r="L56" s="106"/>
    </row>
    <row r="57" s="11" customFormat="1" ht="16" customHeight="1" spans="1:12">
      <c r="A57" s="69" t="s">
        <v>86</v>
      </c>
      <c r="B57" s="70"/>
      <c r="C57" s="46"/>
      <c r="D57" s="69" t="str">
        <f>CONCATENATE("全部模块用例总执行数/全部模块用例总数=",TEXT(SUM(E41:E56)/SUM(D41:D56),"0.00%"))</f>
        <v>全部模块用例总执行数/全部模块用例总数=99.06%</v>
      </c>
      <c r="E57" s="70"/>
      <c r="F57" s="46"/>
      <c r="G57" s="89" t="str">
        <f>CONCATENATE("执行通过率(执行成功数/测试执行数）=",TEXT(SUM(G41:G56)/SUM(E41:E56),"0.00%"))</f>
        <v>执行通过率(执行成功数/测试执行数）=99.10%</v>
      </c>
      <c r="H57" s="90"/>
      <c r="I57" s="89" t="str">
        <f>CONCATENATE("总体成熟度(执行成功数/用例总数）=",TEXT(SUM(G41:G56)/SUM(D41:D56),"0.00%"))</f>
        <v>总体成熟度(执行成功数/用例总数）=98.17%</v>
      </c>
      <c r="J57" s="90"/>
      <c r="K57" s="107"/>
      <c r="L57" s="106"/>
    </row>
    <row r="58" ht="18.35" spans="1:11">
      <c r="A58" s="57" t="s">
        <v>87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ht="111" customHeight="1" spans="1:11">
      <c r="A59" s="20" t="s">
        <v>88</v>
      </c>
      <c r="B59" s="20"/>
      <c r="C59" s="20"/>
      <c r="D59" s="71" t="s">
        <v>89</v>
      </c>
      <c r="E59" s="20"/>
      <c r="F59" s="20"/>
      <c r="G59" s="20"/>
      <c r="H59" s="20"/>
      <c r="I59" s="20"/>
      <c r="J59" s="20"/>
      <c r="K59" s="20"/>
    </row>
    <row r="60" ht="35" customHeight="1" spans="1:11">
      <c r="A60" s="20" t="s">
        <v>90</v>
      </c>
      <c r="B60" s="20"/>
      <c r="C60" s="20"/>
      <c r="D60" s="20" t="s">
        <v>91</v>
      </c>
      <c r="E60" s="20"/>
      <c r="F60" s="20"/>
      <c r="G60" s="20"/>
      <c r="H60" s="20"/>
      <c r="I60" s="20"/>
      <c r="J60" s="20"/>
      <c r="K60" s="20"/>
    </row>
    <row r="61" ht="18.35" spans="1:11">
      <c r="A61" s="20" t="s">
        <v>92</v>
      </c>
      <c r="B61" s="20"/>
      <c r="C61" s="20"/>
      <c r="D61" s="20">
        <v>27</v>
      </c>
      <c r="E61" s="20"/>
      <c r="F61" s="20"/>
      <c r="G61" s="20"/>
      <c r="H61" s="20"/>
      <c r="I61" s="20"/>
      <c r="J61" s="20"/>
      <c r="K61" s="20"/>
    </row>
  </sheetData>
  <sheetProtection formatCells="0" insertHyperlinks="0" autoFilter="0"/>
  <mergeCells count="49">
    <mergeCell ref="A1:K1"/>
    <mergeCell ref="A2:K2"/>
    <mergeCell ref="A7:E7"/>
    <mergeCell ref="A11:E11"/>
    <mergeCell ref="A18:E18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D57:F57"/>
    <mergeCell ref="G57:H57"/>
    <mergeCell ref="I57:J57"/>
    <mergeCell ref="A58:K58"/>
    <mergeCell ref="A59:C59"/>
    <mergeCell ref="D59:K59"/>
    <mergeCell ref="A60:C60"/>
    <mergeCell ref="D60:K60"/>
    <mergeCell ref="A61:C61"/>
    <mergeCell ref="D61:K61"/>
    <mergeCell ref="A13:A16"/>
    <mergeCell ref="D13:E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2" sqref="B2:B3"/>
    </sheetView>
  </sheetViews>
  <sheetFormatPr defaultColWidth="8.83333333333333" defaultRowHeight="17.6" outlineLevelRow="2" outlineLevelCol="5"/>
  <cols>
    <col min="1" max="1" width="22.1666666666667" customWidth="1"/>
    <col min="2" max="2" width="93.0583333333333" customWidth="1"/>
    <col min="6" max="6" width="20.3333333333333" customWidth="1"/>
  </cols>
  <sheetData>
    <row r="1" spans="1:6">
      <c r="A1" s="7" t="s">
        <v>93</v>
      </c>
      <c r="B1" s="7" t="s">
        <v>94</v>
      </c>
      <c r="C1" s="7" t="s">
        <v>95</v>
      </c>
      <c r="D1" s="7" t="s">
        <v>96</v>
      </c>
      <c r="E1" s="7" t="s">
        <v>97</v>
      </c>
      <c r="F1" s="7" t="s">
        <v>98</v>
      </c>
    </row>
    <row r="2" spans="1:6">
      <c r="A2" s="8" t="s">
        <v>99</v>
      </c>
      <c r="B2" s="9" t="s">
        <v>100</v>
      </c>
      <c r="C2" s="10" t="s">
        <v>101</v>
      </c>
      <c r="D2" s="10" t="s">
        <v>67</v>
      </c>
      <c r="E2" s="10" t="s">
        <v>102</v>
      </c>
      <c r="F2" s="10" t="s">
        <v>103</v>
      </c>
    </row>
    <row r="3" spans="1:6">
      <c r="A3" s="8" t="s">
        <v>104</v>
      </c>
      <c r="B3" s="9" t="s">
        <v>105</v>
      </c>
      <c r="C3" s="10" t="s">
        <v>101</v>
      </c>
      <c r="D3" s="10" t="s">
        <v>67</v>
      </c>
      <c r="E3" s="10" t="s">
        <v>102</v>
      </c>
      <c r="F3" s="10" t="s">
        <v>106</v>
      </c>
    </row>
  </sheetData>
  <sheetProtection formatCells="0" insertHyperlinks="0" autoFilter="0"/>
  <autoFilter ref="A1:F3">
    <extLst/>
  </autoFilter>
  <hyperlinks>
    <hyperlink ref="A2" r:id="rId1" display="FordPhase4Scrum-72181"/>
    <hyperlink ref="B2" r:id="rId1" display="【实车】【CD542H】【地图】【偶现】翠屏山服务区车标飘逸，不显示蚯蚓线"/>
    <hyperlink ref="A3" r:id="rId2" display="FordPhase4Scrum-69083"/>
    <hyperlink ref="B3" r:id="rId2" display="【实车】【CD542H】【地图】【偶现】九华山隧道内发生偏航，车标卡住不动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D14" sqref="D14"/>
    </sheetView>
  </sheetViews>
  <sheetFormatPr defaultColWidth="11" defaultRowHeight="17.6" outlineLevelRow="1"/>
  <cols>
    <col min="1" max="1" width="13.3333333333333" style="1" customWidth="1"/>
    <col min="2" max="2" width="41.8333333333333" style="1" customWidth="1"/>
    <col min="3" max="3" width="6.83333333333333" style="1" customWidth="1"/>
    <col min="4" max="4" width="12.3583333333333" style="1" customWidth="1"/>
    <col min="5" max="6" width="6.83333333333333" style="1" customWidth="1"/>
    <col min="7" max="7" width="16.5" style="1" customWidth="1"/>
    <col min="8" max="8" width="13.5" style="1" customWidth="1"/>
    <col min="9" max="9" width="8.83333333333333" style="1" customWidth="1"/>
    <col min="10" max="10" width="15.8333333333333" style="1" customWidth="1"/>
    <col min="11" max="16382" width="10.8333333333333" style="1"/>
    <col min="16383" max="16384" width="11" style="1"/>
  </cols>
  <sheetData>
    <row r="1" ht="18" spans="1:10">
      <c r="A1" s="2" t="s">
        <v>107</v>
      </c>
      <c r="B1" s="2" t="s">
        <v>108</v>
      </c>
      <c r="C1" s="2" t="s">
        <v>97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</row>
    <row r="2" ht="36" spans="1:10">
      <c r="A2" s="3" t="s">
        <v>116</v>
      </c>
      <c r="B2" s="4" t="s">
        <v>51</v>
      </c>
      <c r="C2" s="5" t="s">
        <v>117</v>
      </c>
      <c r="D2" s="5" t="s">
        <v>118</v>
      </c>
      <c r="E2" s="5" t="s">
        <v>119</v>
      </c>
      <c r="F2" s="5" t="s">
        <v>119</v>
      </c>
      <c r="G2" s="5" t="s">
        <v>120</v>
      </c>
      <c r="H2" s="5" t="s">
        <v>121</v>
      </c>
      <c r="I2" s="5" t="s">
        <v>122</v>
      </c>
      <c r="J2" s="6" t="s">
        <v>123</v>
      </c>
    </row>
  </sheetData>
  <sheetProtection formatCells="0" insertHyperlinks="0" autoFilter="0"/>
  <hyperlinks>
    <hyperlink ref="A2" r:id="rId1" display="APIMCIS-34298"/>
  </hyperlinks>
  <printOptions horizontalCentered="1" verticalCentered="1"/>
  <pageMargins left="0.25" right="0.25" top="0.25" bottom="0.5" header="0.5" footer="0.25"/>
  <pageSetup paperSize="1" orientation="landscape"/>
  <headerFoot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i n t e r l i n e O n O f f = " 0 "   s h e e t S t i d = " 1 "   i s D a s h B o a r d S h e e t = " 0 " / > 
     < w o S h e e t P r o p s   i s D b S h e e t = " 0 "   i n t e r l i n e C o l o r = " 0 "   i n t e r l i n e O n O f f = " 0 "   s h e e t S t i d = " 1 6 "   i s D a s h B o a r d S h e e t = " 0 " / > 
     < w o S h e e t P r o p s   i s D b S h e e t = " 0 "   i n t e r l i n e C o l o r = " 0 "   i n t e r l i n e O n O f f = " 0 "   s h e e t S t i d = " 1 4 "   i s D a s h B o a r d S h e e t = " 0 " / > 
   < / w o S h e e t s P r o p s > 
   < w o B o o k P r o p s > 
     < b o o k S e t t i n g s   c o r e C o n q u e r U s e r I d = " "   f i l t e r T y p e = " c o n n "   i s M e r g e T a s k s A u t o U p d a t e = " 0 "   i s A u t o U p d a t e P a u s e d = " 0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1 6 " / > 
   < p i x e l a t o r L i s t   s h e e t S t i d = " 1 4 " / > 
   < p i x e l a t o r L i s t   s h e e t S t i d = " 1 7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2021-09-22T15:06:00Z</dcterms:created>
  <dcterms:modified xsi:type="dcterms:W3CDTF">2023-10-08T17:51:31Z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2052-6.2.0.8299</vt:lpwstr>
  </property>
  <property fmtid="{D5CDD505-2E9C-101B-9397-08002B2CF9AE}" pid="3" name="ICV">
    <vt:lpwstr>F7AFE8E0BF03AA8A4681E7623B2CD2F3</vt:lpwstr>
  </property>
</Properties>
</file>