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940"/>
  </bookViews>
  <sheets>
    <sheet name="福特phase4项目CD542ICA L R00 HF1报告" sheetId="11" r:id="rId1"/>
    <sheet name="Jira问题汇总" sheetId="12" r:id="rId2"/>
    <sheet name="Jira问题数据" sheetId="13" r:id="rId3"/>
    <sheet name="App Source" sheetId="14" r:id="rId4"/>
    <sheet name="response time" sheetId="15" r:id="rId5"/>
    <sheet name="Baidu App" sheetId="16" r:id="rId6"/>
    <sheet name="内存泄露" sheetId="17" r:id="rId7"/>
  </sheets>
  <externalReferences>
    <externalReference r:id="rId11"/>
  </externalReferences>
  <definedNames>
    <definedName name="_xlnm._FilterDatabase" localSheetId="0" hidden="1">'福特phase4项目CD542ICA L R00 HF1报告'!#REF!</definedName>
  </definedNames>
  <calcPr calcId="144525"/>
  <pivotCaches>
    <pivotCache cacheId="0" r:id="rId10"/>
  </pivotCaches>
</workbook>
</file>

<file path=xl/comments1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<sst xmlns="http://schemas.openxmlformats.org/spreadsheetml/2006/main" count="2944" uniqueCount="1436">
  <si>
    <t>一、测试报告总论：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</si>
  <si>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</si>
  <si>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</si>
  <si>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</si>
  <si>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</si>
  <si>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</si>
  <si>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</si>
  <si>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</si>
  <si>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</si>
  <si>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&lt;100%</t>
  </si>
  <si>
    <t>FAIL</t>
  </si>
  <si>
    <t>Bug修复率</t>
  </si>
  <si>
    <t>遗留P0P1 bug数量</t>
  </si>
  <si>
    <t>无遗留P0 P1 bug</t>
  </si>
  <si>
    <t>遗留P0 P1 bug共11个</t>
  </si>
  <si>
    <t>2.版本稳定性及性能指标达成情况：</t>
  </si>
  <si>
    <t>稳定性及性能</t>
  </si>
  <si>
    <t>版本稳定性</t>
  </si>
  <si>
    <t>Monkey</t>
  </si>
  <si>
    <t>7*24无crash、无ANR</t>
  </si>
  <si>
    <t>存在crash和anr</t>
  </si>
  <si>
    <t>内存泄露</t>
  </si>
  <si>
    <t>无内存泄漏</t>
  </si>
  <si>
    <t>见各模块内存泄露sheet（monkey 24小时）</t>
  </si>
  <si>
    <t>NA</t>
  </si>
  <si>
    <t>版本性能</t>
  </si>
  <si>
    <t>APP sources</t>
  </si>
  <si>
    <t>见sheet</t>
  </si>
  <si>
    <t>PASS</t>
  </si>
  <si>
    <t>响应时间</t>
  </si>
  <si>
    <t>Baidu APP</t>
  </si>
  <si>
    <t>3.质量标准效果类指标达成情况：</t>
  </si>
  <si>
    <t>AI能力</t>
  </si>
  <si>
    <t>唤醒词</t>
  </si>
  <si>
    <t>唤醒率-低噪</t>
  </si>
  <si>
    <t>唤醒率-中噪</t>
  </si>
  <si>
    <t>唤醒率-高噪</t>
  </si>
  <si>
    <t>场景化命令词</t>
  </si>
  <si>
    <t>误唤醒</t>
  </si>
  <si>
    <t>小度小度</t>
  </si>
  <si>
    <t>&lt;0.3次/h</t>
  </si>
  <si>
    <t>你好福特</t>
  </si>
  <si>
    <t>&lt;1.2次/h</t>
  </si>
  <si>
    <t>二、测试用例执行情况及遗留P0P1 bug数</t>
  </si>
  <si>
    <t>Jira未解决Bug：29个（P0 0个，P1 11个，P2 17个，P3 1个）</t>
  </si>
  <si>
    <t>模块名称</t>
  </si>
  <si>
    <t>用例总数</t>
  </si>
  <si>
    <t>测试执行数</t>
  </si>
  <si>
    <t>测试执行率（测试执行数/用例总数）</t>
  </si>
  <si>
    <t>执行通过数（执行数/用例总数）</t>
  </si>
  <si>
    <t>执行通过率(执行成功数/测试执行数）</t>
  </si>
  <si>
    <t>整体执行通过率（执行成功数/用例总数）</t>
  </si>
  <si>
    <t>遗留bug数（P0 P1）</t>
  </si>
  <si>
    <t>未测/漏测原因和分析</t>
  </si>
  <si>
    <t>launcher</t>
  </si>
  <si>
    <t>地图</t>
  </si>
  <si>
    <t>语音</t>
  </si>
  <si>
    <t>车家互联</t>
  </si>
  <si>
    <t>随心听</t>
  </si>
  <si>
    <t>随心看</t>
  </si>
  <si>
    <t>外卖</t>
  </si>
  <si>
    <t>酒店</t>
  </si>
  <si>
    <t>电影购票</t>
  </si>
  <si>
    <t>预约保养</t>
  </si>
  <si>
    <t>智慧停车场</t>
  </si>
  <si>
    <t>安全</t>
  </si>
  <si>
    <t>账号</t>
  </si>
  <si>
    <t>激活</t>
  </si>
  <si>
    <t>消息中心</t>
  </si>
  <si>
    <t>输入法</t>
  </si>
  <si>
    <t>项目整体测试覆盖率</t>
  </si>
  <si>
    <t>二、测试环境及版本说明</t>
  </si>
  <si>
    <t>SOC版本</t>
  </si>
  <si>
    <t>20220715_0739_G2F13_R00.PRO.HF1</t>
  </si>
  <si>
    <t>MCU版本</t>
  </si>
  <si>
    <t>20220707_484_PRO</t>
  </si>
  <si>
    <t>屏幕尺寸</t>
  </si>
  <si>
    <t>13.2存</t>
  </si>
  <si>
    <t>关键字</t>
  </si>
  <si>
    <t>问题类型</t>
  </si>
  <si>
    <t>标签</t>
  </si>
  <si>
    <t>概要</t>
  </si>
  <si>
    <t>报告人</t>
  </si>
  <si>
    <t>修复的版本</t>
  </si>
  <si>
    <t>优先级</t>
  </si>
  <si>
    <t>AIMS #</t>
  </si>
  <si>
    <t>模块</t>
  </si>
  <si>
    <t>状态</t>
  </si>
  <si>
    <t>已更新</t>
  </si>
  <si>
    <t>经办人</t>
  </si>
  <si>
    <t>Supplier.</t>
  </si>
  <si>
    <t>Root cause</t>
  </si>
  <si>
    <t>创建日期</t>
  </si>
  <si>
    <t>Last Comment</t>
  </si>
  <si>
    <t>AW2-3143</t>
  </si>
  <si>
    <t>故障</t>
  </si>
  <si>
    <t>APIMCIS_WAVE2, CD542ICA_L, FORD-brand, Phase4_CVPPTst</t>
  </si>
  <si>
    <t>Phase4:[必现]Movie ticket release time display exception</t>
  </si>
  <si>
    <t>zhou, hui (h.)</t>
  </si>
  <si>
    <t>G2F13_R04.ENG2</t>
  </si>
  <si>
    <t>Gating</t>
  </si>
  <si>
    <t>Payment, 百度-电影票</t>
  </si>
  <si>
    <t>Verification</t>
  </si>
  <si>
    <t>31/八月/22 8:29 下午</t>
  </si>
  <si>
    <t>Mao, Yuyan (Y.)</t>
  </si>
  <si>
    <t>Baidu</t>
  </si>
  <si>
    <t>30/五月/22 3:59 下午</t>
  </si>
  <si>
    <t>&lt;p&gt;706L与CD542ICA L 共用一版APK，请后续评论验证在正确车型进行评论，并且在对应车型进行验证。----Qian Qi&lt;/p&gt;</t>
  </si>
  <si>
    <t>AW2-5286</t>
  </si>
  <si>
    <t>APIMCIS_WAVE2, CD542ICA_L, Phase4_CVPPTst</t>
  </si>
  <si>
    <t>Phase4:[CD542ICA_L][必现]Novice not popup when user first login</t>
  </si>
  <si>
    <t>Zhao, Victoria (X.)</t>
  </si>
  <si>
    <t>Account</t>
  </si>
  <si>
    <t>New</t>
  </si>
  <si>
    <t>30/八月/22 4:21 下午</t>
  </si>
  <si>
    <t>Sun, Ying (Y.)</t>
  </si>
  <si>
    <t>Inhouse</t>
  </si>
  <si>
    <t>22/七月/22 1:28 下午</t>
  </si>
  <si>
    <t>&lt;p&gt;已与dzhang82进行确认，542ICA_L不支持个性化档案&lt;/p&gt;</t>
  </si>
  <si>
    <t>AW2-5409</t>
  </si>
  <si>
    <t>APIMCIS_WAVE2, Baidu, CD542ICA_L, Phase4_IVITst</t>
  </si>
  <si>
    <t>[CD542ICA_L][Media][必现]插入无音乐的U盘，进入USB音乐，界面一直显示“正在获取音乐列表”</t>
  </si>
  <si>
    <t>Fan, Yang (Y.)</t>
  </si>
  <si>
    <t>G2F13_R04.ENG1</t>
  </si>
  <si>
    <t>Media</t>
  </si>
  <si>
    <t>30/八月/22 10:24 上午</t>
  </si>
  <si>
    <t>26/七月/22 11:43 上午</t>
  </si>
  <si>
    <t>&lt;p&gt;原因: 当前扫描状态未正常绑定广播回调UI 页面导致空u 盘未正常展示页面&lt;/p&gt;
&lt;p&gt;解决方案: 收到finished 广播重新回调扫描成功页面&lt;/p&gt;
&lt;p&gt;影响范围: u 盘加载&lt;/p&gt;
&lt;p&gt;随心听解决版本 4.20.0 或更高版本验证&lt;/p&gt;
&lt;p&gt; &lt;/p&gt;
&lt;p&gt;-xujunbing&lt;/p&gt;</t>
  </si>
  <si>
    <t>AW2-5404</t>
  </si>
  <si>
    <t>542ICA_L, APIM-CIS, CD542ICA_L, Phase4_CVPPTst</t>
  </si>
  <si>
    <t>[CD542ICA][himalaya]我的订阅中在书籍详情页点击取消后，返回列表页，书籍没有刷新删除，显示‘订阅’按钮，且之前在列表中取消订阅的书籍会刷新回来</t>
  </si>
  <si>
    <t>Yanping, Fu (F.)</t>
  </si>
  <si>
    <t>G2F13_R04.PRO</t>
  </si>
  <si>
    <t>Himalaya, 百度-随心听</t>
  </si>
  <si>
    <t>23/八月/22 5:01 下午</t>
  </si>
  <si>
    <t>26/七月/22 10:57 上午</t>
  </si>
  <si>
    <t>&lt;p&gt;原因: 当前只是更新当前订阅专辑状态,并不会移除未订阅专辑&lt;/p&gt;
&lt;p&gt;解决 :已更改为 取消订阅后当前专辑不会在我的订阅内容中，重新加载当前专辑内容&lt;/p&gt;
&lt;p&gt;随心听版本&lt;/p&gt;
&lt;p&gt;4.20.8 或更高版本验证&lt;/p&gt;
&lt;p&gt;-xujunbing&lt;/p&gt;</t>
  </si>
  <si>
    <t>AW2-3129</t>
  </si>
  <si>
    <t>APIMCIS_WAVE2, CD542ICA_H, CD542ICA_L, Phase4_CVPPTst, bd-prcs</t>
  </si>
  <si>
    <t>Phase4:After the AAR function is disabled, the voice opens the cockpit and the fresh air responds</t>
  </si>
  <si>
    <t>chen, zijie (z.)</t>
  </si>
  <si>
    <t>Auto Air Refresh, 百度-AAR(空气净化)</t>
  </si>
  <si>
    <t>22/八月/22 3:37 下午</t>
  </si>
  <si>
    <t>30/五月/22 3:02 下午</t>
  </si>
  <si>
    <t>&lt;p&gt;&lt;a href="https://www.jira.ford.com/secure/ViewProfile.jspa?name=ymao16" class="user-hover" rel="ymao16"&gt;Mao, Yuyan (Y.)&lt;/a&gt; 请更新在哪一版本修复&lt;/p&gt;</t>
  </si>
  <si>
    <t>AW2-5312</t>
  </si>
  <si>
    <t>APIMCIS_WAVE2, CD542ICA_L, CEN, FORD-brand, Phase4_CVPPTst</t>
  </si>
  <si>
    <t>Phase4: [必现][CD542ICA_L] send to car prompt "Failed to send location information"</t>
  </si>
  <si>
    <t>Songtao, Zuo (Z.)</t>
  </si>
  <si>
    <t>Connected Embedded Navigation</t>
  </si>
  <si>
    <t>22/八月/22 2:49 下午</t>
  </si>
  <si>
    <t>22/七月/22 4:44 下午</t>
  </si>
  <si>
    <t>AW2-5450</t>
  </si>
  <si>
    <t>APIMCIS_WAVE2, Baidu, CD542ICA_L, Phase4_IVITst, 百度-语义, 百度-语音PM</t>
  </si>
  <si>
    <t>【CD542ICA_L】【必现】【百度-语音】主页面语音"我想看朱一龙的人生大事"随心听开始播放</t>
  </si>
  <si>
    <t>Qiu, Yueyang (Y.)</t>
  </si>
  <si>
    <t>百度-语音</t>
  </si>
  <si>
    <t>22/八月/22 11:07 上午</t>
  </si>
  <si>
    <t>27/七月/22 9:54 上午</t>
  </si>
  <si>
    <t>&lt;p&gt;目前的指令集：我想看 演员 + 电影&lt;/p&gt;
&lt;p&gt;支持比如： 我想看张译的悬崖之上&lt;/p&gt;
&lt;p&gt;目前修复：词典添加个别 演员 (朱一龙等) ，我想看朱一龙的人生大事 此query已修复&lt;/p&gt;
&lt;p&gt;辛苦验证&lt;/p&gt;</t>
  </si>
  <si>
    <t>AW2-5734</t>
  </si>
  <si>
    <t>APIMCIS_WAVE2, Baidu, CD542ICA_L_HMI, 随心听</t>
  </si>
  <si>
    <t>Phase4:[CD542ICA_L][必现]随心听FM/AM 切换其他Tab,名称就变成收音机</t>
  </si>
  <si>
    <t>Zhang, Liqian (L.)</t>
  </si>
  <si>
    <t>HMI</t>
  </si>
  <si>
    <t>17/八月/22 9:40 上午</t>
  </si>
  <si>
    <t>04/八月/22 1:53 下午</t>
  </si>
  <si>
    <t>&lt;p&gt;原因分析：由于版本集成人员未更新最新的版本给德赛集成，导致当前ROM版本仍然使用1月份的版本。&lt;br/&gt;
解决方法：此问题反馈的tab文案已经在4月份修改了。&lt;br/&gt;
修复版本：预计合入版本G2F13_R04.PRO&lt;br/&gt;
---baidu yuanhonglie&lt;/p&gt;</t>
  </si>
  <si>
    <t>AW2-3138</t>
  </si>
  <si>
    <t>Phase4:[必现]ETCP vehicle unbundling page, cell phone number display abnormal</t>
  </si>
  <si>
    <t>G2F13_R05.ENG1</t>
  </si>
  <si>
    <t>16/八月/22 11:00 上午</t>
  </si>
  <si>
    <t>30/五月/22 3:55 下午</t>
  </si>
  <si>
    <t>&lt;p&gt;重新更换手机号的获取方式，不从账号获取 已修复 --王杰&lt;/p&gt;</t>
  </si>
  <si>
    <t>AW2-3136</t>
  </si>
  <si>
    <t>Phase4:[必现]Hotel click amount filter failed</t>
  </si>
  <si>
    <t>Payment, 百度-酒店</t>
  </si>
  <si>
    <t>15/八月/22 6:01 下午</t>
  </si>
  <si>
    <t>30/五月/22 3:52 下午</t>
  </si>
  <si>
    <t>&lt;p&gt;代码传入的价格参数不对导致，已修复 --王杰&lt;/p&gt;</t>
  </si>
  <si>
    <t>AW2-3137</t>
  </si>
  <si>
    <t>Phase4:[必现]ETCP opens a password-free payment without prompting</t>
  </si>
  <si>
    <t>Payment, 百度-智慧停车场</t>
  </si>
  <si>
    <t>15/八月/22 4:34 下午</t>
  </si>
  <si>
    <t>30/五月/22 3:53 下午</t>
  </si>
  <si>
    <t>&lt;p&gt;刚和福特qa沟通，他那边切到线上验证正常，如果下个版本验证正常，就会关闭此单 --王杰&lt;/p&gt;</t>
  </si>
  <si>
    <t>AW2-5453</t>
  </si>
  <si>
    <t>[CD542ICA_L][必现][语音]语音“打开智能馨风”，“打开座舱新风”后无任何TTS反馈</t>
  </si>
  <si>
    <t>百度-Launcher</t>
  </si>
  <si>
    <t>12/八月/22 2:34 下午</t>
  </si>
  <si>
    <t>27/七月/22 10:15 上午</t>
  </si>
  <si>
    <t>&lt;p&gt;Launcher 对低配车型的AAR功能做了限制，导致CD542ICA_L无TTS语音播放。&lt;/p&gt;
&lt;p&gt;已对低配车型做了修复，修复版本：&lt;/p&gt;
&lt;p&gt;CD542ICA_L ——&amp;gt; Launcher 1.5.9.2&lt;/p&gt;
&lt;p&gt;参考图片：2044390439524455D2310A676.jpg&lt;/p&gt;
&lt;p&gt; &lt;/p&gt;</t>
  </si>
  <si>
    <t>AW2-5399</t>
  </si>
  <si>
    <t>【CD542ICA_L】【必现】【百度-语音】语音："退出有声读物" 未退出有声读物</t>
  </si>
  <si>
    <t>11/八月/22 3:40 下午</t>
  </si>
  <si>
    <t>26/七月/22 9:48 上午</t>
  </si>
  <si>
    <t>&lt;p&gt;云端未复现，辛苦验证&lt;/p&gt;
&lt;p&gt;--百度 杨国强&lt;/p&gt;</t>
  </si>
  <si>
    <t>AW2-5457</t>
  </si>
  <si>
    <t>[CD542ICA_L][必现][media]播放一个之前未播放结束的音频，已经开始续播，但界面还显示续播提示</t>
  </si>
  <si>
    <t>08/八月/22 6:02 下午</t>
  </si>
  <si>
    <t>27/七月/22 10:54 上午</t>
  </si>
  <si>
    <t>&lt;p&gt;apk历史版本已修复。&lt;/p&gt;
&lt;p&gt;日志显示当前测试版本号为：4.13.13.2118_6b29ece，可以推断打包时间为2022.1.13号，版本较老 ----- wenge&lt;/p&gt;</t>
  </si>
  <si>
    <t>AW2-5370</t>
  </si>
  <si>
    <t>[CD542ICA_L][随心听][必现]订阅内容为空时，长按编辑按钮，音乐播放状态按钮高亮</t>
  </si>
  <si>
    <t>Hu, Dechao (D.)</t>
  </si>
  <si>
    <t>百度-随心听</t>
  </si>
  <si>
    <t>08/八月/22 5:48 下午</t>
  </si>
  <si>
    <t>25/七月/22 3:46 下午</t>
  </si>
  <si>
    <t>&lt;p&gt;历史版本已修复，预计R04版本集成。 -------wenge&lt;/p&gt;</t>
  </si>
  <si>
    <t>AW2-1905</t>
  </si>
  <si>
    <t>[CD542ICA_L][随心听][必现]退出爱奇艺视频，随心听自动播放</t>
  </si>
  <si>
    <t>Ma, tingting (t.)</t>
  </si>
  <si>
    <t>08/八月/22 2:51 下午</t>
  </si>
  <si>
    <t>31/三月/22 1:30 下午</t>
  </si>
  <si>
    <t>AW2-5382</t>
  </si>
  <si>
    <t>APIMCIS_WAVE2, CD542ICA_L, Ford_Brand, Phase4_CVPPTst</t>
  </si>
  <si>
    <t>Phase4:[必现][CD542ICA_L] wrong shopping cart amount</t>
  </si>
  <si>
    <t>Payment, 百度-外卖</t>
  </si>
  <si>
    <t>08/八月/22 2:06 下午</t>
  </si>
  <si>
    <t>25/七月/22 4:33 下午</t>
  </si>
  <si>
    <t>&lt;p&gt;同  &lt;a href="https://www.jira.ford.com/browse/AW2-4343" class="external-link" rel="nofollow"&gt;https://www.jira.ford.com/browse/AW2-4343&lt;/a&gt; 已修复 --王杰&lt;/p&gt;</t>
  </si>
  <si>
    <t>AW2-5430</t>
  </si>
  <si>
    <t>【CD542ICA_L】【必现】【百度-语音】主页面语音"暂停播放"进入语音快速入门页面</t>
  </si>
  <si>
    <t>05/八月/22 11:18 上午</t>
  </si>
  <si>
    <t>26/七月/22 4:18 下午</t>
  </si>
  <si>
    <t>&lt;p&gt;问题原因：Launcher响应了可见即可说的事件，进入了语音帮助页&lt;/p&gt;
&lt;p&gt;修复方案：屏蔽该事件的可见即可说&lt;/p&gt;
&lt;p&gt;修复版本：1.6.0.1&lt;/p&gt;
&lt;p&gt;--zhongzheng&lt;/p&gt;</t>
  </si>
  <si>
    <t>AW2-4194</t>
  </si>
  <si>
    <t>[CD542ICA_L][随心听][必现]在线电台切到USB，USB音乐列表向下刷新一次</t>
  </si>
  <si>
    <t>04/八月/22 9:42 下午</t>
  </si>
  <si>
    <t>14/七月/22 10:59 上午</t>
  </si>
  <si>
    <t>&lt;p&gt;fixversion：R04.ENG1&lt;/p&gt;</t>
  </si>
  <si>
    <t>AW2-1638</t>
  </si>
  <si>
    <t>[CD542ICA_L][随心听][必现]随心听暂停，唤醒语音后退出语音，随心听自动播放</t>
  </si>
  <si>
    <t>18/三月/22 10:21 上午</t>
  </si>
  <si>
    <t>&lt;p&gt;&lt;a href="https://www.jira.ford.com/secure/ViewProfile.jspa?name=ysun87" class="user-hover" rel="ysun87"&gt;Sun, Ying (Y.)&lt;/a&gt;已经在G2F13_R00.PRO.HF1验证Fail了，请修改Fix Version&lt;/p&gt;
&lt;p&gt; &lt;/p&gt;</t>
  </si>
  <si>
    <t>AW2-5405</t>
  </si>
  <si>
    <t>【CD542ICA_L】【必现】【百度-语音】爱奇艺使用快退/快进命令无效</t>
  </si>
  <si>
    <t>百度-随心看</t>
  </si>
  <si>
    <t>03/八月/22 8:19 下午</t>
  </si>
  <si>
    <t>26/七月/22 11:13 上午</t>
  </si>
  <si>
    <t>&lt;p&gt;和爱奇艺sdk 开发确认，有些片源的关键帧很少，并且sdk版本过于老旧，我们已经切换新版本，请用新版本测试--wangjie50&lt;/p&gt;</t>
  </si>
  <si>
    <t>AW2-5431</t>
  </si>
  <si>
    <t>APIMCIS_WAVE2, Baidu, CD542ICA_L, Phase4_IVITst, 依赖语音技术部</t>
  </si>
  <si>
    <t>[CD542ICA_L][Media][语音]离线语音“空调设为15度”，VPA弹窗显示“空调设为什五度</t>
  </si>
  <si>
    <t>Analysis</t>
  </si>
  <si>
    <t>03/八月/22 11:56 上午</t>
  </si>
  <si>
    <t>26/七月/22 4:35 下午</t>
  </si>
  <si>
    <t>&lt;p&gt;依赖语音技术部优化离线识别模型&lt;br/&gt;
当前离线识别模型为：libmodel_fute_706_20220329_ctc_200m.dat.so&lt;br/&gt;
长线解决&lt;br/&gt;
--百度 马龙&lt;br/&gt;
07-26 14:01:20.839 3498 3498 W DuerOS_VR_CoDriverVoice-Manager: &lt;span class="error"&gt;&amp;#91;VrManager.a():232&amp;#93;&lt;/span&gt;nlu-result : NlpResponse:&lt;br/&gt;
07-26 14:01:20.839 3498 3498 W DuerOS_VR_CoDriverVoice-Manager: errno=0&lt;br/&gt;
07-26 14:01:20.839 3498 3498 W DuerOS_VR_CoDriverVoice-Manager: errMsg=success&lt;br/&gt;
07-26 14:01:20.839 3498 3498 W DuerOS_VR_CoDriverVoice-Manager: rawText=空调设为什五度&lt;br/&gt;
07-26 14:01:20.839 3498 3498 W DuerOS_VR_CoDriverVoice-Manager: asr_type=offline&lt;br/&gt;
07-26 14:01:20.839 3498 3498 W DuerOS_VR_CoDriverVoice-Manager: nlu_type=off_base&lt;br/&gt;
07-26 14:01:20.839 3498 3498 W DuerOS_VR_CoDriverVoice-Manager: nlu_score=0.71&lt;br/&gt;
07-26 14:01:20.839 3498 3498 W DuerOS_VR_CoDriverVoice-Manager: ====================&lt;br/&gt;
07-26 14:01:20.839 3498 3498 W DuerOS_VR_CoDriverVoice-Manager: card_type=codriver&lt;br/&gt;
07-26 14:01:20.839 3498 3498 W DuerOS_VR_CoDriverVoice-Manager: intent=set_ac&lt;br/&gt;
07-26 14:01:20.839 3498 3498 W DuerOS_VR_CoDriverVoice-Manager: data=&lt;/p&gt;
{"temp":5}
&lt;p&gt;07-26 14:01:20.682 3498 3498 W DuerOS_VR_CoDriverVoice-Manager: &lt;span class="error"&gt;&amp;#91;VrManager.onEvent():247&amp;#93;&lt;/span&gt;EventListener-event = asr.partial;params = {"results_recognition":&lt;span class="error"&gt;&amp;#91;&amp;quot;空调设为什五度&amp;quot;&amp;#93;&lt;/span&gt;,"result_type":"final_result","best_result":"空调设为什五度","origin_result":&lt;/p&gt;
{"raw_text":"空调设为什五度"}
&lt;p&gt;,"error":0}&lt;br/&gt;
===&lt;br/&gt;
07-26 14:02:02.950 3498 3498 W DuerOS_VR_b: &lt;span class="error"&gt;&amp;#91;VoiceMainController.a():1051&amp;#93;&lt;/span&gt;onComplexResult: NlpResponse:&lt;br/&gt;
07-26 14:02:02.950 3498 3498 W DuerOS_VR_b: errno=0&lt;br/&gt;
07-26 14:02:02.950 3498 3498 W DuerOS_VR_b: errMsg=success&lt;br/&gt;
07-26 14:02:02.950 3498 3498 W DuerOS_VR_b: rawText=空调温度设为什四度&lt;br/&gt;
07-26 14:02:02.950 3498 3498 W DuerOS_VR_b: asr_type=offline&lt;br/&gt;
07-26 14:02:02.950 3498 3498 W DuerOS_VR_b: nlu_type=off_base&lt;br/&gt;
07-26 14:02:02.950 3498 3498 W DuerOS_VR_b: nlu_score=0.78&lt;br/&gt;
07-26 14:02:02.950 3498 3498 W DuerOS_VR_b: ====================&lt;br/&gt;
07-26 14:02:02.950 3498 3498 W DuerOS_VR_b: card_type=codriver&lt;br/&gt;
07-26 14:02:02.950 3498 3498 W DuerOS_VR_b: intent=set_ac&lt;br/&gt;
07-26 14:02:02.950 3498 3498 W DuerOS_VR_b: data=&lt;/p&gt;
{"temp":4}
&lt;p&gt;07-26 14:02:02.439 3498 3498 W DuerOS_VR_CoDriverVoice-Manager: &lt;span class="error"&gt;&amp;#91;VrManager.onEvent():247&amp;#93;&lt;/span&gt;EventListener-event = asr.partial;params = {"results_recognition":&lt;span class="error"&gt;&amp;#91;&amp;quot;空调温度设为什四度&amp;quot;&amp;#93;&lt;/span&gt;,"result_type":"partial_result","best_result":"空调温度设为什四度","origin_result":&lt;/p&gt;
{"raw_text":"空调温度设为什四度"}
&lt;p&gt;,"error":0}&lt;/p&gt;</t>
  </si>
  <si>
    <t>AW2-5396</t>
  </si>
  <si>
    <t>【CD542ICA_L】【必现】【百度-语音】语音："这首歌是谁唱的" TTS提示为"已设置为单曲循环"</t>
  </si>
  <si>
    <t>G2F13_R05.PRO</t>
  </si>
  <si>
    <t>03/八月/22 11:23 上午</t>
  </si>
  <si>
    <t>26/七月/22 9:28 上午</t>
  </si>
  <si>
    <t>&lt;p&gt;【原因】&lt;br/&gt;
切换播放模式回调的播放模式时候 语音的tts线程阻塞&lt;br/&gt;
07-26 09:07:27.851 3454 3454 W DuerOS_VR_CoDriverVoice-Manager: &lt;span class="error"&gt;&amp;#91;VrManager.u():1270&amp;#93;&lt;/span&gt;processVpr params = {"results_recognition":&lt;span class="error"&gt;&amp;#91;&amp;quot;随机播放&amp;quot;&amp;#93;&lt;/span&gt;,"result_type":"final_result","best_result":"随机播放","origin_result":&lt;/p&gt;
{"raw_text":"随机播放"}
&lt;p&gt;,"error":0}&lt;br/&gt;
07-26 09:07:28.101 3454 3702 D DuerOS_VR_BaiduMusicReceiver: &lt;span class="error"&gt;&amp;#91;BaiDuMusicReceiver.run():82&amp;#93;&lt;/span&gt;onReceive() action == com.baidu.car.radio.CMD_RESULT&lt;br/&gt;
07-26 09:07:33.376 3454 3454 W DuerOS_VR_b: &lt;span class="error"&gt;&amp;#91;VoiceMainController.b():2002&amp;#93;&lt;/span&gt;Codriver-Build-Version-Name == 1.4.5.8&lt;br/&gt;
07-26 09:07:43.871 3454 3454 W DuerOS_VR_CoDriverVoice-Manager: &lt;span class="error"&gt;&amp;#91;VrManager.u():1270&amp;#93;&lt;/span&gt;processVpr params = {"results_recognition":&lt;span class="error"&gt;&amp;#91;&amp;quot;单曲循环&amp;quot;&amp;#93;&lt;/span&gt;,"result_type":"final_result","best_result":"单曲循环","origin_result":{"asr_align_begin":21,"asr_align_end":204,"confidence_status":0,"corpus_no":7124481693791684538,"early_return_duration_frame":48,"err_no":0,"force_align_result":"","other_params":"&lt;/p&gt;
{\"language\":\"Chinese\"}
&lt;p&gt;\n","product_id":1115,"product_line":"iov","raf":208,"result":&lt;/p&gt;
{"word":["单曲循环"]}
&lt;p&gt;,"sn":"a3a05946-8c63-4349-9b8c-ceb649d022f3"},"error":0}&lt;br/&gt;
07-26 09:07:45.151 3454 10138 D DuerOS_VR_BaiduMusicReceiver: &lt;span class="error"&gt;&amp;#91;BaiDuMusicReceiver.run():82&amp;#93;&lt;/span&gt;onReceive() action == com.baidu.car.radio.CMD_RESULT&lt;br/&gt;
07-26 09:07:45.153 3454 10138 W DuerOS_VR_BaiduMusicReceiver: &lt;span class="error"&gt;&amp;#91;BaiDuMusicReceiver.run():92&amp;#93;&lt;/span&gt;onReceive() code == 0, displayId = 0&lt;br/&gt;
07-26 09:07:49.391 3454 3454 W DuerOS_VR_b: &lt;span class="error"&gt;&amp;#91;VoiceMainController.b():2002&amp;#93;&lt;/span&gt;Codriver-Build-Version-Name == 1.4.5.8&lt;br/&gt;
07-26 09:08:02.212 3155 3155 I top : 3454 u0_a64 20 0 4.4G 300M 51M S 93.4 8.2 2:42.02 com.baidu.che.codriver&lt;br/&gt;
07-26 09:08:02.911 3454 3454 W DuerOS_VR_CoDriverVoice-Manager: &lt;span class="error"&gt;&amp;#91;VrManager.u():1270&amp;#93;&lt;/span&gt;processVpr params = {"results_recognition":&lt;span class="error"&gt;&amp;#91;&amp;quot;列表循环音乐&amp;quot;&amp;#93;&lt;/span&gt;,"result_type":"final_result","best_result":"列表循环音乐","origin_result":{"asr_align_begin":21,"asr_align_end":204,"confidence_status":0,"corpus_no":7124481782640357759,"early_return_duration_frame":48,"err_no":0,"force_align_result":"","other_params":"&lt;/p&gt;
{\"language\":\"Chinese\"}
&lt;p&gt;\n","product_id":1115,"product_line":"iov","raf":208,"result":&lt;/p&gt;
{"word":["列表循环音乐"]}
&lt;p&gt;,"sn":"4d73f5d2-2cad-453e-8dcd-a628984fa0c5"},"error":0}&lt;br/&gt;
07-26 09:08:04.438 3454 3604 D DuerOS_VR_BaiduMusicReceiver: &lt;span class="error"&gt;&amp;#91;BaiDuMusicReceiver.run():82&amp;#93;&lt;/span&gt;onReceive() action == com.baidu.car.radio.CMD_RESULT&lt;br/&gt;
07-26 09:08:04.439 3454 3604 W DuerOS_VR_BaiduMusicReceiver: &lt;span class="error"&gt;&amp;#91;BaiDuMusicReceiver.run():92&amp;#93;&lt;/span&gt;onReceive() code == 0, displayId = 0&lt;br/&gt;
07-26 09:08:08.846 3454 3454 W DuerOS_VR_b: &lt;span class="error"&gt;&amp;#91;VoiceMainController.b():2002&amp;#93;&lt;/span&gt;Codriver-Build-Version-Name == 1.4.5.8&lt;br/&gt;
===&lt;br/&gt;
07-26 09:19:02.194 3155 3155 I top : 3454 u0_a64 20 0 4.4G 323M 53M S 293 8.9 30:20.12 com.baidu.che.codriver&lt;br/&gt;
07-26 09:19:34.734 3454 3454 W DuerOS_VR_CoDriverVoice-Manager: &lt;span class="error"&gt;&amp;#91;VrManager.u():1270&amp;#93;&lt;/span&gt;processVpr params = {"results_recognition":&lt;span class="error"&gt;&amp;#91;&amp;quot;取消收藏&amp;quot;&amp;#93;&lt;/span&gt;,"result_type":"final_result","best_result":"取消收藏","origin_result":{"asr_align_begin":21,"asr_align_end":171,"confidence_status":0,"corpus_no":7124484758462245856,"early_return_duration_frame":48,"err_no":0,"force_align_result":"","other_params":"&lt;/p&gt;
{\"language\":\"Chinese\"}
&lt;p&gt;\n","product_id":1115,"product_line":"iov","raf":176,"result":&lt;/p&gt;
{"word":["取消收藏"]}
&lt;p&gt;,"sn":"8b5b1246-9ce3-4358-b098-005471651849"},"error":0}&lt;br/&gt;
07-26 09:19:37.697 3454 20185 D DuerOS_VR_BaiduMusicReceiver: &lt;span class="error"&gt;&amp;#91;BaiDuMusicReceiver.run():82&amp;#93;&lt;/span&gt;onReceive() action == com.baidu.car.radio.CMD_RESULT&lt;br/&gt;
07-26 09:19:37.698 3454 20185 W DuerOS_VR_BaiduMusicReceiver: &lt;span class="error"&gt;&amp;#91;BaiDuMusicReceiver.run():92&amp;#93;&lt;/span&gt;onReceive() code == 0, displayId = 0&lt;br/&gt;
07-26 09:19:37.698 3454 20185 W DuerOS_VR_BaiduMusicReceiver: &lt;span class="error"&gt;&amp;#91;BaiDuMusicReceiver.run():120&amp;#93;&lt;/span&gt;tip = 已取消收藏, code = 0, msg = 已取消收藏, cmd = com.baidu.car.radio.COMMON_OPERATE_CMD, data = 已取消收藏&lt;br/&gt;
07-26 09:19:40.346 3454 3454 W DuerOS_VR_b: &lt;span class="error"&gt;&amp;#91;VoiceMainController.b():2002&amp;#93;&lt;/span&gt;Codriver-Build-Version-Name == 1.4.5.8&lt;br/&gt;
07-26 09:19:47.763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7124484811869674152,"early_return_duration_frame":48,"err_no":0,"force_align_result":"","other_params":"&lt;/p&gt;
{\"language\":\"Chinese\"}
&lt;p&gt;\n","product_id":1115,"product_line":"iov","raf":224,"result":&lt;/p&gt;
{"word":["这首歌是谁唱的"]}
&lt;p&gt;,"sn":"cbd77380-2980-4151-bad7-1cb35d6f27f4"},"error":0}&lt;br/&gt;
07-26 09:19:48.802 3454 3702 W DuerOS_VR_BaiduMusicReceiver: &lt;span class="error"&gt;&amp;#91;BaiDuMusicReceiver.run():120&amp;#93;&lt;/span&gt;tip = 已设置随机播放, code = 0, msg = 随机播放, cmd = com.baidu.car.radio.SWITCHMODE, data = 随机播放&lt;br/&gt;
07-26 09:19:59.635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7124484865637741993,"early_return_duration_frame":48,"err_no":0,"force_align_result":"","other_params":"&lt;/p&gt;
{\"language\":\"Chinese\"}
&lt;p&gt;\n","product_id":1115,"product_line":"iov","raf":224,"result":&lt;/p&gt;
{"word":["这首歌是谁唱的"]}
&lt;p&gt;,"sn":"8fe56b7f-d1aa-4d46-9460-76a537006e18"},"error":0}&lt;br/&gt;
07-26 09:20:00.787 3454 3604 W DuerOS_VR_BaiduMusicReceiver: &lt;span class="error"&gt;&amp;#91;BaiDuMusicReceiver.run():120&amp;#93;&lt;/span&gt;tip = 已设为循环播放, code = 0, msg = 循环播放, cmd = com.baidu.car.radio.SWITCHMODE, data = 循环播放&lt;br/&gt;
07-26 09:20:02.192 3155 3155 I top : 3454 u0_a64 20 0 4.4G 312M 53M S 250 8.6 33:15.92 com.baidu.che.codriver&lt;br/&gt;
07-26 09:21:02.184 3155 3155 I top : 3454 u0_a64 20 0 4.4G 313M 53M S 119 8.6 35:46.20 com.baidu.che.codriver&lt;br/&gt;
07-26 09:21:41.890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7124485304145647118,"early_return_duration_frame":48,"err_no":0,"force_align_result":"","other_params":"&lt;/p&gt;
{\"language\":\"Chinese\"}
&lt;p&gt;\n","product_id":1115,"product_line":"iov","raf":224,"result":&lt;/p&gt;
{"word":["这首歌是谁唱的"]}
&lt;p&gt;,"sn":"1b3e8812-1fc3-4682-8a7e-1558be710a4e"},"error":0}&lt;br/&gt;
07-26 09:21:43.258 3454 10138 W DuerOS_VR_BaiduMusicReceiver: &lt;span class="error"&gt;&amp;#91;BaiDuMusicReceiver.run():120&amp;#93;&lt;/span&gt;tip = 已设置单曲循环, code = 0, msg = 单曲循环, cmd = com.baidu.car.radio.SWITCHMODE, data = 单曲循环&lt;br/&gt;
07-26 09:21:46.390 3454 3454 W DuerOS_VR_b: &lt;span class="error"&gt;&amp;#91;VoiceMainController.b():2002&amp;#93;&lt;/span&gt;Codriver-Build-Version-Name == 1.4.5.8&lt;br/&gt;
【修复版本】&lt;br/&gt;
1.4.6.4 代码提交于 20220701&lt;/p&gt;
&lt;p&gt;--百度 马龙&lt;/p&gt;</t>
  </si>
  <si>
    <t>AW2-5071</t>
  </si>
  <si>
    <t>APIMCIS_WAVE2, CD542ICA_L, Phase4_IVITst, baidu, 百度-语义</t>
  </si>
  <si>
    <t>[CD542ICA_L][语音][必现]语音”我想听周杰伦的歌“，TTS提示暂未找到相关歌曲</t>
  </si>
  <si>
    <t>G2F13_R00.PRO</t>
  </si>
  <si>
    <t>百度-语音, 百度-随心听</t>
  </si>
  <si>
    <t>27/七月/22 9:21 上午</t>
  </si>
  <si>
    <t>19/七月/22 10:39 上午</t>
  </si>
  <si>
    <t>&lt;p&gt;&lt;a href="https://www.jira.ford.com/secure/ViewProfile.jspa?name=ysun87" class="user-hover" rel="ysun87"&gt;Sun, Ying (Y.)&lt;/a&gt;R00.PRO HF版本发现的问题，fix版本是R00.PRO？？麻烦修改Fix版本，谢谢&lt;/p&gt;</t>
  </si>
  <si>
    <t>AW2-5143</t>
  </si>
  <si>
    <t>[CD542ICA_L][随心听][必现]随心听暂停，车机投屏，退出投屏后随心听自动播放</t>
  </si>
  <si>
    <t>26/七月/22 11:40 上午</t>
  </si>
  <si>
    <t>20/七月/22 11:30 上午</t>
  </si>
  <si>
    <t>&lt;p&gt;从日志分析，随心听版本为：4.13.13.2118_6b29ece，此版本为1.13号版本。版本太过老旧，上述问题在最新版本上已经修复，请在ROM版本R04.ENG1版本验证。&lt;/p&gt;</t>
  </si>
  <si>
    <t>AW2-5295</t>
  </si>
  <si>
    <t>[CD542ICA_L][地图][必现]地图无”路线规避/目的地停车场推送“2个选项</t>
  </si>
  <si>
    <t>百度-地图</t>
  </si>
  <si>
    <t>22/七月/22 2:33 下午</t>
  </si>
  <si>
    <t>22/七月/22 2:32 下午</t>
  </si>
  <si>
    <t>AW2-5294</t>
  </si>
  <si>
    <t>[CD542ICA_L][地图][必现]连接可用WiFi，下载离线地图，仍提示”当前不是WiFi网络“</t>
  </si>
  <si>
    <t>22/七月/22 2:20 下午</t>
  </si>
  <si>
    <t>22/七月/22 2:18 下午</t>
  </si>
  <si>
    <t>AW2-5279</t>
  </si>
  <si>
    <t>[CD542ICA_L][地图][必现]组队出行”我的队伍“界面下方文字被遮挡</t>
  </si>
  <si>
    <t>22/七月/22 11:48 上午</t>
  </si>
  <si>
    <t>22/七月/22 11:47 上午</t>
  </si>
  <si>
    <t>AW2-5274</t>
  </si>
  <si>
    <t>[CD542ICA_L][地图][必现]组队出行点击邀请好友，邀请二维码显示为空</t>
  </si>
  <si>
    <t>22/七月/22 11:41 上午</t>
  </si>
  <si>
    <t>22/七月/22 11:39 上午</t>
  </si>
  <si>
    <t>AW2-5269</t>
  </si>
  <si>
    <t>[CD542ICA_L][地图][必现]点击恢复默认设置，隐私模式无法恢复到默认关闭状态</t>
  </si>
  <si>
    <t>22/七月/22 11:38 上午</t>
  </si>
  <si>
    <t>22/七月/22 11:36 上午</t>
  </si>
  <si>
    <t>AW2-5248</t>
  </si>
  <si>
    <t>[CD542ICA_L][地图][必现]导航模式下，更多设置中不显示音量调节条</t>
  </si>
  <si>
    <t>22/七月/22 10:18 上午</t>
  </si>
  <si>
    <t>22/七月/22 10:10 上午</t>
  </si>
  <si>
    <t>AW2-5226</t>
  </si>
  <si>
    <t>[CD542ICA_L][地图][必现]微信互联功能，车机无法收到手机端发送的定位</t>
  </si>
  <si>
    <t>21/七月/22 4:39 下午</t>
  </si>
  <si>
    <t>AW2-4193</t>
  </si>
  <si>
    <t>[CD542ICA_L][Launcher[必现]随心听卡片不显示QQ音乐/喜玛拉雅/新闻/在线电台专辑图片</t>
  </si>
  <si>
    <t>20/七月/22 5:09 下午</t>
  </si>
  <si>
    <t>14/七月/22 10:53 上午</t>
  </si>
  <si>
    <t>&lt;p&gt;由缓存数据引起的图片不加载&lt;br/&gt;
该问题launcher在1.5.9.1版本进行优化。&lt;br/&gt;
-zhongzheng&lt;/p&gt;</t>
  </si>
  <si>
    <t>AW2-5072</t>
  </si>
  <si>
    <t>CLONE - [CD542ICA_L][地图][偶现]发起导航，点击地图卡片闪现黑屏</t>
  </si>
  <si>
    <t>19/七月/22 3:00 下午</t>
  </si>
  <si>
    <t>19/七月/22 10:43 上午</t>
  </si>
  <si>
    <t>AW2-3453</t>
  </si>
  <si>
    <t>[CD542ICA_L][Launcher][必现]地图卡片上“回家/去公司”点击无按压效果</t>
  </si>
  <si>
    <t>High</t>
  </si>
  <si>
    <t>Launcher- HMI</t>
  </si>
  <si>
    <t>01/九月/22 11:13 上午</t>
  </si>
  <si>
    <t>08/六月/22 3:47 下午</t>
  </si>
  <si>
    <t>&lt;p&gt;Launcher-zhongzheng&lt;/p&gt;
&lt;p&gt;该问题已在R04.PRO上修复&lt;/p&gt;</t>
  </si>
  <si>
    <t>AW2-5422</t>
  </si>
  <si>
    <t>Phase4 :[CD542ICA_L]ETCP binding license plate failed UI pop-up prompt is not centered</t>
  </si>
  <si>
    <t>31/八月/22 8:59 下午</t>
  </si>
  <si>
    <t>26/七月/22 3:17 下午</t>
  </si>
  <si>
    <t>AW2-5424</t>
  </si>
  <si>
    <t>Phase 4:[CD542ICA_L]When entering ETCP for the first time, the display of the pop-up box is incomplete</t>
  </si>
  <si>
    <t>31/八月/22 8:30 下午</t>
  </si>
  <si>
    <t>26/七月/22 3:48 下午</t>
  </si>
  <si>
    <t>AW2-4338</t>
  </si>
  <si>
    <t>[CD542ICA_L][随心听][必现]随心听切换至百度侧音源，仍显示"FM/AM“tab</t>
  </si>
  <si>
    <t>GF13_R07.PRO</t>
  </si>
  <si>
    <t>31/八月/22 8:39 上午</t>
  </si>
  <si>
    <t>18/七月/22 3:29 下午</t>
  </si>
  <si>
    <t>&lt;p&gt;&lt;a href="https://www.jira.ford.com/secure/ViewProfile.jspa?name=ysun87" class="user-hover" rel="ysun87"&gt;Sun, Ying (Y.)&lt;/a&gt;CD542ICA_L的版本号是G2F13...，请修改Fix版本号！谢谢&lt;/p&gt;</t>
  </si>
  <si>
    <t>AW2-5346</t>
  </si>
  <si>
    <t>Phase4: [CD542ICA_L][必现]查询股票时，日期格式显示有误</t>
  </si>
  <si>
    <t>Changchen, Li (L.)</t>
  </si>
  <si>
    <t>Virtual Personal Assistant</t>
  </si>
  <si>
    <t>22/八月/22 3:27 下午</t>
  </si>
  <si>
    <t>25/七月/22 11:01 上午</t>
  </si>
  <si>
    <t>AW2-5347</t>
  </si>
  <si>
    <t>Phase4: [CD542ICA_L][必现]查询股票时，语音播报A股时语音播报错误</t>
  </si>
  <si>
    <t>25/七月/22 11:13 上午</t>
  </si>
  <si>
    <t>AW2-5416</t>
  </si>
  <si>
    <t>Phase 4：[必现][CD542ICA_L]Navigation position does not match actual position</t>
  </si>
  <si>
    <t>百度-酒店</t>
  </si>
  <si>
    <t>08/八月/22 2:38 下午</t>
  </si>
  <si>
    <t>26/七月/22 2:41 下午</t>
  </si>
  <si>
    <t>&lt;p&gt;&lt;a href="https://www.jira.ford.com/secure/ViewProfile.jspa?name=ysun87" class="user-hover" rel="ysun87"&gt;Sun, Ying (Y.)&lt;/a&gt;,请给出分析结果&lt;/p&gt;</t>
  </si>
  <si>
    <t>AW2-3142</t>
  </si>
  <si>
    <t>Phase4:[必现]Movie header tags disappear</t>
  </si>
  <si>
    <t>05/八月/22 8:55 上午</t>
  </si>
  <si>
    <t>30/五月/22 3:58 下午</t>
  </si>
  <si>
    <t>&lt;p&gt;&lt;a href="https://www.jira.ford.com/secure/ViewProfile.jspa?name=ysun87" class="user-hover" rel="ysun87"&gt;Sun, Ying (Y.)&lt;/a&gt;，请更新JIRA状态&lt;/p&gt;</t>
  </si>
  <si>
    <t>AW2-5252</t>
  </si>
  <si>
    <t>[CD542ICA_L][地图][必现]途径点”删除“字体显示不全</t>
  </si>
  <si>
    <t>28/七月/22 10:35 上午</t>
  </si>
  <si>
    <t>22/七月/22 10:26 上午</t>
  </si>
  <si>
    <t>AW2-5390</t>
  </si>
  <si>
    <t>[CD542ICA_L][输入法][必现]输入“虹桥”没有智能联想到“机场、火车站”</t>
  </si>
  <si>
    <t>百度-百度输入法</t>
  </si>
  <si>
    <t>25/七月/22 5:27 下午</t>
  </si>
  <si>
    <t>AW2-5293</t>
  </si>
  <si>
    <t>[CD542ICA_L][地图][必现]U盘更新界面”已最新“字体显示不全</t>
  </si>
  <si>
    <t>22/七月/22 2:14 下午</t>
  </si>
  <si>
    <t>AW2-5289</t>
  </si>
  <si>
    <t>[CD542ICA_L][地图][必现]关闭WiFi，关闭4G ，未下载离线地图，发起导航，未提示”未下载离线地图“</t>
  </si>
  <si>
    <t>22/七月/22 2:08 下午</t>
  </si>
  <si>
    <t>22/七月/22 1:58 下午</t>
  </si>
  <si>
    <t>AW2-5292</t>
  </si>
  <si>
    <t>[CD542ICA_L][地图][必现]下载离线地图界面”取消“字体显示不全</t>
  </si>
  <si>
    <t>22/七月/22 2:06 下午</t>
  </si>
  <si>
    <t>22/七月/22 2:02 下午</t>
  </si>
  <si>
    <t>AW2-5263</t>
  </si>
  <si>
    <t>[CD542ICA_L][地图][必现]登录同账号，手机端搜索记录无法同步到车机端</t>
  </si>
  <si>
    <t>22/七月/22 11:34 上午</t>
  </si>
  <si>
    <t>22/七月/22 11:30 上午</t>
  </si>
  <si>
    <t>AW2-5251</t>
  </si>
  <si>
    <t>[CD542ICA_L][地图][必现]更多设置下自定义车标显示不全</t>
  </si>
  <si>
    <t>22/七月/22 10:22 上午</t>
  </si>
  <si>
    <t>22/七月/22 10:21 上午</t>
  </si>
  <si>
    <t>AW2-5250</t>
  </si>
  <si>
    <t>[CD542ICA_L][地图][必现]限行规定下”本地车/外地车“显示不全</t>
  </si>
  <si>
    <t>22/七月/22 10:19 上午</t>
  </si>
  <si>
    <t>AW2-5249</t>
  </si>
  <si>
    <t>[CD542ICA_L][地图][必现]燃油油量不足提示显示不全</t>
  </si>
  <si>
    <t>22/七月/22 10:16 上午</t>
  </si>
  <si>
    <t>22/七月/22 10:13 上午</t>
  </si>
  <si>
    <t>AW2-5229</t>
  </si>
  <si>
    <t>[CD542ICA_L][地图][必现]导航模式下双指无法旋转底图</t>
  </si>
  <si>
    <t>21/七月/22 4:49 下午</t>
  </si>
  <si>
    <t>21/七月/22 4:47 下午</t>
  </si>
  <si>
    <t>AW2-3715</t>
  </si>
  <si>
    <t>CD542ICA_L, Phase4_CVPPTst</t>
  </si>
  <si>
    <t>CD542ICA L【喜马拉雅】home页面播放到vip剧集时，不播报开通vip才可继续收听</t>
  </si>
  <si>
    <t>Himalaya</t>
  </si>
  <si>
    <t>21/七月/22 3:52 下午</t>
  </si>
  <si>
    <t>17/六月/22 11:00 上午</t>
  </si>
  <si>
    <t>&lt;p&gt;&lt;a href="https://www.jira.ford.com/secure/ViewProfile.jspa?name=ysun87" class="user-hover" rel="ysun87"&gt;Sun, Ying (Y.)&lt;/a&gt; 这个问题修复了吗&lt;/p&gt;</t>
  </si>
  <si>
    <t>AW2-4205</t>
  </si>
  <si>
    <t>[CD542ICA_L][语音][必现]自定义唤醒词界面显示异常</t>
  </si>
  <si>
    <t>14/七月/22 2:18 下午</t>
  </si>
  <si>
    <t>14/七月/22 2:16 下午</t>
  </si>
  <si>
    <t>AW2-4203</t>
  </si>
  <si>
    <t>[CD542ICA_L][地图][必现]离线地图界面城市列表和下载管理显示不全</t>
  </si>
  <si>
    <t>14/七月/22 2:15 下午</t>
  </si>
  <si>
    <t>14/七月/22 2:12 下午</t>
  </si>
  <si>
    <t>AW2-5373</t>
  </si>
  <si>
    <t>[CD542ICA_L][输入法][必现]第二次全选搜索框输入的内容后，点击键盘上的向下箭头，搜索框里输入的内容会丢失</t>
  </si>
  <si>
    <t>Medium</t>
  </si>
  <si>
    <t>25/七月/22 3:54 下午</t>
  </si>
  <si>
    <t>25/七月/22 3:52 下午</t>
  </si>
  <si>
    <t xml:space="preserve">Sun, Ying (Y.) 通过Jira 8.13.22#813022-sha1:0bfa32aeac99337fb4121989dd25167b6f869653 生成于 Thu Sep 01 03:22:09 EDT 2022。 </t>
  </si>
  <si>
    <t>计数项:经办人</t>
  </si>
  <si>
    <t>(空白)</t>
  </si>
  <si>
    <t>总计</t>
  </si>
  <si>
    <t>应用</t>
  </si>
  <si>
    <t>场景</t>
  </si>
  <si>
    <t>前台or后台</t>
  </si>
  <si>
    <t>Process</t>
  </si>
  <si>
    <t>Owner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</si>
  <si>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</si>
  <si>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</si>
  <si>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</si>
  <si>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</si>
  <si>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</si>
  <si>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</si>
  <si>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</si>
  <si>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Avg偏差超过20%的说明</t>
  </si>
  <si>
    <t>RAM Avg偏差超5%的说明</t>
  </si>
  <si>
    <t>CPU Avg偏差超过10%的说明</t>
  </si>
  <si>
    <t>是否常驻后台</t>
  </si>
  <si>
    <t>连续在线指令5min</t>
  </si>
  <si>
    <t>前台</t>
  </si>
  <si>
    <t>com.baidu.che.codriver</t>
  </si>
  <si>
    <t>282.42MB</t>
  </si>
  <si>
    <t>325.9MB</t>
  </si>
  <si>
    <t>连续离线指令5min</t>
  </si>
  <si>
    <t>273.7MB</t>
  </si>
  <si>
    <t>318.66MB</t>
  </si>
  <si>
    <t>唤醒词5min</t>
  </si>
  <si>
    <t>264.65MB</t>
  </si>
  <si>
    <t>315.04MB</t>
  </si>
  <si>
    <t>场景化命令词5min</t>
  </si>
  <si>
    <t>280.25MB</t>
  </si>
  <si>
    <t>314.05MB</t>
  </si>
  <si>
    <t>静置后台5min</t>
  </si>
  <si>
    <t>后台</t>
  </si>
  <si>
    <t>330MB</t>
  </si>
  <si>
    <t>334MB</t>
  </si>
  <si>
    <t>隐私列表页静置5min</t>
  </si>
  <si>
    <t>com.baidu.bodyguard</t>
  </si>
  <si>
    <t>124MB</t>
  </si>
  <si>
    <t>静置前台5min</t>
  </si>
  <si>
    <t>114MB</t>
  </si>
  <si>
    <t>使用应用5min</t>
  </si>
  <si>
    <t>126.68MB</t>
  </si>
  <si>
    <t>146.1MB</t>
  </si>
  <si>
    <t>107MB</t>
  </si>
  <si>
    <t>com.baidu.xiaoduos.messageserver</t>
  </si>
  <si>
    <t>161.63MB</t>
  </si>
  <si>
    <t>206.41MB</t>
  </si>
  <si>
    <t>120MB</t>
  </si>
  <si>
    <t>启动过程5min(冷启动)</t>
  </si>
  <si>
    <t>com.baidu.iov.dueros.videoplayer</t>
  </si>
  <si>
    <t>118.99MB</t>
  </si>
  <si>
    <t>179.81MB</t>
  </si>
  <si>
    <t>进入播放页面静置10mim</t>
  </si>
  <si>
    <t>180.25MB</t>
  </si>
  <si>
    <t>185.43MB</t>
  </si>
  <si>
    <t>播放页面切换视频10mim</t>
  </si>
  <si>
    <t>190.62MB</t>
  </si>
  <si>
    <t>196.67MB</t>
  </si>
  <si>
    <t>使用应用5mim</t>
  </si>
  <si>
    <t>251.04MB</t>
  </si>
  <si>
    <t>280.96MB</t>
  </si>
  <si>
    <t>播放视频10mim</t>
  </si>
  <si>
    <t>189.94MB</t>
  </si>
  <si>
    <t>191.05MB</t>
  </si>
  <si>
    <t>176.29MB</t>
  </si>
  <si>
    <t>207.91MB</t>
  </si>
  <si>
    <t>使用应用无动画5min</t>
  </si>
  <si>
    <t>com.baidu.xiaoduos.launcher</t>
  </si>
  <si>
    <t>189.4MB</t>
  </si>
  <si>
    <t xml:space="preserve">202.29MB </t>
  </si>
  <si>
    <t>212.12MB</t>
  </si>
  <si>
    <t>236.0MB</t>
  </si>
  <si>
    <t>com.baidu.iov.dueros.car2home</t>
  </si>
  <si>
    <t>145.34MB</t>
  </si>
  <si>
    <t>174.19MB</t>
  </si>
  <si>
    <t>设备页面5mim</t>
  </si>
  <si>
    <t>151.72MB</t>
  </si>
  <si>
    <t>com.baidu.che.maintenance</t>
  </si>
  <si>
    <t>187.47MB</t>
  </si>
  <si>
    <t>224.77MB</t>
  </si>
  <si>
    <t>91MB</t>
  </si>
  <si>
    <t>92MB</t>
  </si>
  <si>
    <t>com.baidu.car.radio</t>
  </si>
  <si>
    <t>105.81MB</t>
  </si>
  <si>
    <t>前台播放5min(播放页)</t>
  </si>
  <si>
    <t>177.66MB</t>
  </si>
  <si>
    <t>后台播放5min(播放页面)</t>
  </si>
  <si>
    <t>169.6MB</t>
  </si>
  <si>
    <t>播放页面切歌5min</t>
  </si>
  <si>
    <t>174.85MB</t>
  </si>
  <si>
    <t>184.68MB</t>
  </si>
  <si>
    <t>首页静置5min</t>
  </si>
  <si>
    <t>前台静置5min(播放页面)</t>
  </si>
  <si>
    <t>180.35MB</t>
  </si>
  <si>
    <t>178.15MB</t>
  </si>
  <si>
    <t>静置后台5分钟</t>
  </si>
  <si>
    <t>com.baidu.iov.faceos</t>
  </si>
  <si>
    <t>23.9MB</t>
  </si>
  <si>
    <t>119.5MB</t>
  </si>
  <si>
    <t>静置前台5分钟</t>
  </si>
  <si>
    <t>68.8MB</t>
  </si>
  <si>
    <t>137.6MB</t>
  </si>
  <si>
    <t>使用应用5分钟</t>
  </si>
  <si>
    <t>172.27MB</t>
  </si>
  <si>
    <t>224.51MB</t>
  </si>
  <si>
    <t>普通导航-全屏</t>
  </si>
  <si>
    <t>首页静置20min（关路况）</t>
  </si>
  <si>
    <t>com.baidu.naviauto</t>
  </si>
  <si>
    <t>248MB</t>
  </si>
  <si>
    <t>253MB</t>
  </si>
  <si>
    <t>后台空闲20min（关路况）</t>
  </si>
  <si>
    <t>247.07MB</t>
  </si>
  <si>
    <t>底图缩放（关路况）</t>
  </si>
  <si>
    <t>272.42MB</t>
  </si>
  <si>
    <t>421.44MB</t>
  </si>
  <si>
    <t>底图拖拽（关路况）</t>
  </si>
  <si>
    <t>235.07MB</t>
  </si>
  <si>
    <t>286.58MB</t>
  </si>
  <si>
    <t>连续搜POI（关路况）</t>
  </si>
  <si>
    <t>333.27MB</t>
  </si>
  <si>
    <t>449.53MB</t>
  </si>
  <si>
    <t>单结果检索结果（关路况）</t>
  </si>
  <si>
    <t>256.8MB</t>
  </si>
  <si>
    <t>314.67M</t>
  </si>
  <si>
    <t>发起算路（关路况）</t>
  </si>
  <si>
    <t>305.98MB</t>
  </si>
  <si>
    <t>393.34MB</t>
  </si>
  <si>
    <t>导航20min（关路况）</t>
  </si>
  <si>
    <t>297.65MB</t>
  </si>
  <si>
    <t>415.82MB</t>
  </si>
  <si>
    <t>导航20min（开路况）</t>
  </si>
  <si>
    <t>335.77MB</t>
  </si>
  <si>
    <t>472.01MB</t>
  </si>
  <si>
    <t>巡航20min（开路况）</t>
  </si>
  <si>
    <t>284.55MB</t>
  </si>
  <si>
    <t>387.72MB</t>
  </si>
  <si>
    <t>使用中</t>
  </si>
  <si>
    <t>103.54MB</t>
  </si>
  <si>
    <t>112.26MB</t>
  </si>
  <si>
    <t>电影票</t>
  </si>
  <si>
    <t>com.baidu.iov.dueros.film</t>
  </si>
  <si>
    <t>90.53MB</t>
  </si>
  <si>
    <t>110.36MB</t>
  </si>
  <si>
    <t>162.01MB</t>
  </si>
  <si>
    <t>195.54MB</t>
  </si>
  <si>
    <t>com.baidu.che.parking</t>
  </si>
  <si>
    <t>163.4MB</t>
  </si>
  <si>
    <t>186MB</t>
  </si>
  <si>
    <t>112.58MB</t>
  </si>
  <si>
    <t>126.74MB</t>
  </si>
  <si>
    <t>187.44MB</t>
  </si>
  <si>
    <t>235.37MB</t>
  </si>
  <si>
    <t>com.baidu.iov.dueros.waimai</t>
  </si>
  <si>
    <t>87.53MB</t>
  </si>
  <si>
    <t>101.39MB</t>
  </si>
  <si>
    <t>104.99MB</t>
  </si>
  <si>
    <t>105.01MB</t>
  </si>
  <si>
    <t>140.76MB</t>
  </si>
  <si>
    <t>181.06MB</t>
  </si>
  <si>
    <t>酒店预定</t>
  </si>
  <si>
    <t>com.baidu.iov.dueros.hotel</t>
  </si>
  <si>
    <t>123.12MB</t>
  </si>
  <si>
    <t>130.36MB</t>
  </si>
  <si>
    <t>205.42MB</t>
  </si>
  <si>
    <t>249.86MB</t>
  </si>
  <si>
    <t>category</t>
  </si>
  <si>
    <t>Ford FO</t>
  </si>
  <si>
    <t>test item</t>
  </si>
  <si>
    <t>Spec</t>
  </si>
  <si>
    <t>第一次</t>
  </si>
  <si>
    <t>第二次</t>
  </si>
  <si>
    <t>第三次</t>
  </si>
  <si>
    <t>BUG ID</t>
  </si>
  <si>
    <t>SW Version</t>
  </si>
  <si>
    <t>Wang Jingjing</t>
  </si>
  <si>
    <t>Map View changes shall occur within 200 msec of event reception by the navigation system
收到view显示请求直到路口放大图显示完毕的时间（打时间戳加桩测试)</t>
  </si>
  <si>
    <t>200msec</t>
  </si>
  <si>
    <t>115ms</t>
  </si>
  <si>
    <t>127ms</t>
  </si>
  <si>
    <t>132ms</t>
  </si>
  <si>
    <t>地图在线搜索POI时间（市内）</t>
  </si>
  <si>
    <t xml:space="preserve">1s </t>
  </si>
  <si>
    <t>2.26s</t>
  </si>
  <si>
    <t>3.14s</t>
  </si>
  <si>
    <t>2.07s</t>
  </si>
  <si>
    <t>地图离线搜索POI时间（市内）</t>
  </si>
  <si>
    <t>3.08s</t>
  </si>
  <si>
    <t>2.16s</t>
  </si>
  <si>
    <t>2.74s</t>
  </si>
  <si>
    <t>地图在线算路时间（20KM）</t>
  </si>
  <si>
    <t>2.45s</t>
  </si>
  <si>
    <t>1.92s</t>
  </si>
  <si>
    <t>1.72s</t>
  </si>
  <si>
    <t>地图离线算路时间（20KM）</t>
  </si>
  <si>
    <t>2.17s</t>
  </si>
  <si>
    <t>2.12s</t>
  </si>
  <si>
    <t>1.89s</t>
  </si>
  <si>
    <t>地图在线算路时间（500KM）</t>
  </si>
  <si>
    <t xml:space="preserve">2s </t>
  </si>
  <si>
    <t>2.99s</t>
  </si>
  <si>
    <t>2.85s</t>
  </si>
  <si>
    <t>2.55s</t>
  </si>
  <si>
    <t>地图在线算路时间（深圳-北京）</t>
  </si>
  <si>
    <t>3.18s</t>
  </si>
  <si>
    <t>3.52s</t>
  </si>
  <si>
    <t>3.49s</t>
  </si>
  <si>
    <t>手势滑动、放大、缩小地图响应速度（开发打测试桩提供给测试测，
开始播第一帧动画）</t>
  </si>
  <si>
    <t>快/一般/慢</t>
  </si>
  <si>
    <t>快</t>
  </si>
  <si>
    <t>手势滑动、放大、缩小地图后图层加载速度（离线包已下载情况下测试）</t>
  </si>
  <si>
    <t>语音唤醒响应速度(到VUI出现时间)</t>
  </si>
  <si>
    <t>800msec</t>
  </si>
  <si>
    <t>1.08s</t>
  </si>
  <si>
    <t>1.32s</t>
  </si>
  <si>
    <t>ASR在线响应速度(显示出结果的时间)</t>
  </si>
  <si>
    <t>2.79s</t>
  </si>
  <si>
    <t>2.83s</t>
  </si>
  <si>
    <t>ASR离线响应速度</t>
  </si>
  <si>
    <t>400msec</t>
  </si>
  <si>
    <t>1.33s</t>
  </si>
  <si>
    <t>1.31s</t>
  </si>
  <si>
    <t>1.36s</t>
  </si>
  <si>
    <t>免唤醒命令词响应速度</t>
  </si>
  <si>
    <t>780ms</t>
  </si>
  <si>
    <t>690ms</t>
  </si>
  <si>
    <t>770ms</t>
  </si>
  <si>
    <t>免唤醒命令词地图指令响应时间</t>
  </si>
  <si>
    <t>790ms</t>
  </si>
  <si>
    <t>820ms</t>
  </si>
  <si>
    <t>650ms</t>
  </si>
  <si>
    <t>免唤醒命令词多媒体指令响应时间</t>
  </si>
  <si>
    <t>730ms</t>
  </si>
  <si>
    <t>470ms</t>
  </si>
  <si>
    <t>560ms</t>
  </si>
  <si>
    <t>免唤醒命令词车控指令响应时间</t>
  </si>
  <si>
    <t>1.35s</t>
  </si>
  <si>
    <t>1.22s</t>
  </si>
  <si>
    <t>对话流界面启动时间</t>
  </si>
  <si>
    <t>1.06s</t>
  </si>
  <si>
    <t>1.21s</t>
  </si>
  <si>
    <t>1.23s</t>
  </si>
  <si>
    <t>开机启动时间(开机后什么时候可用语音的时间)</t>
  </si>
  <si>
    <t>12s</t>
  </si>
  <si>
    <t>20.1s</t>
  </si>
  <si>
    <t>22.6s</t>
  </si>
  <si>
    <t>20.3s</t>
  </si>
  <si>
    <t>网络电台到FM/AM</t>
  </si>
  <si>
    <t>2.5s</t>
  </si>
  <si>
    <t>1.16s</t>
  </si>
  <si>
    <t>940ms</t>
  </si>
  <si>
    <t>980ms</t>
  </si>
  <si>
    <t>Baidu/Desay</t>
  </si>
  <si>
    <t>多媒体</t>
  </si>
  <si>
    <t>Lu Chao</t>
  </si>
  <si>
    <t>随心听切歌响应时间</t>
  </si>
  <si>
    <t>1.1s</t>
  </si>
  <si>
    <t>800ms</t>
  </si>
  <si>
    <t>870ms</t>
  </si>
  <si>
    <t>随心听切USB播放时间</t>
  </si>
  <si>
    <t>2.06s</t>
  </si>
  <si>
    <t>1.68s</t>
  </si>
  <si>
    <t>2.24s</t>
  </si>
  <si>
    <t>电影</t>
  </si>
  <si>
    <t>搜索电影院时间</t>
  </si>
  <si>
    <t>4s</t>
  </si>
  <si>
    <t>1.44s</t>
  </si>
  <si>
    <t>1.37s</t>
  </si>
  <si>
    <t>1.39s</t>
  </si>
  <si>
    <t>搜索电影影片时间</t>
  </si>
  <si>
    <t>970ms</t>
  </si>
  <si>
    <t>990ms</t>
  </si>
  <si>
    <t>电影票下单时间（服务端测试）</t>
  </si>
  <si>
    <t>1.5s</t>
  </si>
  <si>
    <t>1.47s</t>
  </si>
  <si>
    <t>搜索酒店时间</t>
  </si>
  <si>
    <t>1.76s</t>
  </si>
  <si>
    <t>1.50s</t>
  </si>
  <si>
    <t>1.62s</t>
  </si>
  <si>
    <t>搜索餐馆时间</t>
  </si>
  <si>
    <t>1.54s</t>
  </si>
  <si>
    <t>1.40s</t>
  </si>
  <si>
    <t>外卖下单时间（服务端测试）</t>
  </si>
  <si>
    <t>2.86s</t>
  </si>
  <si>
    <t>搜索停车场时间</t>
  </si>
  <si>
    <t>2.72s</t>
  </si>
  <si>
    <t>3.32s</t>
  </si>
  <si>
    <t>2.19s</t>
  </si>
  <si>
    <t>搜索店面时间</t>
  </si>
  <si>
    <t>2.09s</t>
  </si>
  <si>
    <t>2.34s</t>
  </si>
  <si>
    <t>下单预约时间（服务端测试）</t>
  </si>
  <si>
    <t>2.58s</t>
  </si>
  <si>
    <t>2.47s</t>
  </si>
  <si>
    <t>爱奇艺</t>
  </si>
  <si>
    <t>在线搜索影片时间</t>
  </si>
  <si>
    <t>5s</t>
  </si>
  <si>
    <t>1.7s</t>
  </si>
  <si>
    <t>在线视频播放加载时间</t>
  </si>
  <si>
    <t>4.82s</t>
  </si>
  <si>
    <t>3.48s</t>
  </si>
  <si>
    <t>离线视频播放加载时间</t>
  </si>
  <si>
    <t>6.06s</t>
  </si>
  <si>
    <t>4.35s</t>
  </si>
  <si>
    <t>4.32s</t>
  </si>
  <si>
    <t>APA</t>
  </si>
  <si>
    <t>Lu Zaikai</t>
  </si>
  <si>
    <t>从接受到信号到相应HMI status image coding 显示的时间</t>
  </si>
  <si>
    <t>&lt;750msec</t>
  </si>
  <si>
    <t>Desay/Baidu</t>
  </si>
  <si>
    <t>错误处理提示信息</t>
  </si>
  <si>
    <t>网络错误或不稳定时，百度云端多久可以给出提示信息（time out给出提示时间）
需要各个应用自己time out的列表</t>
  </si>
  <si>
    <t>6s</t>
  </si>
  <si>
    <t>所在目录</t>
  </si>
  <si>
    <t>App</t>
  </si>
  <si>
    <t>新版本ROM占用</t>
  </si>
  <si>
    <t>新版本ROM占用（去单位）</t>
  </si>
  <si>
    <t>偏差超过5%需要说明</t>
  </si>
  <si>
    <t>/system/priv-app</t>
  </si>
  <si>
    <t>/BackupRestoreConfirmation/oat/arm64</t>
  </si>
  <si>
    <t>36K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</si>
  <si>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</si>
  <si>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</si>
  <si>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</si>
  <si>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</si>
  <si>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</si>
  <si>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</si>
  <si>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</si>
  <si>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</si>
  <si>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</si>
  <si>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</si>
  <si>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</si>
  <si>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</si>
  <si>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</si>
  <si>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</si>
  <si>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</si>
  <si>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</si>
  <si>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</si>
  <si>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</si>
  <si>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</si>
  <si>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</si>
  <si>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</si>
  <si>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</si>
  <si>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</si>
  <si>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</si>
  <si>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</si>
  <si>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</si>
  <si>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</si>
  <si>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</si>
  <si>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</si>
  <si>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</si>
  <si>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</si>
  <si>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</si>
  <si>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</si>
  <si>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</si>
  <si>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</si>
  <si>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</si>
  <si>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</si>
  <si>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</si>
  <si>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</si>
  <si>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</si>
  <si>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</si>
  <si>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</si>
  <si>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</si>
  <si>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</si>
  <si>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</si>
  <si>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</si>
  <si>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</si>
  <si>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</si>
  <si>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</si>
  <si>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</si>
  <si>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</si>
  <si>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</si>
  <si>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</si>
  <si>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</si>
  <si>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</si>
  <si>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</si>
  <si>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</si>
  <si>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</si>
  <si>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</si>
  <si>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</si>
  <si>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</si>
  <si>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</si>
  <si>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</si>
  <si>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</si>
  <si>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</si>
  <si>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</si>
  <si>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</si>
  <si>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</si>
  <si>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</si>
  <si>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</si>
  <si>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</si>
  <si>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</si>
  <si>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</si>
  <si>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</si>
  <si>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</si>
  <si>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</si>
  <si>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</si>
  <si>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</si>
  <si>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</si>
  <si>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</si>
  <si>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</si>
  <si>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</si>
  <si>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</si>
  <si>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</si>
  <si>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</si>
  <si>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</si>
  <si>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</si>
  <si>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</si>
  <si>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</si>
  <si>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</si>
  <si>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</si>
  <si>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</si>
  <si>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</si>
  <si>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</si>
  <si>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</si>
  <si>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</si>
  <si>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/MultiScreenService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</si>
  <si>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</si>
  <si>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</si>
  <si>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</si>
  <si>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</si>
  <si>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</si>
  <si>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</si>
  <si>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</si>
  <si>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</si>
  <si>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</si>
  <si>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</si>
  <si>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</si>
  <si>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</si>
  <si>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</si>
  <si>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</si>
  <si>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</si>
  <si>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</si>
  <si>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</si>
  <si>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</si>
  <si>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</si>
  <si>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</si>
  <si>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</si>
  <si>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</si>
  <si>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</si>
  <si>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</si>
  <si>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</si>
  <si>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</si>
  <si>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</si>
  <si>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</si>
  <si>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</si>
  <si>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</si>
  <si>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</si>
  <si>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</si>
  <si>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</si>
  <si>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</si>
  <si>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344K</t>
  </si>
  <si>
    <t>/SoaGatewayService/oat</t>
  </si>
  <si>
    <t>348K</t>
  </si>
  <si>
    <t>/SoaGatewayService</t>
  </si>
  <si>
    <t>524K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</si>
  <si>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</si>
  <si>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</si>
  <si>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</si>
  <si>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</si>
  <si>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</si>
  <si>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</si>
  <si>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</si>
  <si>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</si>
  <si>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</si>
  <si>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</si>
  <si>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</si>
  <si>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9.3M</t>
  </si>
  <si>
    <t>9.4M</t>
  </si>
  <si>
    <t>/SystemUI/oat</t>
  </si>
  <si>
    <t>/SystemUI</t>
  </si>
  <si>
    <t>50M</t>
  </si>
  <si>
    <t>51M</t>
  </si>
  <si>
    <t>/TelephonyProvider/oat/arm64</t>
  </si>
  <si>
    <t>/TelephonyProvider/oat</t>
  </si>
  <si>
    <t>284K</t>
  </si>
  <si>
    <t>/TelephonyProvider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</si>
  <si>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</si>
  <si>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</si>
  <si>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</si>
  <si>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</si>
  <si>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</si>
  <si>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</si>
  <si>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</si>
  <si>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</si>
  <si>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</si>
  <si>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</si>
  <si>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</si>
  <si>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</si>
  <si>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</si>
  <si>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</si>
  <si>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</si>
  <si>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</si>
  <si>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</si>
  <si>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</si>
  <si>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</si>
  <si>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</si>
  <si>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</si>
  <si>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</si>
  <si>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</si>
  <si>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</si>
  <si>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</si>
  <si>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</si>
  <si>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</si>
  <si>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</si>
  <si>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</si>
  <si>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</si>
  <si>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</si>
  <si>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25M</t>
  </si>
  <si>
    <t>/AutoHotel/lib/arm</t>
  </si>
  <si>
    <t>392K</t>
  </si>
  <si>
    <t>/AutoHotel/lib</t>
  </si>
  <si>
    <t>396K</t>
  </si>
  <si>
    <t>/AutoHotel/oat/arm</t>
  </si>
  <si>
    <t>2.4M</t>
  </si>
  <si>
    <t>/AutoHotel/oat</t>
  </si>
  <si>
    <t>/AutoHotel</t>
  </si>
  <si>
    <t>16M</t>
  </si>
  <si>
    <t>/AutoWaimai/lib/arm</t>
  </si>
  <si>
    <t>/AutoWaimai/lib</t>
  </si>
  <si>
    <t>/AutoWaimai/oat/arm</t>
  </si>
  <si>
    <t>/AutoWaimai/oat</t>
  </si>
  <si>
    <t>/AutoWaimai</t>
  </si>
  <si>
    <t>29M</t>
  </si>
  <si>
    <t>/BaiduInput/lib/arm64</t>
  </si>
  <si>
    <t>/BaiduInput/lib</t>
  </si>
  <si>
    <t>/BaiduInput/oat/arm64</t>
  </si>
  <si>
    <t>/BaiduInput/oat</t>
  </si>
  <si>
    <t>/BaiduInput</t>
  </si>
  <si>
    <t>15M</t>
  </si>
  <si>
    <t>/BaiduMapAuto/lib/arm</t>
  </si>
  <si>
    <t>56M</t>
  </si>
  <si>
    <t>60M</t>
  </si>
  <si>
    <t>/BaiduMapAuto/lib</t>
  </si>
  <si>
    <t>/BaiduMapAuto/oat/arm</t>
  </si>
  <si>
    <t>6.9M</t>
  </si>
  <si>
    <t>6.8M</t>
  </si>
  <si>
    <t>/BaiduMapAuto/oat</t>
  </si>
  <si>
    <t>/BaiduMapAuto</t>
  </si>
  <si>
    <t>211M</t>
  </si>
  <si>
    <t>216M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</si>
  <si>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</si>
  <si>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</si>
  <si>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</si>
  <si>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</si>
  <si>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</si>
  <si>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</si>
  <si>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80K</t>
  </si>
  <si>
    <t>/BaiduSyncService</t>
  </si>
  <si>
    <t>6.5M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</si>
  <si>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</si>
  <si>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</si>
  <si>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</si>
  <si>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</si>
  <si>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</si>
  <si>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</si>
  <si>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</si>
  <si>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</si>
  <si>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</si>
  <si>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</si>
  <si>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</si>
  <si>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</si>
  <si>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</si>
  <si>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</si>
  <si>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</si>
  <si>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</si>
  <si>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</si>
  <si>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</si>
  <si>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</si>
  <si>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</si>
  <si>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</si>
  <si>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</si>
  <si>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</si>
  <si>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</si>
  <si>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</si>
  <si>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</si>
  <si>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</si>
  <si>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</si>
  <si>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</si>
  <si>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</si>
  <si>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</si>
  <si>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</si>
  <si>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</si>
  <si>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</si>
  <si>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1.1M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</si>
  <si>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</si>
  <si>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</si>
  <si>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</si>
  <si>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</si>
  <si>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</si>
  <si>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</si>
  <si>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</si>
  <si>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</si>
  <si>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</si>
  <si>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</si>
  <si>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2.3M</t>
  </si>
  <si>
    <t>/Car2Home/oat</t>
  </si>
  <si>
    <t>/Car2Home</t>
  </si>
  <si>
    <t>9.0M</t>
  </si>
  <si>
    <t>/CarLauncher/lib/arm64</t>
  </si>
  <si>
    <t>648K</t>
  </si>
  <si>
    <t>/CarLauncher/lib</t>
  </si>
  <si>
    <t>/CarLauncher/oat/arm64</t>
  </si>
  <si>
    <t>/CarLauncher/oat</t>
  </si>
  <si>
    <t>/CarLauncher</t>
  </si>
  <si>
    <t>241M</t>
  </si>
  <si>
    <t>238M</t>
  </si>
  <si>
    <t>/CarRadio/lib/arm64</t>
  </si>
  <si>
    <t>/CarRadio/lib</t>
  </si>
  <si>
    <t>/CarRadio/oat/arm64</t>
  </si>
  <si>
    <t>/CarRadio/oat</t>
  </si>
  <si>
    <t>/CarRadio</t>
  </si>
  <si>
    <t>34M</t>
  </si>
  <si>
    <t>39M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</si>
  <si>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</si>
  <si>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</si>
  <si>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</si>
  <si>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</si>
  <si>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</si>
  <si>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</si>
  <si>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</si>
  <si>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</si>
  <si>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</si>
  <si>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</si>
  <si>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</si>
  <si>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</si>
  <si>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</si>
  <si>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</si>
  <si>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</si>
  <si>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</si>
  <si>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</si>
  <si>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</si>
  <si>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</si>
  <si>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</si>
  <si>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</si>
  <si>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</si>
  <si>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</si>
  <si>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</si>
  <si>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</si>
  <si>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</si>
  <si>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</si>
  <si>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</si>
  <si>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</si>
  <si>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</si>
  <si>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</si>
  <si>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</si>
  <si>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</si>
  <si>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4.3M</t>
  </si>
  <si>
    <t>/DLNADMR/oat</t>
  </si>
  <si>
    <t>/DLNADMR</t>
  </si>
  <si>
    <t>12M</t>
  </si>
  <si>
    <t>18M</t>
  </si>
  <si>
    <t>/Dataplan/oat/arm64</t>
  </si>
  <si>
    <t>/Dataplan/oat</t>
  </si>
  <si>
    <t>/Dataplan</t>
  </si>
  <si>
    <t>/DemoMode/oat/arm64</t>
  </si>
  <si>
    <t>/DemoMode/oat</t>
  </si>
  <si>
    <t>/DemoMode</t>
  </si>
  <si>
    <t>/DeskClock/oat/arm64</t>
  </si>
  <si>
    <t>/DeskClock/oat</t>
  </si>
  <si>
    <t>/DeskClock</t>
  </si>
  <si>
    <t>7.1M</t>
  </si>
  <si>
    <t>/Diagnostic/oat/arm64</t>
  </si>
  <si>
    <t>/Diagnostic/oat</t>
  </si>
  <si>
    <t>/Diagnostic</t>
  </si>
  <si>
    <t>3.3M</t>
  </si>
  <si>
    <t>/DownloadProviderUi/oat/arm64</t>
  </si>
  <si>
    <t>/DownloadProviderUi/oat</t>
  </si>
  <si>
    <t>/DownloadProviderUi</t>
  </si>
  <si>
    <t>292K</t>
  </si>
  <si>
    <t>/DsvPower/oat/arm64</t>
  </si>
  <si>
    <t>3.2M</t>
  </si>
  <si>
    <t>/DsvPower/oat</t>
  </si>
  <si>
    <t>/DsvPower</t>
  </si>
  <si>
    <t>7.3M</t>
  </si>
  <si>
    <t>10M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</si>
  <si>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</si>
  <si>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</si>
  <si>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</si>
  <si>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</si>
  <si>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</si>
  <si>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</si>
  <si>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</si>
  <si>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</si>
  <si>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</si>
  <si>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</si>
  <si>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</si>
  <si>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</si>
  <si>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22M</t>
  </si>
  <si>
    <t>/DuerOSVPA/lib/arm64</t>
  </si>
  <si>
    <t>130M</t>
  </si>
  <si>
    <t>/DuerOSVPA/lib</t>
  </si>
  <si>
    <t>/DuerOSVPA/oat/arm64</t>
  </si>
  <si>
    <t>/DuerOSVPA/oat</t>
  </si>
  <si>
    <t>/DuerOSVPA</t>
  </si>
  <si>
    <t>278M</t>
  </si>
  <si>
    <t>276M</t>
  </si>
  <si>
    <t>/DuerOSVideoPlayer/lib/arm</t>
  </si>
  <si>
    <t>6.7M</t>
  </si>
  <si>
    <t>/DuerOSVideoPlayer/lib</t>
  </si>
  <si>
    <t>/DuerOSVideoPlayer/oat/arm</t>
  </si>
  <si>
    <t>2.9M</t>
  </si>
  <si>
    <t>/DuerOSVideoPlayer/oat</t>
  </si>
  <si>
    <t>/DuerOSVideoPlayer</t>
  </si>
  <si>
    <t>36M</t>
  </si>
  <si>
    <t>/EManual/oat/arm64</t>
  </si>
  <si>
    <t>6.2M</t>
  </si>
  <si>
    <t>/EManual/oat</t>
  </si>
  <si>
    <t>/EManual</t>
  </si>
  <si>
    <t>26M</t>
  </si>
  <si>
    <t>/EasterEgg/oat/arm64</t>
  </si>
  <si>
    <t>/EasterEgg/oat</t>
  </si>
  <si>
    <t>520K</t>
  </si>
  <si>
    <t>/EasterEgg</t>
  </si>
  <si>
    <t>756K</t>
  </si>
  <si>
    <t>/EngModeService/oat/arm64</t>
  </si>
  <si>
    <t>312K</t>
  </si>
  <si>
    <t>364K</t>
  </si>
  <si>
    <t>/EngModeService/oat</t>
  </si>
  <si>
    <t>316K</t>
  </si>
  <si>
    <t>368K</t>
  </si>
  <si>
    <t>/EngModeService</t>
  </si>
  <si>
    <t>812K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</si>
  <si>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</si>
  <si>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</si>
  <si>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</si>
  <si>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</si>
  <si>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</si>
  <si>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</si>
  <si>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</si>
  <si>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</si>
  <si>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/EnhancedMemory/lib/arm64</t>
  </si>
  <si>
    <t>/EnhancedMemory/lib</t>
  </si>
  <si>
    <t>/EnhancedMemory/oat/arm64</t>
  </si>
  <si>
    <t>120K</t>
  </si>
  <si>
    <t>/EnhancedMemory/oat</t>
  </si>
  <si>
    <t>124K</t>
  </si>
  <si>
    <t>/EnhancedMemory</t>
  </si>
  <si>
    <t>23M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</si>
  <si>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</si>
  <si>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</si>
  <si>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</si>
  <si>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</si>
  <si>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</si>
  <si>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</si>
  <si>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</si>
  <si>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</si>
  <si>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</si>
  <si>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</si>
  <si>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</si>
  <si>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</si>
  <si>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</si>
  <si>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</si>
  <si>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/FaceID/lib</t>
  </si>
  <si>
    <t>/FaceID/oat/arm64</t>
  </si>
  <si>
    <t>/FaceID/oat</t>
  </si>
  <si>
    <t>/FaceID</t>
  </si>
  <si>
    <t>/FaceOS/lib/arm</t>
  </si>
  <si>
    <t>884K</t>
  </si>
  <si>
    <t>688K</t>
  </si>
  <si>
    <t>/FaceOS/lib</t>
  </si>
  <si>
    <t>888K</t>
  </si>
  <si>
    <t>692K</t>
  </si>
  <si>
    <t>/FaceOS/oat/arm</t>
  </si>
  <si>
    <t>2.8M</t>
  </si>
  <si>
    <t>/FaceOS/oat</t>
  </si>
  <si>
    <t>/FaceOS</t>
  </si>
  <si>
    <t>17M</t>
  </si>
  <si>
    <t>/FordAccount/lib/arm64</t>
  </si>
  <si>
    <t>1.4M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</si>
  <si>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</si>
  <si>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</si>
  <si>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</si>
  <si>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</si>
  <si>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</si>
  <si>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</si>
  <si>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</si>
  <si>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</si>
  <si>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</si>
  <si>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</si>
  <si>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</si>
  <si>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/FordCredit/oat</t>
  </si>
  <si>
    <t>/FordCredit</t>
  </si>
  <si>
    <t>/FordVPA/oat/arm64</t>
  </si>
  <si>
    <t>/FordVPA/oat</t>
  </si>
  <si>
    <t>/FordVPA</t>
  </si>
  <si>
    <t>125M</t>
  </si>
  <si>
    <t>/Gallery2/lib/arm64</t>
  </si>
  <si>
    <t>/Gallery2/lib</t>
  </si>
  <si>
    <t>/Gallery2/oat/arm64</t>
  </si>
  <si>
    <t>/Gallery2/oat</t>
  </si>
  <si>
    <t>/Gallery2</t>
  </si>
  <si>
    <t>9.1M</t>
  </si>
  <si>
    <t>/GuestMode/oat/arm64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</si>
  <si>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</si>
  <si>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</si>
  <si>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</si>
  <si>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</si>
  <si>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</si>
  <si>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</si>
  <si>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580K</t>
  </si>
  <si>
    <t>576K</t>
  </si>
  <si>
    <t>/HardKeyService/oat</t>
  </si>
  <si>
    <t>/HardKeyService</t>
  </si>
  <si>
    <t>828K</t>
  </si>
  <si>
    <t>824K</t>
  </si>
  <si>
    <t>/KanziModel/lib/arm64</t>
  </si>
  <si>
    <t>/KanziModel/lib</t>
  </si>
  <si>
    <t>/KanziModel/oat/arm64</t>
  </si>
  <si>
    <t>/KanziModel/oat</t>
  </si>
  <si>
    <t>/KanziModel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</si>
  <si>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</si>
  <si>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</si>
  <si>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</si>
  <si>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</si>
  <si>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</si>
  <si>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</si>
  <si>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</si>
  <si>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</si>
  <si>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</si>
  <si>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/Maintenance/lib</t>
  </si>
  <si>
    <t>/Maintenance/oat/arm</t>
  </si>
  <si>
    <t>/Maintenance/oat</t>
  </si>
  <si>
    <t>/Maintenance</t>
  </si>
  <si>
    <t>42M</t>
  </si>
  <si>
    <t>/MediaInteractService/oat/arm64</t>
  </si>
  <si>
    <t>2.5M</t>
  </si>
  <si>
    <t>/MediaInteractService/oat</t>
  </si>
  <si>
    <t>/MediaInteractService</t>
  </si>
  <si>
    <t>4.2M</t>
  </si>
  <si>
    <t>/MessageServer/lib/arm64</t>
  </si>
  <si>
    <t>/MessageServer/lib</t>
  </si>
  <si>
    <t>/MessageServer/oat/arm64</t>
  </si>
  <si>
    <t>92K</t>
  </si>
  <si>
    <t>/MessageServer/oat</t>
  </si>
  <si>
    <t>/MessageServer</t>
  </si>
  <si>
    <t>27M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</si>
  <si>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</si>
  <si>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</si>
  <si>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</si>
  <si>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</si>
  <si>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</si>
  <si>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</si>
  <si>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</si>
  <si>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</si>
  <si>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</si>
  <si>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</si>
  <si>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</si>
  <si>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</si>
  <si>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</si>
  <si>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</si>
  <si>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</si>
  <si>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</si>
  <si>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</si>
  <si>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</si>
  <si>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</si>
  <si>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</si>
  <si>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</si>
  <si>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</si>
  <si>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11M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</si>
  <si>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</si>
  <si>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</si>
  <si>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</si>
  <si>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</si>
  <si>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</si>
  <si>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</si>
  <si>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</si>
  <si>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</si>
  <si>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</si>
  <si>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5.0M</t>
  </si>
  <si>
    <t>/RVCSupport/oat</t>
  </si>
  <si>
    <t>/RVCSupport</t>
  </si>
  <si>
    <t>19M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</si>
  <si>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</si>
  <si>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</si>
  <si>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</si>
  <si>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</si>
  <si>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</si>
  <si>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</si>
  <si>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</si>
  <si>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</si>
  <si>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4.1M</t>
  </si>
  <si>
    <t>/SVBtMusic/oat</t>
  </si>
  <si>
    <t>/SVBtMusic</t>
  </si>
  <si>
    <t>21M</t>
  </si>
  <si>
    <t>/SVBtPhone/oat/arm64</t>
  </si>
  <si>
    <t>5.2M</t>
  </si>
  <si>
    <t>/SVBtPhone/oat</t>
  </si>
  <si>
    <t>/SVBtPhone</t>
  </si>
  <si>
    <t>40M</t>
  </si>
  <si>
    <t>41M</t>
  </si>
  <si>
    <t>/SVECall/oat/arm64</t>
  </si>
  <si>
    <t>/SVECall/oat</t>
  </si>
  <si>
    <t>/SVECall</t>
  </si>
  <si>
    <t>3.9M</t>
  </si>
  <si>
    <t>/SVHavc/lib/arm64</t>
  </si>
  <si>
    <t>/SVHavc/lib</t>
  </si>
  <si>
    <t>/SVHavc/oat/arm64</t>
  </si>
  <si>
    <t>/SVHavc/oat</t>
  </si>
  <si>
    <t>/SVHavc</t>
  </si>
  <si>
    <t>43M</t>
  </si>
  <si>
    <t>/SVSettings/lib/arm64</t>
  </si>
  <si>
    <t>/SVSettings/lib</t>
  </si>
  <si>
    <t>/SVSettings/oat/arm64</t>
  </si>
  <si>
    <t>7.6M</t>
  </si>
  <si>
    <t>/SVSettings/oat</t>
  </si>
  <si>
    <t>/SVSettings</t>
  </si>
  <si>
    <t>290M</t>
  </si>
  <si>
    <t>291M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</si>
  <si>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</si>
  <si>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</si>
  <si>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</si>
  <si>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</si>
  <si>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</si>
  <si>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</si>
  <si>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</si>
  <si>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24M</t>
  </si>
  <si>
    <t>/SmartScene/oat/arm64</t>
  </si>
  <si>
    <t>/SmartScene/oat</t>
  </si>
  <si>
    <t>/SmartScene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</si>
  <si>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</si>
  <si>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</si>
  <si>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</si>
  <si>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</si>
  <si>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</si>
  <si>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</si>
  <si>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</si>
  <si>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/SystemUpdate/lib/arm64</t>
  </si>
  <si>
    <t>32M</t>
  </si>
  <si>
    <t>/SystemUpdate/lib</t>
  </si>
  <si>
    <t>/SystemUpdate/oat/arm64</t>
  </si>
  <si>
    <t>248K</t>
  </si>
  <si>
    <t>/SystemUpdate/oat</t>
  </si>
  <si>
    <t>/SystemUpdate</t>
  </si>
  <si>
    <t>89M</t>
  </si>
  <si>
    <t>/TSPService/oat/arm64</t>
  </si>
  <si>
    <t>/TSPService/oat</t>
  </si>
  <si>
    <t>/TSPService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</si>
  <si>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</si>
  <si>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</si>
  <si>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</si>
  <si>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</si>
  <si>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</si>
  <si>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</si>
  <si>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</si>
  <si>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/VehicleAccessService/oat/arm64</t>
  </si>
  <si>
    <t>/VehicleAccessService/oat</t>
  </si>
  <si>
    <t>/VehicleAccessService</t>
  </si>
  <si>
    <t>4.0M</t>
  </si>
  <si>
    <t>/VehicleCenterService/lib/arm64</t>
  </si>
  <si>
    <t>/VehicleCenterService/lib</t>
  </si>
  <si>
    <t>/VehicleCenterService/oat/arm64</t>
  </si>
  <si>
    <t>/VehicleCenterService/oat</t>
  </si>
  <si>
    <t>/VehicleCenterService</t>
  </si>
  <si>
    <t>35M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</si>
  <si>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</si>
  <si>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</si>
  <si>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</si>
  <si>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</si>
  <si>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</si>
  <si>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</si>
  <si>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</si>
  <si>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</si>
  <si>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</si>
  <si>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</si>
  <si>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</si>
  <si>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</si>
  <si>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</si>
  <si>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</si>
  <si>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</si>
  <si>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</si>
  <si>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</si>
  <si>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</si>
  <si>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</si>
  <si>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</si>
  <si>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</si>
  <si>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/messaging/oat/arm64</t>
  </si>
  <si>
    <t>/messaging/oat</t>
  </si>
  <si>
    <t>/messaging</t>
  </si>
  <si>
    <t>/radioapp/oat/arm64</t>
  </si>
  <si>
    <t>4.4M</t>
  </si>
  <si>
    <t>/radioapp/oat</t>
  </si>
  <si>
    <t>/radioapp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</si>
  <si>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</si>
  <si>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</si>
  <si>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</si>
  <si>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</si>
  <si>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</si>
  <si>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</si>
  <si>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</si>
  <si>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</si>
  <si>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</si>
  <si>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2.0M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</si>
  <si>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</si>
  <si>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</si>
  <si>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</si>
  <si>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</si>
  <si>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</si>
  <si>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</si>
  <si>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</si>
  <si>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</si>
  <si>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</si>
  <si>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</si>
  <si>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</si>
  <si>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</si>
  <si>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</si>
  <si>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5.4M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</si>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</sst>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5">
    <numFmt numFmtId="176" formatCode="0.0_);[Red]\(0.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3">
    <font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0.5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Arial"/>
      <charset val="0"/>
    </font>
    <font>
      <b/>
      <sz val="12"/>
      <color rgb="FF000000"/>
      <name val="Arial"/>
      <charset val="0"/>
    </font>
    <font>
      <u/>
      <sz val="12"/>
      <color theme="10"/>
      <name val="等线"/>
      <charset val="134"/>
      <scheme val="minor"/>
    </font>
    <font>
      <sz val="7.5"/>
      <color rgb="FF000000"/>
      <name val="Arial"/>
      <charset val="0"/>
    </font>
    <font>
      <sz val="10.5"/>
      <color theme="1"/>
      <name val="等线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b/>
      <sz val="10.5"/>
      <color theme="1"/>
      <name val="宋体"/>
      <charset val="134"/>
    </font>
    <font>
      <sz val="10.5"/>
      <color theme="1"/>
      <name val="宋体"/>
      <charset val="134"/>
    </font>
    <font>
      <sz val="10.5"/>
      <color rgb="FF000000"/>
      <name val="宋体"/>
      <charset val="134"/>
    </font>
    <font>
      <sz val="10.5"/>
      <name val="宋体"/>
      <charset val="134"/>
    </font>
    <font>
      <b/>
      <sz val="10.5"/>
      <color rgb="FFFF0000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5" fillId="4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40" fillId="36" borderId="36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7" fillId="20" borderId="36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9" fillId="0" borderId="37" applyNumberFormat="0" applyFill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4" fillId="21" borderId="34" applyNumberFormat="0" applyAlignment="0" applyProtection="0">
      <alignment vertical="center"/>
    </xf>
    <xf numFmtId="0" fontId="33" fillId="20" borderId="33" applyNumberFormat="0" applyAlignment="0" applyProtection="0">
      <alignment vertical="center"/>
    </xf>
    <xf numFmtId="0" fontId="30" fillId="0" borderId="3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3" fillId="18" borderId="32" applyNumberFormat="0" applyFon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3" fillId="0" borderId="0"/>
    <xf numFmtId="0" fontId="22" fillId="0" borderId="30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5" fillId="0" borderId="35" applyNumberFormat="0" applyFill="0" applyAlignment="0" applyProtection="0">
      <alignment vertical="center"/>
    </xf>
  </cellStyleXfs>
  <cellXfs count="18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49" applyFont="1" applyFill="1" applyAlignment="1"/>
    <xf numFmtId="0" fontId="2" fillId="0" borderId="1" xfId="49" applyFont="1" applyFill="1" applyBorder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10" fontId="2" fillId="0" borderId="1" xfId="49" applyNumberFormat="1" applyFont="1" applyFill="1" applyBorder="1" applyAlignment="1">
      <alignment vertical="center"/>
    </xf>
    <xf numFmtId="10" fontId="2" fillId="0" borderId="0" xfId="49" applyNumberFormat="1" applyFont="1" applyFill="1" applyAlignment="1"/>
    <xf numFmtId="0" fontId="2" fillId="0" borderId="1" xfId="49" applyFont="1" applyFill="1" applyBorder="1" applyAlignment="1"/>
    <xf numFmtId="0" fontId="2" fillId="0" borderId="2" xfId="49" applyFont="1" applyFill="1" applyBorder="1" applyAlignment="1">
      <alignment horizontal="center" vertical="center"/>
    </xf>
    <xf numFmtId="0" fontId="2" fillId="0" borderId="3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horizontal="left" vertical="top"/>
    </xf>
    <xf numFmtId="0" fontId="2" fillId="0" borderId="1" xfId="49" applyFont="1" applyFill="1" applyBorder="1" applyAlignment="1">
      <alignment horizontal="left"/>
    </xf>
    <xf numFmtId="0" fontId="2" fillId="0" borderId="4" xfId="49" applyFont="1" applyFill="1" applyBorder="1" applyAlignment="1">
      <alignment horizontal="center" vertical="center"/>
    </xf>
    <xf numFmtId="0" fontId="2" fillId="0" borderId="0" xfId="4" applyFont="1" applyFill="1" applyAlignment="1">
      <alignment wrapText="1"/>
    </xf>
    <xf numFmtId="0" fontId="2" fillId="2" borderId="0" xfId="4" applyFont="1" applyFill="1" applyAlignment="1">
      <alignment wrapText="1"/>
    </xf>
    <xf numFmtId="0" fontId="2" fillId="0" borderId="0" xfId="4" applyFont="1" applyFill="1" applyAlignment="1">
      <alignment vertical="center" wrapText="1"/>
    </xf>
    <xf numFmtId="0" fontId="2" fillId="0" borderId="0" xfId="4" applyFont="1" applyFill="1" applyAlignment="1">
      <alignment horizontal="left" vertical="center" wrapText="1"/>
    </xf>
    <xf numFmtId="0" fontId="2" fillId="0" borderId="0" xfId="4" applyFont="1" applyFill="1" applyAlignment="1">
      <alignment horizontal="center" vertical="center" wrapText="1"/>
    </xf>
    <xf numFmtId="0" fontId="3" fillId="3" borderId="1" xfId="4" applyFont="1" applyFill="1" applyBorder="1" applyAlignment="1">
      <alignment horizontal="left" wrapText="1"/>
    </xf>
    <xf numFmtId="0" fontId="3" fillId="3" borderId="1" xfId="4" applyFont="1" applyFill="1" applyBorder="1" applyAlignment="1">
      <alignment horizontal="left" vertical="center" wrapText="1"/>
    </xf>
    <xf numFmtId="0" fontId="2" fillId="0" borderId="3" xfId="4" applyFont="1" applyFill="1" applyBorder="1" applyAlignment="1">
      <alignment horizontal="left" vertical="top" wrapText="1"/>
    </xf>
    <xf numFmtId="0" fontId="2" fillId="4" borderId="1" xfId="3" applyFont="1" applyFill="1" applyBorder="1" applyAlignment="1">
      <alignment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3" applyFont="1" applyFill="1" applyBorder="1" applyAlignment="1">
      <alignment vertical="center" wrapText="1"/>
    </xf>
    <xf numFmtId="0" fontId="2" fillId="0" borderId="1" xfId="3" applyFont="1" applyFill="1" applyBorder="1" applyAlignment="1">
      <alignment wrapText="1"/>
    </xf>
    <xf numFmtId="0" fontId="2" fillId="0" borderId="2" xfId="4" applyFont="1" applyFill="1" applyBorder="1" applyAlignment="1">
      <alignment horizontal="left" vertical="top" wrapText="1"/>
    </xf>
    <xf numFmtId="0" fontId="2" fillId="0" borderId="2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left" vertical="top" wrapText="1"/>
    </xf>
    <xf numFmtId="0" fontId="2" fillId="0" borderId="4" xfId="4" applyFont="1" applyFill="1" applyBorder="1" applyAlignment="1">
      <alignment horizontal="left" vertical="center" wrapText="1"/>
    </xf>
    <xf numFmtId="0" fontId="2" fillId="2" borderId="3" xfId="4" applyFont="1" applyFill="1" applyBorder="1" applyAlignment="1">
      <alignment horizontal="left" vertical="top" wrapText="1"/>
    </xf>
    <xf numFmtId="0" fontId="2" fillId="2" borderId="4" xfId="4" applyFont="1" applyFill="1" applyBorder="1" applyAlignment="1">
      <alignment horizontal="left" vertical="top" wrapText="1"/>
    </xf>
    <xf numFmtId="0" fontId="2" fillId="2" borderId="1" xfId="3" applyFont="1" applyFill="1" applyBorder="1" applyAlignment="1">
      <alignment wrapText="1"/>
    </xf>
    <xf numFmtId="0" fontId="2" fillId="2" borderId="2" xfId="4" applyFont="1" applyFill="1" applyBorder="1" applyAlignment="1">
      <alignment horizontal="left" vertical="center" wrapText="1"/>
    </xf>
    <xf numFmtId="0" fontId="2" fillId="4" borderId="1" xfId="4" applyFont="1" applyFill="1" applyBorder="1" applyAlignment="1">
      <alignment horizontal="left" vertical="center" wrapText="1"/>
    </xf>
    <xf numFmtId="0" fontId="2" fillId="0" borderId="4" xfId="4" applyFont="1" applyFill="1" applyBorder="1" applyAlignment="1">
      <alignment horizontal="left" vertical="top" wrapText="1"/>
    </xf>
    <xf numFmtId="0" fontId="2" fillId="0" borderId="1" xfId="3" applyFont="1" applyFill="1" applyBorder="1" applyAlignment="1">
      <alignment horizontal="left" vertical="center" wrapText="1"/>
    </xf>
    <xf numFmtId="0" fontId="2" fillId="0" borderId="3" xfId="4" applyFont="1" applyFill="1" applyBorder="1" applyAlignment="1">
      <alignment horizontal="left" vertical="center" wrapText="1"/>
    </xf>
    <xf numFmtId="0" fontId="2" fillId="0" borderId="2" xfId="4" applyFont="1" applyFill="1" applyBorder="1" applyAlignment="1">
      <alignment vertical="top" wrapText="1"/>
    </xf>
    <xf numFmtId="0" fontId="2" fillId="0" borderId="4" xfId="4" applyFont="1" applyFill="1" applyBorder="1" applyAlignment="1">
      <alignment vertical="top" wrapText="1"/>
    </xf>
    <xf numFmtId="0" fontId="2" fillId="0" borderId="1" xfId="4" applyFont="1" applyFill="1" applyBorder="1" applyAlignment="1">
      <alignment wrapText="1"/>
    </xf>
    <xf numFmtId="0" fontId="2" fillId="0" borderId="4" xfId="4" applyFont="1" applyFill="1" applyBorder="1" applyAlignment="1">
      <alignment wrapText="1"/>
    </xf>
    <xf numFmtId="0" fontId="3" fillId="3" borderId="1" xfId="4" applyFont="1" applyFill="1" applyBorder="1" applyAlignment="1">
      <alignment horizontal="center" wrapText="1"/>
    </xf>
    <xf numFmtId="0" fontId="2" fillId="0" borderId="1" xfId="4" applyFont="1" applyFill="1" applyBorder="1" applyAlignment="1">
      <alignment vertical="center" wrapText="1"/>
    </xf>
    <xf numFmtId="176" fontId="2" fillId="0" borderId="1" xfId="4" applyNumberFormat="1" applyFont="1" applyFill="1" applyBorder="1" applyAlignment="1">
      <alignment horizontal="center" vertical="center" wrapText="1"/>
    </xf>
    <xf numFmtId="0" fontId="4" fillId="0" borderId="1" xfId="4" applyFont="1" applyFill="1" applyBorder="1" applyAlignment="1">
      <alignment horizontal="left" vertical="center" wrapText="1"/>
    </xf>
    <xf numFmtId="0" fontId="4" fillId="0" borderId="1" xfId="4" applyFont="1" applyFill="1" applyBorder="1" applyAlignment="1">
      <alignment wrapText="1"/>
    </xf>
    <xf numFmtId="0" fontId="4" fillId="0" borderId="1" xfId="4" applyFont="1" applyFill="1" applyBorder="1" applyAlignment="1">
      <alignment vertical="center" wrapText="1"/>
    </xf>
    <xf numFmtId="0" fontId="4" fillId="0" borderId="2" xfId="4" applyFont="1" applyFill="1" applyBorder="1" applyAlignment="1">
      <alignment horizontal="left" vertical="center" wrapText="1"/>
    </xf>
    <xf numFmtId="0" fontId="4" fillId="0" borderId="2" xfId="4" applyFont="1" applyFill="1" applyBorder="1" applyAlignment="1">
      <alignment wrapText="1"/>
    </xf>
    <xf numFmtId="0" fontId="4" fillId="0" borderId="2" xfId="4" applyFont="1" applyFill="1" applyBorder="1" applyAlignment="1">
      <alignment vertical="center" wrapText="1"/>
    </xf>
    <xf numFmtId="0" fontId="2" fillId="0" borderId="4" xfId="4" applyFont="1" applyFill="1" applyBorder="1" applyAlignment="1">
      <alignment vertical="center" wrapText="1"/>
    </xf>
    <xf numFmtId="0" fontId="4" fillId="2" borderId="2" xfId="4" applyFont="1" applyFill="1" applyBorder="1" applyAlignment="1">
      <alignment horizontal="left" vertical="center" wrapText="1"/>
    </xf>
    <xf numFmtId="0" fontId="4" fillId="2" borderId="2" xfId="4" applyFont="1" applyFill="1" applyBorder="1" applyAlignment="1">
      <alignment wrapText="1"/>
    </xf>
    <xf numFmtId="0" fontId="4" fillId="2" borderId="2" xfId="4" applyFont="1" applyFill="1" applyBorder="1" applyAlignment="1">
      <alignment vertical="center" wrapText="1"/>
    </xf>
    <xf numFmtId="176" fontId="2" fillId="2" borderId="1" xfId="4" applyNumberFormat="1" applyFont="1" applyFill="1" applyBorder="1" applyAlignment="1">
      <alignment horizontal="center" vertical="center" wrapText="1"/>
    </xf>
    <xf numFmtId="176" fontId="2" fillId="4" borderId="1" xfId="4" applyNumberFormat="1" applyFont="1" applyFill="1" applyBorder="1" applyAlignment="1">
      <alignment horizontal="left" vertical="center" wrapText="1"/>
    </xf>
    <xf numFmtId="0" fontId="2" fillId="0" borderId="2" xfId="4" applyFont="1" applyFill="1" applyBorder="1" applyAlignment="1">
      <alignment vertical="center" wrapText="1"/>
    </xf>
    <xf numFmtId="0" fontId="2" fillId="0" borderId="2" xfId="4" applyFont="1" applyFill="1" applyBorder="1" applyAlignment="1">
      <alignment wrapText="1"/>
    </xf>
    <xf numFmtId="176" fontId="2" fillId="4" borderId="1" xfId="2" applyNumberFormat="1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vertical="center" wrapText="1"/>
    </xf>
    <xf numFmtId="0" fontId="5" fillId="0" borderId="1" xfId="49" applyFont="1" applyFill="1" applyBorder="1" applyAlignment="1">
      <alignment vertical="center"/>
    </xf>
    <xf numFmtId="0" fontId="2" fillId="0" borderId="0" xfId="1" applyFont="1" applyFill="1" applyAlignment="1"/>
    <xf numFmtId="0" fontId="6" fillId="5" borderId="1" xfId="1" applyFont="1" applyFill="1" applyBorder="1" applyAlignment="1"/>
    <xf numFmtId="0" fontId="7" fillId="0" borderId="1" xfId="1" applyFont="1" applyFill="1" applyBorder="1" applyAlignment="1">
      <alignment horizontal="justify" vertical="center"/>
    </xf>
    <xf numFmtId="0" fontId="2" fillId="0" borderId="1" xfId="1" applyFont="1" applyFill="1" applyBorder="1" applyAlignment="1"/>
    <xf numFmtId="10" fontId="2" fillId="0" borderId="1" xfId="1" applyNumberFormat="1" applyFont="1" applyFill="1" applyBorder="1" applyAlignment="1"/>
    <xf numFmtId="10" fontId="2" fillId="0" borderId="0" xfId="1" applyNumberFormat="1" applyFont="1" applyFill="1" applyAlignment="1"/>
    <xf numFmtId="10" fontId="1" fillId="0" borderId="1" xfId="1" applyNumberFormat="1" applyFont="1" applyFill="1" applyBorder="1" applyAlignment="1"/>
    <xf numFmtId="10" fontId="2" fillId="0" borderId="5" xfId="1" applyNumberFormat="1" applyFont="1" applyFill="1" applyBorder="1" applyAlignment="1"/>
    <xf numFmtId="9" fontId="2" fillId="0" borderId="1" xfId="1" applyNumberFormat="1" applyFont="1" applyFill="1" applyBorder="1" applyAlignment="1"/>
    <xf numFmtId="10" fontId="2" fillId="0" borderId="2" xfId="1" applyNumberFormat="1" applyFont="1" applyFill="1" applyBorder="1" applyAlignment="1"/>
    <xf numFmtId="0" fontId="2" fillId="0" borderId="2" xfId="1" applyFont="1" applyFill="1" applyBorder="1" applyAlignment="1"/>
    <xf numFmtId="0" fontId="2" fillId="0" borderId="6" xfId="1" applyFont="1" applyFill="1" applyBorder="1" applyAlignment="1"/>
    <xf numFmtId="10" fontId="2" fillId="0" borderId="7" xfId="1" applyNumberFormat="1" applyFont="1" applyFill="1" applyBorder="1" applyAlignment="1"/>
    <xf numFmtId="0" fontId="2" fillId="0" borderId="7" xfId="1" applyFont="1" applyFill="1" applyBorder="1" applyAlignment="1"/>
    <xf numFmtId="10" fontId="2" fillId="0" borderId="4" xfId="1" applyNumberFormat="1" applyFont="1" applyFill="1" applyBorder="1" applyAlignment="1"/>
    <xf numFmtId="9" fontId="2" fillId="0" borderId="5" xfId="1" applyNumberFormat="1" applyFont="1" applyFill="1" applyBorder="1" applyAlignment="1"/>
    <xf numFmtId="0" fontId="2" fillId="0" borderId="5" xfId="1" applyFont="1" applyFill="1" applyBorder="1" applyAlignment="1"/>
    <xf numFmtId="9" fontId="2" fillId="0" borderId="0" xfId="1" applyNumberFormat="1" applyFont="1" applyFill="1" applyAlignment="1"/>
    <xf numFmtId="10" fontId="8" fillId="0" borderId="7" xfId="0" applyNumberFormat="1" applyFont="1" applyFill="1" applyBorder="1" applyAlignment="1">
      <alignment horizontal="center" vertical="center"/>
    </xf>
    <xf numFmtId="10" fontId="8" fillId="0" borderId="8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0" fontId="8" fillId="0" borderId="9" xfId="0" applyNumberFormat="1" applyFont="1" applyFill="1" applyBorder="1" applyAlignment="1">
      <alignment horizontal="center" vertical="center"/>
    </xf>
    <xf numFmtId="10" fontId="8" fillId="0" borderId="10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9" fontId="8" fillId="0" borderId="9" xfId="0" applyNumberFormat="1" applyFont="1" applyFill="1" applyBorder="1" applyAlignment="1">
      <alignment horizontal="center" vertical="center"/>
    </xf>
    <xf numFmtId="9" fontId="8" fillId="0" borderId="10" xfId="0" applyNumberFormat="1" applyFont="1" applyFill="1" applyBorder="1" applyAlignment="1">
      <alignment horizontal="center" vertical="center"/>
    </xf>
    <xf numFmtId="10" fontId="8" fillId="6" borderId="10" xfId="0" applyNumberFormat="1" applyFont="1" applyFill="1" applyBorder="1" applyAlignment="1">
      <alignment horizontal="center"/>
    </xf>
    <xf numFmtId="10" fontId="8" fillId="0" borderId="5" xfId="0" applyNumberFormat="1" applyFont="1" applyFill="1" applyBorder="1" applyAlignment="1">
      <alignment horizontal="right"/>
    </xf>
    <xf numFmtId="10" fontId="8" fillId="0" borderId="11" xfId="0" applyNumberFormat="1" applyFont="1" applyFill="1" applyBorder="1" applyAlignment="1">
      <alignment horizontal="right"/>
    </xf>
    <xf numFmtId="10" fontId="8" fillId="0" borderId="4" xfId="0" applyNumberFormat="1" applyFont="1" applyFill="1" applyBorder="1" applyAlignment="1">
      <alignment horizontal="right"/>
    </xf>
    <xf numFmtId="10" fontId="8" fillId="0" borderId="0" xfId="0" applyNumberFormat="1" applyFont="1" applyFill="1" applyAlignment="1">
      <alignment horizontal="right"/>
    </xf>
    <xf numFmtId="10" fontId="8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4" borderId="13" xfId="0" applyFont="1" applyFill="1" applyBorder="1" applyAlignment="1">
      <alignment vertical="center"/>
    </xf>
    <xf numFmtId="0" fontId="0" fillId="7" borderId="14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0" fillId="4" borderId="15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0" fillId="4" borderId="16" xfId="0" applyFont="1" applyFill="1" applyBorder="1" applyAlignment="1">
      <alignment vertical="center"/>
    </xf>
    <xf numFmtId="0" fontId="0" fillId="4" borderId="17" xfId="0" applyFont="1" applyFill="1" applyBorder="1" applyAlignment="1">
      <alignment vertical="center"/>
    </xf>
    <xf numFmtId="0" fontId="0" fillId="7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center" vertical="top" wrapText="1"/>
    </xf>
    <xf numFmtId="49" fontId="11" fillId="0" borderId="7" xfId="45" applyNumberFormat="1" applyFont="1" applyBorder="1" applyAlignment="1">
      <alignment horizontal="left" vertical="top" wrapText="1"/>
    </xf>
    <xf numFmtId="49" fontId="9" fillId="0" borderId="7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vertical="top" wrapText="1"/>
    </xf>
    <xf numFmtId="0" fontId="12" fillId="8" borderId="20" xfId="0" applyFont="1" applyFill="1" applyBorder="1" applyAlignment="1">
      <alignment vertical="top" wrapText="1"/>
    </xf>
    <xf numFmtId="0" fontId="12" fillId="8" borderId="21" xfId="0" applyFont="1" applyFill="1" applyBorder="1" applyAlignment="1">
      <alignment vertical="top" wrapText="1"/>
    </xf>
    <xf numFmtId="0" fontId="12" fillId="8" borderId="8" xfId="0" applyFont="1" applyFill="1" applyBorder="1" applyAlignment="1">
      <alignment vertical="top" wrapText="1"/>
    </xf>
    <xf numFmtId="0" fontId="13" fillId="9" borderId="0" xfId="0" applyFont="1" applyFill="1">
      <alignment vertical="center"/>
    </xf>
    <xf numFmtId="0" fontId="13" fillId="0" borderId="0" xfId="0" applyFont="1">
      <alignment vertical="center"/>
    </xf>
    <xf numFmtId="0" fontId="14" fillId="10" borderId="22" xfId="0" applyFont="1" applyFill="1" applyBorder="1" applyAlignment="1">
      <alignment horizontal="justify" vertical="center" wrapText="1"/>
    </xf>
    <xf numFmtId="0" fontId="14" fillId="10" borderId="23" xfId="0" applyFont="1" applyFill="1" applyBorder="1" applyAlignment="1">
      <alignment horizontal="justify" vertical="center" wrapText="1"/>
    </xf>
    <xf numFmtId="0" fontId="14" fillId="0" borderId="12" xfId="0" applyFont="1" applyFill="1" applyBorder="1" applyAlignment="1">
      <alignment horizontal="justify" vertical="center" wrapText="1"/>
    </xf>
    <xf numFmtId="0" fontId="14" fillId="0" borderId="13" xfId="0" applyFont="1" applyFill="1" applyBorder="1" applyAlignment="1">
      <alignment horizontal="justify" vertical="center" wrapText="1"/>
    </xf>
    <xf numFmtId="0" fontId="14" fillId="0" borderId="24" xfId="0" applyFont="1" applyFill="1" applyBorder="1" applyAlignment="1">
      <alignment horizontal="justify" vertical="center" wrapText="1"/>
    </xf>
    <xf numFmtId="0" fontId="14" fillId="0" borderId="25" xfId="0" applyFont="1" applyFill="1" applyBorder="1" applyAlignment="1">
      <alignment horizontal="justify" vertical="center" wrapText="1"/>
    </xf>
    <xf numFmtId="0" fontId="15" fillId="0" borderId="26" xfId="0" applyFont="1" applyFill="1" applyBorder="1" applyAlignment="1">
      <alignment horizontal="justify" vertical="center" wrapText="1"/>
    </xf>
    <xf numFmtId="0" fontId="15" fillId="0" borderId="19" xfId="0" applyFont="1" applyFill="1" applyBorder="1" applyAlignment="1">
      <alignment horizontal="justify" vertical="center" wrapText="1"/>
    </xf>
    <xf numFmtId="9" fontId="15" fillId="0" borderId="19" xfId="0" applyNumberFormat="1" applyFont="1" applyFill="1" applyBorder="1" applyAlignment="1">
      <alignment horizontal="justify" vertical="center" wrapText="1"/>
    </xf>
    <xf numFmtId="10" fontId="15" fillId="0" borderId="19" xfId="0" applyNumberFormat="1" applyFont="1" applyFill="1" applyBorder="1" applyAlignment="1">
      <alignment horizontal="justify" vertical="center" wrapText="1"/>
    </xf>
    <xf numFmtId="0" fontId="15" fillId="0" borderId="14" xfId="0" applyFont="1" applyFill="1" applyBorder="1" applyAlignment="1">
      <alignment horizontal="justify" vertical="center" wrapText="1"/>
    </xf>
    <xf numFmtId="0" fontId="15" fillId="0" borderId="0" xfId="0" applyFont="1" applyFill="1" applyAlignment="1">
      <alignment horizontal="justify" vertical="center" wrapText="1"/>
    </xf>
    <xf numFmtId="0" fontId="14" fillId="0" borderId="14" xfId="0" applyFont="1" applyFill="1" applyBorder="1" applyAlignment="1">
      <alignment horizontal="justify" vertical="center" wrapText="1"/>
    </xf>
    <xf numFmtId="0" fontId="14" fillId="0" borderId="0" xfId="0" applyFont="1" applyFill="1" applyAlignment="1">
      <alignment horizontal="justify" vertical="center" wrapText="1"/>
    </xf>
    <xf numFmtId="0" fontId="15" fillId="0" borderId="27" xfId="0" applyFont="1" applyFill="1" applyBorder="1" applyAlignment="1">
      <alignment horizontal="left" vertical="center" wrapText="1"/>
    </xf>
    <xf numFmtId="0" fontId="15" fillId="0" borderId="24" xfId="0" applyFont="1" applyFill="1" applyBorder="1" applyAlignment="1">
      <alignment horizontal="justify" vertical="center" wrapText="1"/>
    </xf>
    <xf numFmtId="0" fontId="15" fillId="0" borderId="26" xfId="0" applyFont="1" applyFill="1" applyBorder="1" applyAlignment="1">
      <alignment horizontal="left" vertical="center" wrapText="1"/>
    </xf>
    <xf numFmtId="0" fontId="15" fillId="0" borderId="27" xfId="0" applyFont="1" applyFill="1" applyBorder="1" applyAlignment="1">
      <alignment horizontal="justify" vertical="center" wrapText="1"/>
    </xf>
    <xf numFmtId="0" fontId="15" fillId="0" borderId="28" xfId="0" applyFont="1" applyFill="1" applyBorder="1" applyAlignment="1">
      <alignment horizontal="justify" vertical="center" wrapText="1"/>
    </xf>
    <xf numFmtId="0" fontId="15" fillId="0" borderId="24" xfId="0" applyFont="1" applyFill="1" applyBorder="1" applyAlignment="1">
      <alignment horizontal="left" vertical="center" wrapText="1"/>
    </xf>
    <xf numFmtId="0" fontId="15" fillId="0" borderId="28" xfId="0" applyFont="1" applyFill="1" applyBorder="1" applyAlignment="1">
      <alignment horizontal="left" vertical="center" wrapText="1"/>
    </xf>
    <xf numFmtId="0" fontId="15" fillId="0" borderId="17" xfId="0" applyFont="1" applyFill="1" applyBorder="1" applyAlignment="1">
      <alignment horizontal="left" vertical="center" wrapText="1"/>
    </xf>
    <xf numFmtId="0" fontId="15" fillId="0" borderId="19" xfId="0" applyFont="1" applyFill="1" applyBorder="1" applyAlignment="1">
      <alignment horizontal="left" vertical="center" wrapText="1"/>
    </xf>
    <xf numFmtId="0" fontId="16" fillId="10" borderId="12" xfId="0" applyFont="1" applyFill="1" applyBorder="1" applyAlignment="1">
      <alignment horizontal="justify" vertical="center" wrapText="1"/>
    </xf>
    <xf numFmtId="0" fontId="16" fillId="10" borderId="13" xfId="0" applyFont="1" applyFill="1" applyBorder="1" applyAlignment="1">
      <alignment horizontal="justify" vertical="center" wrapText="1"/>
    </xf>
    <xf numFmtId="0" fontId="16" fillId="2" borderId="15" xfId="0" applyFont="1" applyFill="1" applyBorder="1" applyAlignment="1">
      <alignment horizontal="justify" vertical="center" wrapText="1"/>
    </xf>
    <xf numFmtId="0" fontId="16" fillId="2" borderId="16" xfId="0" applyFont="1" applyFill="1" applyBorder="1" applyAlignment="1">
      <alignment horizontal="justify" vertical="center" wrapText="1"/>
    </xf>
    <xf numFmtId="0" fontId="17" fillId="0" borderId="22" xfId="0" applyFont="1" applyBorder="1" applyAlignment="1">
      <alignment horizontal="justify" vertical="center" wrapText="1"/>
    </xf>
    <xf numFmtId="0" fontId="17" fillId="0" borderId="23" xfId="0" applyFont="1" applyBorder="1" applyAlignment="1">
      <alignment horizontal="justify" vertical="center" wrapText="1"/>
    </xf>
    <xf numFmtId="0" fontId="17" fillId="0" borderId="25" xfId="0" applyFont="1" applyBorder="1" applyAlignment="1">
      <alignment horizontal="justify" vertical="center" wrapText="1"/>
    </xf>
    <xf numFmtId="0" fontId="17" fillId="0" borderId="19" xfId="0" applyFont="1" applyBorder="1" applyAlignment="1">
      <alignment horizontal="justify" vertical="center" wrapText="1"/>
    </xf>
    <xf numFmtId="0" fontId="17" fillId="0" borderId="22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17" fillId="0" borderId="25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7" fillId="0" borderId="29" xfId="0" applyFont="1" applyBorder="1" applyAlignment="1">
      <alignment horizontal="justify" vertical="center" wrapText="1"/>
    </xf>
    <xf numFmtId="0" fontId="17" fillId="0" borderId="24" xfId="0" applyFont="1" applyBorder="1" applyAlignment="1">
      <alignment horizontal="justify" vertical="center" wrapText="1"/>
    </xf>
    <xf numFmtId="0" fontId="19" fillId="0" borderId="19" xfId="0" applyFont="1" applyBorder="1" applyAlignment="1">
      <alignment horizontal="justify" vertical="center" wrapText="1"/>
    </xf>
    <xf numFmtId="0" fontId="16" fillId="10" borderId="22" xfId="0" applyFont="1" applyFill="1" applyBorder="1" applyAlignment="1">
      <alignment horizontal="justify" vertical="center" wrapText="1"/>
    </xf>
    <xf numFmtId="0" fontId="16" fillId="10" borderId="23" xfId="0" applyFont="1" applyFill="1" applyBorder="1" applyAlignment="1">
      <alignment horizontal="justify" vertical="center" wrapText="1"/>
    </xf>
    <xf numFmtId="0" fontId="14" fillId="0" borderId="25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0" fontId="20" fillId="0" borderId="19" xfId="0" applyFont="1" applyFill="1" applyBorder="1" applyAlignment="1">
      <alignment vertical="center" wrapText="1"/>
    </xf>
    <xf numFmtId="0" fontId="15" fillId="0" borderId="24" xfId="0" applyFont="1" applyFill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8" fillId="0" borderId="19" xfId="0" applyFont="1" applyBorder="1" applyAlignment="1">
      <alignment horizontal="justify" vertical="center" wrapText="1"/>
    </xf>
    <xf numFmtId="9" fontId="17" fillId="0" borderId="19" xfId="0" applyNumberFormat="1" applyFont="1" applyBorder="1" applyAlignment="1">
      <alignment horizontal="justify" vertical="center" wrapText="1"/>
    </xf>
    <xf numFmtId="0" fontId="17" fillId="0" borderId="19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justify" vertical="center" wrapText="1"/>
    </xf>
    <xf numFmtId="0" fontId="14" fillId="0" borderId="17" xfId="0" applyFont="1" applyFill="1" applyBorder="1" applyAlignment="1">
      <alignment horizontal="justify" vertical="center" wrapText="1"/>
    </xf>
    <xf numFmtId="0" fontId="15" fillId="0" borderId="18" xfId="0" applyFont="1" applyFill="1" applyBorder="1" applyAlignment="1">
      <alignment vertical="center"/>
    </xf>
    <xf numFmtId="0" fontId="15" fillId="0" borderId="18" xfId="0" applyFont="1" applyFill="1" applyBorder="1" applyAlignment="1">
      <alignment horizontal="justify" vertical="center" wrapText="1"/>
    </xf>
    <xf numFmtId="0" fontId="14" fillId="0" borderId="18" xfId="0" applyFont="1" applyFill="1" applyBorder="1" applyAlignment="1">
      <alignment horizontal="justify" vertical="center" wrapText="1"/>
    </xf>
    <xf numFmtId="0" fontId="16" fillId="10" borderId="17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7" fillId="0" borderId="19" xfId="0" applyFont="1" applyBorder="1" applyAlignment="1">
      <alignment horizontal="center" vertical="center" wrapText="1"/>
    </xf>
    <xf numFmtId="0" fontId="16" fillId="10" borderId="25" xfId="0" applyFont="1" applyFill="1" applyBorder="1" applyAlignment="1">
      <alignment horizontal="justify" vertical="center" wrapText="1"/>
    </xf>
    <xf numFmtId="10" fontId="15" fillId="0" borderId="19" xfId="0" applyNumberFormat="1" applyFont="1" applyFill="1" applyBorder="1" applyAlignment="1" quotePrefix="1">
      <alignment horizontal="justify" vertical="center" wrapText="1"/>
    </xf>
  </cellXfs>
  <cellStyles count="54">
    <cellStyle name="常规" xfId="0" builtinId="0"/>
    <cellStyle name="常规 6" xfId="1"/>
    <cellStyle name="常规 5" xfId="2"/>
    <cellStyle name="常规 4 2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Normal 2" xfId="49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13">
    <dxf>
      <fill>
        <patternFill patternType="solid">
          <bgColor theme="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border>
        <left/>
        <right/>
        <top/>
        <bottom/>
      </border>
    </dxf>
    <dxf>
      <border>
        <diagonal/>
      </border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theme="8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customXml" Target="../customXml/item3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"Analysis"</c:f>
              <c:strCache>
                <c:ptCount val="1"/>
                <c:pt idx="0">
                  <c:v>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{"Gating","High","Medium","(空白)"}</c:f>
              <c:strCache>
                <c:ptCount val="4"/>
                <c:pt idx="0">
                  <c:v>Gating</c:v>
                </c:pt>
                <c:pt idx="1">
                  <c:v>High</c:v>
                </c:pt>
                <c:pt idx="2">
                  <c:v>Medium</c:v>
                </c:pt>
                <c:pt idx="3">
                  <c:v>(空白)</c:v>
                </c:pt>
              </c:strCache>
            </c:strRef>
          </c:cat>
          <c:val>
            <c:numRef>
              <c:f>{1,0,0,0}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"New"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{"Gating","High","Medium","(空白)"}</c:f>
              <c:strCache>
                <c:ptCount val="4"/>
                <c:pt idx="0">
                  <c:v>Gating</c:v>
                </c:pt>
                <c:pt idx="1">
                  <c:v>High</c:v>
                </c:pt>
                <c:pt idx="2">
                  <c:v>Medium</c:v>
                </c:pt>
                <c:pt idx="3">
                  <c:v>(空白)</c:v>
                </c:pt>
              </c:strCache>
            </c:strRef>
          </c:cat>
          <c:val>
            <c:numRef>
              <c:f>{10,17,1,0}</c:f>
              <c:numCache>
                <c:formatCode>General</c:formatCode>
                <c:ptCount val="4"/>
                <c:pt idx="0">
                  <c:v>10</c:v>
                </c:pt>
                <c:pt idx="1">
                  <c:v>17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"Verification"</c:f>
              <c:strCache>
                <c:ptCount val="1"/>
                <c:pt idx="0">
                  <c:v>Verification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{"Gating","High","Medium","(空白)"}</c:f>
              <c:strCache>
                <c:ptCount val="4"/>
                <c:pt idx="0">
                  <c:v>Gating</c:v>
                </c:pt>
                <c:pt idx="1">
                  <c:v>High</c:v>
                </c:pt>
                <c:pt idx="2">
                  <c:v>Medium</c:v>
                </c:pt>
                <c:pt idx="3">
                  <c:v>(空白)</c:v>
                </c:pt>
              </c:strCache>
            </c:strRef>
          </c:cat>
          <c:val>
            <c:numRef>
              <c:f>{23,4,0,0}</c:f>
              <c:numCache>
                <c:formatCode>General</c:formatCode>
                <c:ptCount val="4"/>
                <c:pt idx="0">
                  <c:v>23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"(空白)"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{"Gating","High","Medium","(空白)"}</c:f>
              <c:strCache>
                <c:ptCount val="4"/>
                <c:pt idx="0">
                  <c:v>Gating</c:v>
                </c:pt>
                <c:pt idx="1">
                  <c:v>High</c:v>
                </c:pt>
                <c:pt idx="2">
                  <c:v>Medium</c:v>
                </c:pt>
                <c:pt idx="3">
                  <c:v>(空白)</c:v>
                </c:pt>
              </c:strCache>
            </c:strRef>
          </c:cat>
          <c:val>
            <c:numRef>
              <c:f>{0,0,0,0}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6856300"/>
        <c:axId val="290193300"/>
      </c:barChart>
      <c:catAx>
        <c:axId val="9468563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93300"/>
        <c:crosses val="autoZero"/>
        <c:auto val="1"/>
        <c:lblAlgn val="ctr"/>
        <c:lblOffset val="100"/>
        <c:noMultiLvlLbl val="0"/>
      </c:catAx>
      <c:valAx>
        <c:axId val="290193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8563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317500</xdr:colOff>
      <xdr:row>1</xdr:row>
      <xdr:rowOff>215900</xdr:rowOff>
    </xdr:to>
    <xdr:sp>
      <xdr:nvSpPr>
        <xdr:cNvPr id="2" name="Picture 1" descr="FORD JIRA"/>
        <xdr:cNvSpPr>
          <a:spLocks noChangeAspect="1"/>
        </xdr:cNvSpPr>
      </xdr:nvSpPr>
      <xdr:spPr>
        <a:xfrm>
          <a:off x="0" y="0"/>
          <a:ext cx="1168400" cy="44450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27305</xdr:colOff>
      <xdr:row>9</xdr:row>
      <xdr:rowOff>158750</xdr:rowOff>
    </xdr:from>
    <xdr:to>
      <xdr:col>5</xdr:col>
      <xdr:colOff>398780</xdr:colOff>
      <xdr:row>23</xdr:row>
      <xdr:rowOff>50800</xdr:rowOff>
    </xdr:to>
    <xdr:graphicFrame>
      <xdr:nvGraphicFramePr>
        <xdr:cNvPr id="2" name="图表 1"/>
        <xdr:cNvGraphicFramePr/>
      </xdr:nvGraphicFramePr>
      <xdr:xfrm>
        <a:off x="27305" y="1686560"/>
        <a:ext cx="4780915" cy="2239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23495</xdr:colOff>
      <xdr:row>0</xdr:row>
      <xdr:rowOff>1905</xdr:rowOff>
    </xdr:from>
    <xdr:to>
      <xdr:col>6</xdr:col>
      <xdr:colOff>649605</xdr:colOff>
      <xdr:row>17</xdr:row>
      <xdr:rowOff>104140</xdr:rowOff>
    </xdr:to>
    <xdr:pic>
      <xdr:nvPicPr>
        <xdr:cNvPr id="2" name="图片 1" descr="com.baidu.bodyguard_2022_07_07_21_49_0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495" y="1905"/>
          <a:ext cx="4817110" cy="2952115"/>
        </a:xfrm>
        <a:prstGeom prst="rect">
          <a:avLst/>
        </a:prstGeom>
      </xdr:spPr>
    </xdr:pic>
    <xdr:clientData/>
  </xdr:twoCellAnchor>
  <xdr:twoCellAnchor editAs="oneCell">
    <xdr:from>
      <xdr:col>9</xdr:col>
      <xdr:colOff>26035</xdr:colOff>
      <xdr:row>0</xdr:row>
      <xdr:rowOff>12700</xdr:rowOff>
    </xdr:from>
    <xdr:to>
      <xdr:col>15</xdr:col>
      <xdr:colOff>655320</xdr:colOff>
      <xdr:row>17</xdr:row>
      <xdr:rowOff>116840</xdr:rowOff>
    </xdr:to>
    <xdr:pic>
      <xdr:nvPicPr>
        <xdr:cNvPr id="3" name="图片 2" descr="com.baidu.car.input_2022_07_07_21_49_07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12535" y="12700"/>
          <a:ext cx="4820285" cy="2954020"/>
        </a:xfrm>
        <a:prstGeom prst="rect">
          <a:avLst/>
        </a:prstGeom>
      </xdr:spPr>
    </xdr:pic>
    <xdr:clientData/>
  </xdr:twoCellAnchor>
  <xdr:twoCellAnchor editAs="oneCell">
    <xdr:from>
      <xdr:col>17</xdr:col>
      <xdr:colOff>610235</xdr:colOff>
      <xdr:row>0</xdr:row>
      <xdr:rowOff>12700</xdr:rowOff>
    </xdr:from>
    <xdr:to>
      <xdr:col>24</xdr:col>
      <xdr:colOff>509270</xdr:colOff>
      <xdr:row>17</xdr:row>
      <xdr:rowOff>120650</xdr:rowOff>
    </xdr:to>
    <xdr:pic>
      <xdr:nvPicPr>
        <xdr:cNvPr id="4" name="图片 3" descr="com.baidu.car.radio_2022_07_07_21_49_0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484735" y="12700"/>
          <a:ext cx="4788535" cy="295783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23</xdr:row>
      <xdr:rowOff>0</xdr:rowOff>
    </xdr:from>
    <xdr:to>
      <xdr:col>6</xdr:col>
      <xdr:colOff>645160</xdr:colOff>
      <xdr:row>41</xdr:row>
      <xdr:rowOff>81915</xdr:rowOff>
    </xdr:to>
    <xdr:pic>
      <xdr:nvPicPr>
        <xdr:cNvPr id="5" name="图片 4" descr="com.baidu.che.codriver_2022_07_07_21_49_0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2700" y="3855720"/>
          <a:ext cx="4823460" cy="3099435"/>
        </a:xfrm>
        <a:prstGeom prst="rect">
          <a:avLst/>
        </a:prstGeom>
      </xdr:spPr>
    </xdr:pic>
    <xdr:clientData/>
  </xdr:twoCellAnchor>
  <xdr:twoCellAnchor editAs="oneCell">
    <xdr:from>
      <xdr:col>9</xdr:col>
      <xdr:colOff>6350</xdr:colOff>
      <xdr:row>22</xdr:row>
      <xdr:rowOff>167640</xdr:rowOff>
    </xdr:from>
    <xdr:to>
      <xdr:col>15</xdr:col>
      <xdr:colOff>657225</xdr:colOff>
      <xdr:row>41</xdr:row>
      <xdr:rowOff>76200</xdr:rowOff>
    </xdr:to>
    <xdr:pic>
      <xdr:nvPicPr>
        <xdr:cNvPr id="6" name="图片 5" descr="com.baidu.che.maintenance_2022_07_07_21_49_0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292850" y="3855720"/>
          <a:ext cx="4841875" cy="309372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</xdr:colOff>
      <xdr:row>22</xdr:row>
      <xdr:rowOff>167640</xdr:rowOff>
    </xdr:from>
    <xdr:to>
      <xdr:col>24</xdr:col>
      <xdr:colOff>648970</xdr:colOff>
      <xdr:row>41</xdr:row>
      <xdr:rowOff>91440</xdr:rowOff>
    </xdr:to>
    <xdr:pic>
      <xdr:nvPicPr>
        <xdr:cNvPr id="7" name="图片 6" descr="com.baidu.che.parking_2022_07_07_21_49_0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2595860" y="3855720"/>
          <a:ext cx="4817110" cy="3108960"/>
        </a:xfrm>
        <a:prstGeom prst="rect">
          <a:avLst/>
        </a:prstGeom>
      </xdr:spPr>
    </xdr:pic>
    <xdr:clientData/>
  </xdr:twoCellAnchor>
  <xdr:twoCellAnchor editAs="oneCell">
    <xdr:from>
      <xdr:col>8</xdr:col>
      <xdr:colOff>600710</xdr:colOff>
      <xdr:row>45</xdr:row>
      <xdr:rowOff>167640</xdr:rowOff>
    </xdr:from>
    <xdr:to>
      <xdr:col>15</xdr:col>
      <xdr:colOff>523240</xdr:colOff>
      <xdr:row>64</xdr:row>
      <xdr:rowOff>71120</xdr:rowOff>
    </xdr:to>
    <xdr:pic>
      <xdr:nvPicPr>
        <xdr:cNvPr id="8" name="图片 7" descr="com.baidu.iov.dueros.car2home_2022_07_07_21_49_0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188710" y="7711440"/>
          <a:ext cx="4812030" cy="3088640"/>
        </a:xfrm>
        <a:prstGeom prst="rect">
          <a:avLst/>
        </a:prstGeom>
      </xdr:spPr>
    </xdr:pic>
    <xdr:clientData/>
  </xdr:twoCellAnchor>
  <xdr:twoCellAnchor editAs="oneCell">
    <xdr:from>
      <xdr:col>18</xdr:col>
      <xdr:colOff>8890</xdr:colOff>
      <xdr:row>45</xdr:row>
      <xdr:rowOff>167640</xdr:rowOff>
    </xdr:from>
    <xdr:to>
      <xdr:col>24</xdr:col>
      <xdr:colOff>649605</xdr:colOff>
      <xdr:row>64</xdr:row>
      <xdr:rowOff>71120</xdr:rowOff>
    </xdr:to>
    <xdr:pic>
      <xdr:nvPicPr>
        <xdr:cNvPr id="9" name="图片 8" descr="com.baidu.iov.dueros.film_2022_07_07_21_49_0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581890" y="7711440"/>
          <a:ext cx="4831715" cy="308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69</xdr:row>
      <xdr:rowOff>13335</xdr:rowOff>
    </xdr:from>
    <xdr:to>
      <xdr:col>6</xdr:col>
      <xdr:colOff>543560</xdr:colOff>
      <xdr:row>87</xdr:row>
      <xdr:rowOff>75565</xdr:rowOff>
    </xdr:to>
    <xdr:pic>
      <xdr:nvPicPr>
        <xdr:cNvPr id="10" name="图片 9" descr="com.baidu.iov.dueros.hotel_2022_07_07_21_49_0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905" y="11580495"/>
          <a:ext cx="4732655" cy="3079750"/>
        </a:xfrm>
        <a:prstGeom prst="rect">
          <a:avLst/>
        </a:prstGeom>
      </xdr:spPr>
    </xdr:pic>
    <xdr:clientData/>
  </xdr:twoCellAnchor>
  <xdr:twoCellAnchor editAs="oneCell">
    <xdr:from>
      <xdr:col>8</xdr:col>
      <xdr:colOff>601345</xdr:colOff>
      <xdr:row>69</xdr:row>
      <xdr:rowOff>24130</xdr:rowOff>
    </xdr:from>
    <xdr:to>
      <xdr:col>15</xdr:col>
      <xdr:colOff>516255</xdr:colOff>
      <xdr:row>87</xdr:row>
      <xdr:rowOff>72390</xdr:rowOff>
    </xdr:to>
    <xdr:pic>
      <xdr:nvPicPr>
        <xdr:cNvPr id="11" name="图片 10" descr="com.baidu.iov.dueros.videoplayer_2022_07_07_21_49_07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189345" y="11591290"/>
          <a:ext cx="4804410" cy="306578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</xdr:colOff>
      <xdr:row>68</xdr:row>
      <xdr:rowOff>167640</xdr:rowOff>
    </xdr:from>
    <xdr:to>
      <xdr:col>24</xdr:col>
      <xdr:colOff>665480</xdr:colOff>
      <xdr:row>87</xdr:row>
      <xdr:rowOff>92075</xdr:rowOff>
    </xdr:to>
    <xdr:pic>
      <xdr:nvPicPr>
        <xdr:cNvPr id="12" name="图片 11" descr="com.baidu.iov.dueros.waimai_2022_07_07_21_49_07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2576810" y="11567160"/>
          <a:ext cx="4852670" cy="310959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91</xdr:row>
      <xdr:rowOff>167640</xdr:rowOff>
    </xdr:from>
    <xdr:to>
      <xdr:col>6</xdr:col>
      <xdr:colOff>647065</xdr:colOff>
      <xdr:row>110</xdr:row>
      <xdr:rowOff>80010</xdr:rowOff>
    </xdr:to>
    <xdr:pic>
      <xdr:nvPicPr>
        <xdr:cNvPr id="13" name="图片 12" descr="com.baidu.iov.faceos_2022_07_07_21_49_0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2700" y="15422880"/>
          <a:ext cx="4825365" cy="3097530"/>
        </a:xfrm>
        <a:prstGeom prst="rect">
          <a:avLst/>
        </a:prstGeom>
      </xdr:spPr>
    </xdr:pic>
    <xdr:clientData/>
  </xdr:twoCellAnchor>
  <xdr:twoCellAnchor editAs="oneCell">
    <xdr:from>
      <xdr:col>8</xdr:col>
      <xdr:colOff>601980</xdr:colOff>
      <xdr:row>91</xdr:row>
      <xdr:rowOff>167640</xdr:rowOff>
    </xdr:from>
    <xdr:to>
      <xdr:col>15</xdr:col>
      <xdr:colOff>517525</xdr:colOff>
      <xdr:row>110</xdr:row>
      <xdr:rowOff>70485</xdr:rowOff>
    </xdr:to>
    <xdr:pic>
      <xdr:nvPicPr>
        <xdr:cNvPr id="14" name="图片 13" descr="com.baidu.naviauto_2022_07_07_21_49_07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189980" y="15422880"/>
          <a:ext cx="4805045" cy="3088005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</xdr:colOff>
      <xdr:row>91</xdr:row>
      <xdr:rowOff>167640</xdr:rowOff>
    </xdr:from>
    <xdr:to>
      <xdr:col>24</xdr:col>
      <xdr:colOff>647700</xdr:colOff>
      <xdr:row>110</xdr:row>
      <xdr:rowOff>71755</xdr:rowOff>
    </xdr:to>
    <xdr:pic>
      <xdr:nvPicPr>
        <xdr:cNvPr id="15" name="图片 14" descr="com.baidu.xiaoduos.launcher_2022_07_07_21_49_0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2584430" y="15422880"/>
          <a:ext cx="4827270" cy="308927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</xdr:colOff>
      <xdr:row>114</xdr:row>
      <xdr:rowOff>167640</xdr:rowOff>
    </xdr:from>
    <xdr:to>
      <xdr:col>6</xdr:col>
      <xdr:colOff>545465</xdr:colOff>
      <xdr:row>133</xdr:row>
      <xdr:rowOff>70485</xdr:rowOff>
    </xdr:to>
    <xdr:pic>
      <xdr:nvPicPr>
        <xdr:cNvPr id="16" name="图片 15" descr="com.baidu.xiaoduos.messageserver_2022_07_07_21_49_07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905" y="19278600"/>
          <a:ext cx="4734560" cy="3088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25400</xdr:rowOff>
    </xdr:from>
    <xdr:to>
      <xdr:col>6</xdr:col>
      <xdr:colOff>642620</xdr:colOff>
      <xdr:row>64</xdr:row>
      <xdr:rowOff>97155</xdr:rowOff>
    </xdr:to>
    <xdr:pic>
      <xdr:nvPicPr>
        <xdr:cNvPr id="17" name="图片 16" descr="com.baidu.xiaoduos.syncservice_2022_07_07_21_49_07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0" y="7736840"/>
          <a:ext cx="4833620" cy="30892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ianqi_nja/Documents/Phase%204%20Project%20Document/Phase%204%20Jira%20&#38382;&#39064;&#27719;&#24635;/CD542%20ICA/CD542ICA%20L/FORD%20JIRA%202022-09-01&#65288;&#27719;&#24635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general_report"/>
    </sheetNames>
    <sheetDataSet>
      <sheetData sheetId="0"/>
      <sheetData sheetId="1">
        <row r="1">
          <cell r="A1" t="str">
            <v>关键字</v>
          </cell>
          <cell r="B1" t="str">
            <v>问题类型</v>
          </cell>
          <cell r="C1" t="str">
            <v>标签</v>
          </cell>
          <cell r="D1" t="str">
            <v>概要</v>
          </cell>
          <cell r="E1" t="str">
            <v>报告人</v>
          </cell>
          <cell r="F1" t="str">
            <v>修复的版本</v>
          </cell>
          <cell r="G1" t="str">
            <v>优先级</v>
          </cell>
          <cell r="H1" t="str">
            <v>AIMS #</v>
          </cell>
          <cell r="I1" t="str">
            <v>模块</v>
          </cell>
          <cell r="J1" t="str">
            <v>状态</v>
          </cell>
          <cell r="K1" t="str">
            <v>已更新</v>
          </cell>
          <cell r="L1" t="str">
            <v>经办人</v>
          </cell>
          <cell r="M1" t="str">
            <v>Supplier.</v>
          </cell>
          <cell r="N1" t="str">
            <v>Root cause</v>
          </cell>
          <cell r="O1" t="str">
            <v>创建日期</v>
          </cell>
          <cell r="P1" t="str">
            <v>Last Comment</v>
          </cell>
        </row>
        <row r="2">
          <cell r="A2" t="str">
            <v>AW2-3143</v>
          </cell>
          <cell r="B2" t="str">
            <v>故障</v>
          </cell>
          <cell r="C2" t="str">
            <v>APIMCIS_WAVE2, CD542ICA_L, FORD-brand, Phase4_CVPPTst</v>
          </cell>
          <cell r="D2" t="str">
            <v>Phase4:[必现]Movie ticket release time display exception</v>
          </cell>
          <cell r="E2" t="str">
            <v>zhou, hui (h.)</v>
          </cell>
          <cell r="F2" t="str">
            <v>G2F13_R04.ENG2</v>
          </cell>
          <cell r="G2" t="str">
            <v>Gating</v>
          </cell>
        </row>
        <row r="2">
          <cell r="I2" t="str">
            <v>Payment, 百度-电影票</v>
          </cell>
          <cell r="J2" t="str">
            <v>Verification</v>
          </cell>
          <cell r="K2" t="str">
            <v>31/八月/22 8:29 下午</v>
          </cell>
          <cell r="L2" t="str">
            <v>Mao, Yuyan (Y.)</v>
          </cell>
          <cell r="M2" t="str">
            <v>Baidu</v>
          </cell>
        </row>
        <row r="2">
          <cell r="O2" t="str">
            <v>30/五月/22 3:59 下午</v>
          </cell>
          <cell r="P2" t="str">
            <v>&lt;p&gt;706L与CD542ICA L 共用一版APK，请后续评论验证在正确车型进行评论，并且在对应车型进行验证。----Qian Qi&lt;/p&gt;</v>
          </cell>
        </row>
        <row r="3">
          <cell r="A3" t="str">
            <v>AW2-5286</v>
          </cell>
          <cell r="B3" t="str">
            <v>故障</v>
          </cell>
          <cell r="C3" t="str">
            <v>APIMCIS_WAVE2, CD542ICA_L, Phase4_CVPPTst</v>
          </cell>
          <cell r="D3" t="str">
            <v>Phase4:[CD542ICA_L][必现]Novice not popup when user first login</v>
          </cell>
          <cell r="E3" t="str">
            <v>Zhao, Victoria (X.)</v>
          </cell>
        </row>
        <row r="3">
          <cell r="G3" t="str">
            <v>Gating</v>
          </cell>
        </row>
        <row r="3">
          <cell r="I3" t="str">
            <v>Account</v>
          </cell>
          <cell r="J3" t="str">
            <v>New</v>
          </cell>
          <cell r="K3" t="str">
            <v>30/八月/22 4:21 下午</v>
          </cell>
          <cell r="L3" t="str">
            <v>Sun, Ying (Y.)</v>
          </cell>
          <cell r="M3" t="str">
            <v>Inhouse</v>
          </cell>
        </row>
        <row r="3">
          <cell r="O3" t="str">
            <v>22/七月/22 1:28 下午</v>
          </cell>
          <cell r="P3" t="str">
            <v>&lt;p&gt;已与dzhang82进行确认，542ICA_L不支持个性化档案&lt;/p&gt;</v>
          </cell>
        </row>
        <row r="4">
          <cell r="A4" t="str">
            <v>AW2-5409</v>
          </cell>
          <cell r="B4" t="str">
            <v>故障</v>
          </cell>
          <cell r="C4" t="str">
            <v>APIMCIS_WAVE2, Baidu, CD542ICA_L, Phase4_IVITst</v>
          </cell>
          <cell r="D4" t="str">
            <v>[CD542ICA_L][Media][必现]插入无音乐的U盘，进入USB音乐，界面一直显示“正在获取音乐列表”</v>
          </cell>
          <cell r="E4" t="str">
            <v>Fan, Yang (Y.)</v>
          </cell>
          <cell r="F4" t="str">
            <v>G2F13_R04.ENG1</v>
          </cell>
          <cell r="G4" t="str">
            <v>Gating</v>
          </cell>
        </row>
        <row r="4">
          <cell r="I4" t="str">
            <v>Media</v>
          </cell>
          <cell r="J4" t="str">
            <v>Verification</v>
          </cell>
          <cell r="K4" t="str">
            <v>30/八月/22 10:24 上午</v>
          </cell>
          <cell r="L4" t="str">
            <v>Mao, Yuyan (Y.)</v>
          </cell>
        </row>
        <row r="4">
          <cell r="O4" t="str">
            <v>26/七月/22 11:43 上午</v>
          </cell>
          <cell r="P4" t="str">
            <v>&lt;p&gt;原因: 当前扫描状态未正常绑定广播回调UI 页面导致空u 盘未正常展示页面&lt;/p&gt;
&lt;p&gt;解决方案: 收到finished 广播重新回调扫描成功页面&lt;/p&gt;
&lt;p&gt;影响范围: u 盘加载&lt;/p&gt;
&lt;p&gt;随心听解决版本 4.20.0 或更高版本验证&lt;/p&gt;
&lt;p&gt; &lt;/p&gt;
&lt;p&gt;-xujunbing&lt;/p&gt;</v>
          </cell>
        </row>
        <row r="5">
          <cell r="A5" t="str">
            <v>AW2-5404</v>
          </cell>
          <cell r="B5" t="str">
            <v>故障</v>
          </cell>
          <cell r="C5" t="str">
            <v>542ICA_L, APIM-CIS, CD542ICA_L, Phase4_CVPPTst</v>
          </cell>
          <cell r="D5" t="str">
            <v>[CD542ICA][himalaya]我的订阅中在书籍详情页点击取消后，返回列表页，书籍没有刷新删除，显示‘订阅’按钮，且之前在列表中取消订阅的书籍会刷新回来</v>
          </cell>
          <cell r="E5" t="str">
            <v>Yanping, Fu (F.)</v>
          </cell>
          <cell r="F5" t="str">
            <v>G2F13_R04.PRO</v>
          </cell>
          <cell r="G5" t="str">
            <v>Gating</v>
          </cell>
        </row>
        <row r="5">
          <cell r="I5" t="str">
            <v>Himalaya, 百度-随心听</v>
          </cell>
          <cell r="J5" t="str">
            <v>Verification</v>
          </cell>
          <cell r="K5" t="str">
            <v>23/八月/22 5:01 下午</v>
          </cell>
          <cell r="L5" t="str">
            <v>Mao, Yuyan (Y.)</v>
          </cell>
        </row>
        <row r="5">
          <cell r="O5" t="str">
            <v>26/七月/22 10:57 上午</v>
          </cell>
          <cell r="P5" t="str">
            <v>&lt;p&gt;原因: 当前只是更新当前订阅专辑状态,并不会移除未订阅专辑&lt;/p&gt;
&lt;p&gt;解决 :已更改为 取消订阅后当前专辑不会在我的订阅内容中，重新加载当前专辑内容&lt;/p&gt;
&lt;p&gt;随心听版本&lt;/p&gt;
&lt;p&gt;4.20.8 或更高版本验证&lt;/p&gt;
&lt;p&gt;-xujunbing&lt;/p&gt;</v>
          </cell>
        </row>
        <row r="6">
          <cell r="A6" t="str">
            <v>AW2-3129</v>
          </cell>
          <cell r="B6" t="str">
            <v>故障</v>
          </cell>
          <cell r="C6" t="str">
            <v>APIMCIS_WAVE2, CD542ICA_H, CD542ICA_L, Phase4_CVPPTst, bd-prcs</v>
          </cell>
          <cell r="D6" t="str">
            <v>Phase4:After the AAR function is disabled, the voice opens the cockpit and the fresh air responds</v>
          </cell>
          <cell r="E6" t="str">
            <v>chen, zijie (z.)</v>
          </cell>
        </row>
        <row r="6">
          <cell r="G6" t="str">
            <v>Gating</v>
          </cell>
        </row>
        <row r="6">
          <cell r="I6" t="str">
            <v>Auto Air Refresh, 百度-AAR(空气净化)</v>
          </cell>
          <cell r="J6" t="str">
            <v>Verification</v>
          </cell>
          <cell r="K6" t="str">
            <v>22/八月/22 3:37 下午</v>
          </cell>
          <cell r="L6" t="str">
            <v>Mao, Yuyan (Y.)</v>
          </cell>
          <cell r="M6" t="str">
            <v>Baidu</v>
          </cell>
        </row>
        <row r="6">
          <cell r="O6" t="str">
            <v>30/五月/22 3:02 下午</v>
          </cell>
          <cell r="P6" t="str">
            <v>&lt;p&gt;&lt;a href="https://www.jira.ford.com/secure/ViewProfile.jspa?name=ymao16" class="user-hover" rel="ymao16"&gt;Mao, Yuyan (Y.)&lt;/a&gt; 请更新在哪一版本修复&lt;/p&gt;</v>
          </cell>
        </row>
        <row r="7">
          <cell r="A7" t="str">
            <v>AW2-5312</v>
          </cell>
          <cell r="B7" t="str">
            <v>故障</v>
          </cell>
          <cell r="C7" t="str">
            <v>APIMCIS_WAVE2, CD542ICA_L, CEN, FORD-brand, Phase4_CVPPTst</v>
          </cell>
          <cell r="D7" t="str">
            <v>Phase4: [必现][CD542ICA_L] send to car prompt "Failed to send location information"</v>
          </cell>
          <cell r="E7" t="str">
            <v>Songtao, Zuo (Z.)</v>
          </cell>
        </row>
        <row r="7">
          <cell r="G7" t="str">
            <v>Gating</v>
          </cell>
        </row>
        <row r="7">
          <cell r="I7" t="str">
            <v>Connected Embedded Navigation</v>
          </cell>
          <cell r="J7" t="str">
            <v>New</v>
          </cell>
          <cell r="K7" t="str">
            <v>22/八月/22 2:49 下午</v>
          </cell>
          <cell r="L7" t="str">
            <v>Sun, Ying (Y.)</v>
          </cell>
          <cell r="M7" t="str">
            <v>Baidu</v>
          </cell>
        </row>
        <row r="7">
          <cell r="O7" t="str">
            <v>22/七月/22 4:44 下午</v>
          </cell>
        </row>
        <row r="8">
          <cell r="A8" t="str">
            <v>AW2-5450</v>
          </cell>
          <cell r="B8" t="str">
            <v>故障</v>
          </cell>
          <cell r="C8" t="str">
            <v>APIMCIS_WAVE2, Baidu, CD542ICA_L, Phase4_IVITst, 百度-语义, 百度-语音PM</v>
          </cell>
          <cell r="D8" t="str">
            <v>【CD542ICA_L】【必现】【百度-语音】主页面语音"我想看朱一龙的人生大事"随心听开始播放</v>
          </cell>
          <cell r="E8" t="str">
            <v>Qiu, Yueyang (Y.)</v>
          </cell>
        </row>
        <row r="8">
          <cell r="G8" t="str">
            <v>Gating</v>
          </cell>
        </row>
        <row r="8">
          <cell r="I8" t="str">
            <v>百度-语音</v>
          </cell>
          <cell r="J8" t="str">
            <v>Verification</v>
          </cell>
          <cell r="K8" t="str">
            <v>22/八月/22 11:07 上午</v>
          </cell>
          <cell r="L8" t="str">
            <v>Mao, Yuyan (Y.)</v>
          </cell>
        </row>
        <row r="8">
          <cell r="O8" t="str">
            <v>27/七月/22 9:54 上午</v>
          </cell>
          <cell r="P8" t="str">
            <v>&lt;p&gt;目前的指令集：我想看 演员 + 电影&lt;/p&gt;
&lt;p&gt;支持比如： 我想看张译的悬崖之上&lt;/p&gt;
&lt;p&gt;目前修复：词典添加个别 演员 (朱一龙等) ，我想看朱一龙的人生大事 此query已修复&lt;/p&gt;
&lt;p&gt;辛苦验证&lt;/p&gt;</v>
          </cell>
        </row>
        <row r="9">
          <cell r="A9" t="str">
            <v>AW2-5734</v>
          </cell>
          <cell r="B9" t="str">
            <v>故障</v>
          </cell>
          <cell r="C9" t="str">
            <v>APIMCIS_WAVE2, Baidu, CD542ICA_L_HMI, 随心听</v>
          </cell>
          <cell r="D9" t="str">
            <v>Phase4:[CD542ICA_L][必现]随心听FM/AM 切换其他Tab,名称就变成收音机</v>
          </cell>
          <cell r="E9" t="str">
            <v>Zhang, Liqian (L.)</v>
          </cell>
          <cell r="F9" t="str">
            <v>G2F13_R04.PRO</v>
          </cell>
          <cell r="G9" t="str">
            <v>Gating</v>
          </cell>
        </row>
        <row r="9">
          <cell r="I9" t="str">
            <v>HMI</v>
          </cell>
          <cell r="J9" t="str">
            <v>Verification</v>
          </cell>
          <cell r="K9" t="str">
            <v>17/八月/22 9:40 上午</v>
          </cell>
          <cell r="L9" t="str">
            <v>Mao, Yuyan (Y.)</v>
          </cell>
        </row>
        <row r="9">
          <cell r="O9" t="str">
            <v>04/八月/22 1:53 下午</v>
          </cell>
          <cell r="P9" t="str">
            <v>&lt;p&gt;原因分析：由于版本集成人员未更新最新的版本给德赛集成，导致当前ROM版本仍然使用1月份的版本。&lt;br/&gt;
解决方法：此问题反馈的tab文案已经在4月份修改了。&lt;br/&gt;
修复版本：预计合入版本G2F13_R04.PRO&lt;br/&gt;
---baidu yuanhonglie&lt;/p&gt;</v>
          </cell>
        </row>
        <row r="10">
          <cell r="A10" t="str">
            <v>AW2-3138</v>
          </cell>
          <cell r="B10" t="str">
            <v>故障</v>
          </cell>
          <cell r="C10" t="str">
            <v>APIMCIS_WAVE2, CD542ICA_L, FORD-brand, Phase4_CVPPTst</v>
          </cell>
          <cell r="D10" t="str">
            <v>Phase4:[必现]ETCP vehicle unbundling page, cell phone number display abnormal</v>
          </cell>
          <cell r="E10" t="str">
            <v>zhou, hui (h.)</v>
          </cell>
          <cell r="F10" t="str">
            <v>G2F13_R05.ENG1</v>
          </cell>
          <cell r="G10" t="str">
            <v>Gating</v>
          </cell>
        </row>
        <row r="10">
          <cell r="I10" t="str">
            <v>Account</v>
          </cell>
          <cell r="J10" t="str">
            <v>Verification</v>
          </cell>
          <cell r="K10" t="str">
            <v>16/八月/22 11:00 上午</v>
          </cell>
          <cell r="L10" t="str">
            <v>Mao, Yuyan (Y.)</v>
          </cell>
          <cell r="M10" t="str">
            <v>Baidu</v>
          </cell>
        </row>
        <row r="10">
          <cell r="O10" t="str">
            <v>30/五月/22 3:55 下午</v>
          </cell>
          <cell r="P10" t="str">
            <v>&lt;p&gt;重新更换手机号的获取方式，不从账号获取 已修复 --王杰&lt;/p&gt;</v>
          </cell>
        </row>
        <row r="11">
          <cell r="A11" t="str">
            <v>AW2-3136</v>
          </cell>
          <cell r="B11" t="str">
            <v>故障</v>
          </cell>
          <cell r="C11" t="str">
            <v>APIMCIS_WAVE2, CD542ICA_L, FORD-brand, Phase4_CVPPTst</v>
          </cell>
          <cell r="D11" t="str">
            <v>Phase4:[必现]Hotel click amount filter failed</v>
          </cell>
          <cell r="E11" t="str">
            <v>zhou, hui (h.)</v>
          </cell>
          <cell r="F11" t="str">
            <v>G2F13_R05.ENG1</v>
          </cell>
          <cell r="G11" t="str">
            <v>Gating</v>
          </cell>
        </row>
        <row r="11">
          <cell r="I11" t="str">
            <v>Payment, 百度-酒店</v>
          </cell>
          <cell r="J11" t="str">
            <v>Verification</v>
          </cell>
          <cell r="K11" t="str">
            <v>15/八月/22 6:01 下午</v>
          </cell>
          <cell r="L11" t="str">
            <v>Mao, Yuyan (Y.)</v>
          </cell>
          <cell r="M11" t="str">
            <v>Baidu</v>
          </cell>
        </row>
        <row r="11">
          <cell r="O11" t="str">
            <v>30/五月/22 3:52 下午</v>
          </cell>
          <cell r="P11" t="str">
            <v>&lt;p&gt;代码传入的价格参数不对导致，已修复 --王杰&lt;/p&gt;</v>
          </cell>
        </row>
        <row r="12">
          <cell r="A12" t="str">
            <v>AW2-3137</v>
          </cell>
          <cell r="B12" t="str">
            <v>故障</v>
          </cell>
          <cell r="C12" t="str">
            <v>APIMCIS_WAVE2, CD542ICA_L, FORD-brand, Phase4_CVPPTst</v>
          </cell>
          <cell r="D12" t="str">
            <v>Phase4:[必现]ETCP opens a password-free payment without prompting</v>
          </cell>
          <cell r="E12" t="str">
            <v>zhou, hui (h.)</v>
          </cell>
          <cell r="F12" t="str">
            <v>G2F13_R04.PRO</v>
          </cell>
          <cell r="G12" t="str">
            <v>Gating</v>
          </cell>
        </row>
        <row r="12">
          <cell r="I12" t="str">
            <v>Payment, 百度-智慧停车场</v>
          </cell>
          <cell r="J12" t="str">
            <v>Verification</v>
          </cell>
          <cell r="K12" t="str">
            <v>15/八月/22 4:34 下午</v>
          </cell>
          <cell r="L12" t="str">
            <v>Mao, Yuyan (Y.)</v>
          </cell>
          <cell r="M12" t="str">
            <v>Baidu</v>
          </cell>
        </row>
        <row r="12">
          <cell r="O12" t="str">
            <v>30/五月/22 3:53 下午</v>
          </cell>
          <cell r="P12" t="str">
            <v>&lt;p&gt;刚和福特qa沟通，他那边切到线上验证正常，如果下个版本验证正常，就会关闭此单 --王杰&lt;/p&gt;</v>
          </cell>
        </row>
        <row r="13">
          <cell r="A13" t="str">
            <v>AW2-5453</v>
          </cell>
          <cell r="B13" t="str">
            <v>故障</v>
          </cell>
          <cell r="C13" t="str">
            <v>APIMCIS_WAVE2, Baidu, CD542ICA_L, Phase4_IVITst</v>
          </cell>
          <cell r="D13" t="str">
            <v>[CD542ICA_L][必现][语音]语音“打开智能馨风”，“打开座舱新风”后无任何TTS反馈</v>
          </cell>
          <cell r="E13" t="str">
            <v>Fan, Yang (Y.)</v>
          </cell>
          <cell r="F13" t="str">
            <v>G2F13_R04.PRO</v>
          </cell>
          <cell r="G13" t="str">
            <v>Gating</v>
          </cell>
        </row>
        <row r="13">
          <cell r="I13" t="str">
            <v>百度-Launcher</v>
          </cell>
          <cell r="J13" t="str">
            <v>Verification</v>
          </cell>
          <cell r="K13" t="str">
            <v>12/八月/22 2:34 下午</v>
          </cell>
          <cell r="L13" t="str">
            <v>Mao, Yuyan (Y.)</v>
          </cell>
        </row>
        <row r="13">
          <cell r="O13" t="str">
            <v>27/七月/22 10:15 上午</v>
          </cell>
          <cell r="P13" t="str">
            <v>&lt;p&gt;Launcher 对低配车型的AAR功能做了限制，导致CD542ICA_L无TTS语音播放。&lt;/p&gt;
&lt;p&gt;已对低配车型做了修复，修复版本：&lt;/p&gt;
&lt;p&gt;CD542ICA_L ——&amp;gt; Launcher 1.5.9.2&lt;/p&gt;
&lt;p&gt;参考图片：2044390439524455D2310A676.jpg&lt;/p&gt;
&lt;p&gt; &lt;/p&gt;</v>
          </cell>
        </row>
        <row r="14">
          <cell r="A14" t="str">
            <v>AW2-5399</v>
          </cell>
          <cell r="B14" t="str">
            <v>故障</v>
          </cell>
          <cell r="C14" t="str">
            <v>APIMCIS_WAVE2, Baidu, CD542ICA_L, Phase4_IVITst</v>
          </cell>
          <cell r="D14" t="str">
            <v>【CD542ICA_L】【必现】【百度-语音】语音："退出有声读物" 未退出有声读物</v>
          </cell>
          <cell r="E14" t="str">
            <v>Qiu, Yueyang (Y.)</v>
          </cell>
        </row>
        <row r="14">
          <cell r="G14" t="str">
            <v>Gating</v>
          </cell>
        </row>
        <row r="14">
          <cell r="I14" t="str">
            <v>百度-语音</v>
          </cell>
          <cell r="J14" t="str">
            <v>Verification</v>
          </cell>
          <cell r="K14" t="str">
            <v>11/八月/22 3:40 下午</v>
          </cell>
          <cell r="L14" t="str">
            <v>Sun, Ying (Y.)</v>
          </cell>
        </row>
        <row r="14">
          <cell r="O14" t="str">
            <v>26/七月/22 9:48 上午</v>
          </cell>
          <cell r="P14" t="str">
            <v>&lt;p&gt;云端未复现，辛苦验证&lt;/p&gt;
&lt;p&gt;--百度 杨国强&lt;/p&gt;</v>
          </cell>
        </row>
        <row r="15">
          <cell r="A15" t="str">
            <v>AW2-5457</v>
          </cell>
          <cell r="B15" t="str">
            <v>故障</v>
          </cell>
          <cell r="C15" t="str">
            <v>APIMCIS_WAVE2, Baidu, CD542ICA_L, Phase4_IVITst</v>
          </cell>
          <cell r="D15" t="str">
            <v>[CD542ICA_L][必现][media]播放一个之前未播放结束的音频，已经开始续播，但界面还显示续播提示</v>
          </cell>
          <cell r="E15" t="str">
            <v>Fan, Yang (Y.)</v>
          </cell>
          <cell r="F15" t="str">
            <v>G2F13_R04.PRO</v>
          </cell>
          <cell r="G15" t="str">
            <v>Gating</v>
          </cell>
        </row>
        <row r="15">
          <cell r="I15" t="str">
            <v>Media</v>
          </cell>
          <cell r="J15" t="str">
            <v>Verification</v>
          </cell>
          <cell r="K15" t="str">
            <v>08/八月/22 6:02 下午</v>
          </cell>
          <cell r="L15" t="str">
            <v>Mao, Yuyan (Y.)</v>
          </cell>
        </row>
        <row r="15">
          <cell r="O15" t="str">
            <v>27/七月/22 10:54 上午</v>
          </cell>
          <cell r="P15" t="str">
            <v>&lt;p&gt;apk历史版本已修复。&lt;/p&gt;
&lt;p&gt;日志显示当前测试版本号为：4.13.13.2118_6b29ece，可以推断打包时间为2022.1.13号，版本较老 ----- wenge&lt;/p&gt;</v>
          </cell>
        </row>
        <row r="16">
          <cell r="A16" t="str">
            <v>AW2-5370</v>
          </cell>
          <cell r="B16" t="str">
            <v>故障</v>
          </cell>
          <cell r="C16" t="str">
            <v>APIMCIS_WAVE2, Baidu, CD542ICA_L, Phase4_IVITst</v>
          </cell>
          <cell r="D16" t="str">
            <v>[CD542ICA_L][随心听][必现]订阅内容为空时，长按编辑按钮，音乐播放状态按钮高亮</v>
          </cell>
          <cell r="E16" t="str">
            <v>Hu, Dechao (D.)</v>
          </cell>
          <cell r="F16" t="str">
            <v>G2F13_R04.PRO</v>
          </cell>
          <cell r="G16" t="str">
            <v>Gating</v>
          </cell>
        </row>
        <row r="16">
          <cell r="I16" t="str">
            <v>百度-随心听</v>
          </cell>
          <cell r="J16" t="str">
            <v>Verification</v>
          </cell>
          <cell r="K16" t="str">
            <v>08/八月/22 5:48 下午</v>
          </cell>
          <cell r="L16" t="str">
            <v>Mao, Yuyan (Y.)</v>
          </cell>
        </row>
        <row r="16">
          <cell r="O16" t="str">
            <v>25/七月/22 3:46 下午</v>
          </cell>
          <cell r="P16" t="str">
            <v>&lt;p&gt;历史版本已修复，预计R04版本集成。 -------wenge&lt;/p&gt;</v>
          </cell>
        </row>
        <row r="17">
          <cell r="A17" t="str">
            <v>AW2-1905</v>
          </cell>
          <cell r="B17" t="str">
            <v>故障</v>
          </cell>
          <cell r="C17" t="str">
            <v>APIMCIS_WAVE2, Baidu, CD542ICA_L, Phase4_IVITst</v>
          </cell>
          <cell r="D17" t="str">
            <v>[CD542ICA_L][随心听][必现]退出爱奇艺视频，随心听自动播放</v>
          </cell>
          <cell r="E17" t="str">
            <v>Ma, tingting (t.)</v>
          </cell>
          <cell r="F17" t="str">
            <v>G2F13_R04.PRO</v>
          </cell>
          <cell r="G17" t="str">
            <v>Gating</v>
          </cell>
        </row>
        <row r="17">
          <cell r="I17" t="str">
            <v>百度-随心听</v>
          </cell>
          <cell r="J17" t="str">
            <v>Verification</v>
          </cell>
          <cell r="K17" t="str">
            <v>08/八月/22 2:51 下午</v>
          </cell>
          <cell r="L17" t="str">
            <v>Mao, Yuyan (Y.)</v>
          </cell>
        </row>
        <row r="17">
          <cell r="O17" t="str">
            <v>31/三月/22 1:30 下午</v>
          </cell>
          <cell r="P17" t="str">
            <v>&lt;p&gt;历史版本已修复，预计R04版本集成。 -------wenge&lt;/p&gt;</v>
          </cell>
        </row>
        <row r="18">
          <cell r="A18" t="str">
            <v>AW2-5382</v>
          </cell>
          <cell r="B18" t="str">
            <v>故障</v>
          </cell>
          <cell r="C18" t="str">
            <v>APIMCIS_WAVE2, CD542ICA_L, Ford_Brand, Phase4_CVPPTst</v>
          </cell>
          <cell r="D18" t="str">
            <v>Phase4:[必现][CD542ICA_L] wrong shopping cart amount</v>
          </cell>
          <cell r="E18" t="str">
            <v>Songtao, Zuo (Z.)</v>
          </cell>
          <cell r="F18" t="str">
            <v>G2F13_R04.PRO</v>
          </cell>
          <cell r="G18" t="str">
            <v>Gating</v>
          </cell>
        </row>
        <row r="18">
          <cell r="I18" t="str">
            <v>Payment, 百度-外卖</v>
          </cell>
          <cell r="J18" t="str">
            <v>Verification</v>
          </cell>
          <cell r="K18" t="str">
            <v>08/八月/22 2:06 下午</v>
          </cell>
          <cell r="L18" t="str">
            <v>Mao, Yuyan (Y.)</v>
          </cell>
          <cell r="M18" t="str">
            <v>Baidu</v>
          </cell>
        </row>
        <row r="18">
          <cell r="O18" t="str">
            <v>25/七月/22 4:33 下午</v>
          </cell>
          <cell r="P18" t="str">
            <v>&lt;p&gt;同  &lt;a href="https://www.jira.ford.com/browse/AW2-4343" class="external-link" rel="nofollow"&gt;https://www.jira.ford.com/browse/AW2-4343&lt;/a&gt; 已修复 --王杰&lt;/p&gt;</v>
          </cell>
        </row>
        <row r="19">
          <cell r="A19" t="str">
            <v>AW2-5430</v>
          </cell>
          <cell r="B19" t="str">
            <v>故障</v>
          </cell>
          <cell r="C19" t="str">
            <v>APIMCIS_WAVE2, Baidu, CD542ICA_L, Phase4_IVITst</v>
          </cell>
          <cell r="D19" t="str">
            <v>【CD542ICA_L】【必现】【百度-语音】主页面语音"暂停播放"进入语音快速入门页面</v>
          </cell>
          <cell r="E19" t="str">
            <v>Qiu, Yueyang (Y.)</v>
          </cell>
          <cell r="F19" t="str">
            <v>G2F13_R04.PRO</v>
          </cell>
          <cell r="G19" t="str">
            <v>Gating</v>
          </cell>
        </row>
        <row r="19">
          <cell r="I19" t="str">
            <v>百度-Launcher</v>
          </cell>
          <cell r="J19" t="str">
            <v>Verification</v>
          </cell>
          <cell r="K19" t="str">
            <v>05/八月/22 11:18 上午</v>
          </cell>
          <cell r="L19" t="str">
            <v>Mao, Yuyan (Y.)</v>
          </cell>
        </row>
        <row r="19">
          <cell r="O19" t="str">
            <v>26/七月/22 4:18 下午</v>
          </cell>
          <cell r="P19" t="str">
            <v>&lt;p&gt;问题原因：Launcher响应了可见即可说的事件，进入了语音帮助页&lt;/p&gt;
&lt;p&gt;修复方案：屏蔽该事件的可见即可说&lt;/p&gt;
&lt;p&gt;修复版本：1.6.0.1&lt;/p&gt;
&lt;p&gt;--zhongzheng&lt;/p&gt;</v>
          </cell>
        </row>
        <row r="20">
          <cell r="A20" t="str">
            <v>AW2-4194</v>
          </cell>
          <cell r="B20" t="str">
            <v>故障</v>
          </cell>
          <cell r="C20" t="str">
            <v>APIMCIS_WAVE2, Baidu, CD542ICA_L, Phase4_IVITst</v>
          </cell>
          <cell r="D20" t="str">
            <v>[CD542ICA_L][随心听][必现]在线电台切到USB，USB音乐列表向下刷新一次</v>
          </cell>
          <cell r="E20" t="str">
            <v>Ma, tingting (t.)</v>
          </cell>
          <cell r="F20" t="str">
            <v>G2F13_R04.ENG1</v>
          </cell>
          <cell r="G20" t="str">
            <v>Gating</v>
          </cell>
        </row>
        <row r="20">
          <cell r="I20" t="str">
            <v>百度-随心听</v>
          </cell>
          <cell r="J20" t="str">
            <v>Verification</v>
          </cell>
          <cell r="K20" t="str">
            <v>04/八月/22 9:42 下午</v>
          </cell>
          <cell r="L20" t="str">
            <v>Mao, Yuyan (Y.)</v>
          </cell>
        </row>
        <row r="20">
          <cell r="O20" t="str">
            <v>14/七月/22 10:59 上午</v>
          </cell>
          <cell r="P20" t="str">
            <v>&lt;p&gt;fixversion：R04.ENG1&lt;/p&gt;</v>
          </cell>
        </row>
        <row r="21">
          <cell r="A21" t="str">
            <v>AW2-1638</v>
          </cell>
          <cell r="B21" t="str">
            <v>故障</v>
          </cell>
          <cell r="C21" t="str">
            <v>APIMCIS_WAVE2, Baidu, CD542ICA_L, Phase4_IVITst</v>
          </cell>
          <cell r="D21" t="str">
            <v>[CD542ICA_L][随心听][必现]随心听暂停，唤醒语音后退出语音，随心听自动播放</v>
          </cell>
          <cell r="E21" t="str">
            <v>Ma, tingting (t.)</v>
          </cell>
          <cell r="F21" t="str">
            <v>G2F13_R04.ENG1</v>
          </cell>
          <cell r="G21" t="str">
            <v>Gating</v>
          </cell>
        </row>
        <row r="21">
          <cell r="I21" t="str">
            <v>百度-随心听</v>
          </cell>
          <cell r="J21" t="str">
            <v>Verification</v>
          </cell>
          <cell r="K21" t="str">
            <v>04/八月/22 9:42 下午</v>
          </cell>
          <cell r="L21" t="str">
            <v>Mao, Yuyan (Y.)</v>
          </cell>
        </row>
        <row r="21">
          <cell r="O21" t="str">
            <v>18/三月/22 10:21 上午</v>
          </cell>
          <cell r="P21" t="str">
            <v>&lt;p&gt;&lt;a href="https://www.jira.ford.com/secure/ViewProfile.jspa?name=ysun87" class="user-hover" rel="ysun87"&gt;Sun, Ying (Y.)&lt;/a&gt;已经在G2F13_R00.PRO.HF1验证Fail了，请修改Fix Version&lt;/p&gt;
&lt;p&gt; &lt;/p&gt;</v>
          </cell>
        </row>
        <row r="22">
          <cell r="A22" t="str">
            <v>AW2-5405</v>
          </cell>
          <cell r="B22" t="str">
            <v>故障</v>
          </cell>
          <cell r="C22" t="str">
            <v>APIMCIS_WAVE2, Baidu, CD542ICA_L, Phase4_IVITst</v>
          </cell>
          <cell r="D22" t="str">
            <v>【CD542ICA_L】【必现】【百度-语音】爱奇艺使用快退/快进命令无效</v>
          </cell>
          <cell r="E22" t="str">
            <v>Qiu, Yueyang (Y.)</v>
          </cell>
          <cell r="F22" t="str">
            <v>G2F13_R04.ENG1</v>
          </cell>
          <cell r="G22" t="str">
            <v>Gating</v>
          </cell>
        </row>
        <row r="22">
          <cell r="I22" t="str">
            <v>百度-随心看</v>
          </cell>
          <cell r="J22" t="str">
            <v>Verification</v>
          </cell>
          <cell r="K22" t="str">
            <v>03/八月/22 8:19 下午</v>
          </cell>
          <cell r="L22" t="str">
            <v>Mao, Yuyan (Y.)</v>
          </cell>
        </row>
        <row r="22">
          <cell r="O22" t="str">
            <v>26/七月/22 11:13 上午</v>
          </cell>
          <cell r="P22" t="str">
            <v>&lt;p&gt;和爱奇艺sdk 开发确认，有些片源的关键帧很少，并且sdk版本过于老旧，我们已经切换新版本，请用新版本测试--wangjie50&lt;/p&gt;</v>
          </cell>
        </row>
        <row r="23">
          <cell r="A23" t="str">
            <v>AW2-5431</v>
          </cell>
          <cell r="B23" t="str">
            <v>故障</v>
          </cell>
          <cell r="C23" t="str">
            <v>APIMCIS_WAVE2, Baidu, CD542ICA_L, Phase4_IVITst, 依赖语音技术部</v>
          </cell>
          <cell r="D23" t="str">
            <v>[CD542ICA_L][Media][语音]离线语音“空调设为15度”，VPA弹窗显示“空调设为什五度</v>
          </cell>
          <cell r="E23" t="str">
            <v>Fan, Yang (Y.)</v>
          </cell>
        </row>
        <row r="23">
          <cell r="G23" t="str">
            <v>Gating</v>
          </cell>
        </row>
        <row r="23">
          <cell r="I23" t="str">
            <v>百度-语音</v>
          </cell>
          <cell r="J23" t="str">
            <v>Analysis</v>
          </cell>
          <cell r="K23" t="str">
            <v>03/八月/22 11:56 上午</v>
          </cell>
          <cell r="L23" t="str">
            <v>Sun, Ying (Y.)</v>
          </cell>
        </row>
        <row r="23">
          <cell r="O23" t="str">
            <v>26/七月/22 4:35 下午</v>
          </cell>
          <cell r="P23" t="str">
            <v>&lt;p&gt;依赖语音技术部优化离线识别模型&lt;br/&gt;
当前离线识别模型为：libmodel_fute_706_20220329_ctc_200m.dat.so&lt;br/&gt;
长线解决&lt;br/&gt;
--百度 马龙&lt;br/&gt;
07-26 14:01:20.839 3498 3498 W DuerOS_VR_CoDriverVoice-Manager: &lt;span class="error"&gt;&amp;#91;VrManager.a():232&amp;#93;&lt;/span&gt;nlu-result : NlpResponse:&lt;br/&gt;
07-26 14:01:20.839 3498 3498 W DuerOS_VR_CoDriverVoice-Manager: errno=0&lt;br/&gt;
07-26 14:01:20.839 3498 3498 W DuerOS_VR_CoDriverVoice-Manager: errMsg=success&lt;br/&gt;
07-26 14:01:20.839 3498 3498 W DuerOS_VR_CoDriverVoice-Manager: rawText=空调设为什五度&lt;br/&gt;
07-26 14:01:20.839 3498 3498 W DuerOS_VR_CoDriverVoice-Manager: asr_type=offline&lt;br/&gt;
07-26 14:01:20.839 3498 3498 W DuerOS_VR_CoDriverVoice-Manager: nlu_type=off_base&lt;br/&gt;
07-26 14:01:20.839 3498 3498 W DuerOS_VR_CoDriverVoice-Manager: nlu_score=0.71&lt;br/&gt;
07-26 14:01:20.839 3498 3498 W DuerOS_VR_CoDriverVoice-Manager: ====================&lt;br/&gt;
07-26 14:01:20.839 3498 3498 W DuerOS_VR_CoDriverVoice-Manager: card_type=codriver&lt;br/&gt;
07-26 14:01:20.839 3498 3498 W DuerOS_VR_CoDriverVoice-Manager: intent=set_ac&lt;br/&gt;
07-26 14:01:20.839 3498 3498 W DuerOS_VR_CoDriverVoice-Manager: data=&lt;/p&gt;
{"temp":5}
&lt;p&gt;07-26 14:01:20.682 3498 3498 W DuerOS_VR_CoDriverVoice-Manager: &lt;span class="error"&gt;&amp;#91;VrManager.onEvent():247&amp;#93;&lt;/span&gt;EventListener-event = asr.partial;params = {"results_recognition":&lt;span class="error"&gt;&amp;#91;&amp;quot;空调设为什五度&amp;quot;&amp;#93;&lt;/span&gt;,"result_type":"final_result","best_result":"空调设为什五度","origin_result":&lt;/p&gt;
{"raw_text":"空调设为什五度"}
&lt;p&gt;,"error":0}&lt;br/&gt;
===&lt;br/&gt;
07-26 14:02:02.950 3498 3498 W DuerOS_VR_b: &lt;span class="error"&gt;&amp;#91;VoiceMainController.a():1051&amp;#93;&lt;/span&gt;onComplexResult: NlpResponse:&lt;br/&gt;
07-26 14:02:02.950 3498 3498 W DuerOS_VR_b: errno=0&lt;br/&gt;
07-26 14:02:02.950 3498 3498 W DuerOS_VR_b: errMsg=success&lt;br/&gt;
07-26 14:02:02.950 3498 3498 W DuerOS_VR_b: rawText=空调温度设为什四度&lt;br/&gt;
07-26 14:02:02.950 3498 3498 W DuerOS_VR_b: asr_type=offline&lt;br/&gt;
07-26 14:02:02.950 3498 3498 W DuerOS_VR_b: nlu_type=off_base&lt;br/&gt;
07-26 14:02:02.950 3498 3498 W DuerOS_VR_b: nlu_score=0.78&lt;br/&gt;
07-26 14:02:02.950 3498 3498 W DuerOS_VR_b: ====================&lt;br/&gt;
07-26 14:02:02.950 3498 3498 W DuerOS_VR_b: card_type=codriver&lt;br/&gt;
07-26 14:02:02.950 3498 3498 W DuerOS_VR_b: intent=set_ac&lt;br/&gt;
07-26 14:02:02.950 3498 3498 W DuerOS_VR_b: data=&lt;/p&gt;
{"temp":4}
&lt;p&gt;07-26 14:02:02.439 3498 3498 W DuerOS_VR_CoDriverVoice-Manager: &lt;span class="error"&gt;&amp;#91;VrManager.onEvent():247&amp;#93;&lt;/span&gt;EventListener-event = asr.partial;params = {"results_recognition":&lt;span class="error"&gt;&amp;#91;&amp;quot;空调温度设为什四度&amp;quot;&amp;#93;&lt;/span&gt;,"result_type":"partial_result","best_result":"空调温度设为什四度","origin_result":&lt;/p&gt;
{"raw_text":"空调温度设为什四度"}
&lt;p&gt;,"error":0}&lt;/p&gt;</v>
          </cell>
        </row>
        <row r="24">
          <cell r="A24" t="str">
            <v>AW2-5396</v>
          </cell>
          <cell r="B24" t="str">
            <v>故障</v>
          </cell>
          <cell r="C24" t="str">
            <v>APIMCIS_WAVE2, Baidu, CD542ICA_L, Phase4_IVITst</v>
          </cell>
          <cell r="D24" t="str">
            <v>【CD542ICA_L】【必现】【百度-语音】语音："这首歌是谁唱的" TTS提示为"已设置为单曲循环"</v>
          </cell>
          <cell r="E24" t="str">
            <v>Qiu, Yueyang (Y.)</v>
          </cell>
          <cell r="F24" t="str">
            <v>G2F13_R05.PRO</v>
          </cell>
          <cell r="G24" t="str">
            <v>Gating</v>
          </cell>
        </row>
        <row r="24">
          <cell r="I24" t="str">
            <v>百度-语音</v>
          </cell>
          <cell r="J24" t="str">
            <v>Verification</v>
          </cell>
          <cell r="K24" t="str">
            <v>03/八月/22 11:23 上午</v>
          </cell>
          <cell r="L24" t="str">
            <v>Mao, Yuyan (Y.)</v>
          </cell>
        </row>
        <row r="24">
          <cell r="O24" t="str">
            <v>26/七月/22 9:28 上午</v>
          </cell>
          <cell r="P24" t="str">
            <v>&lt;p&gt;【原因】&lt;br/&gt;
切换播放模式回调的播放模式时候 语音的tts线程阻塞&lt;br/&gt;
07-26 09:07:27.851 3454 3454 W DuerOS_VR_CoDriverVoice-Manager: &lt;span class="error"&gt;&amp;#91;VrManager.u():1270&amp;#93;&lt;/span&gt;processVpr params = {"results_recognition":&lt;span class="error"&gt;&amp;#91;&amp;quot;随机播放&amp;quot;&amp;#93;&lt;/span&gt;,"result_type":"final_result","best_result":"随机播放","origin_result":&lt;/p&gt;
{"raw_text":"随机播放"}
&lt;p&gt;,"error":0}&lt;br/&gt;
07-26 09:07:28.101 3454 3702 D DuerOS_VR_BaiduMusicReceiver: &lt;span class="error"&gt;&amp;#91;BaiDuMusicReceiver.run():82&amp;#93;&lt;/span&gt;onReceive() action == com.baidu.car.radio.CMD_RESULT&lt;br/&gt;
07-26 09:07:33.376 3454 3454 W DuerOS_VR_b: &lt;span class="error"&gt;&amp;#91;VoiceMainController.b():2002&amp;#93;&lt;/span&gt;Codriver-Build-Version-Name == 1.4.5.8&lt;br/&gt;
07-26 09:07:43.871 3454 3454 W DuerOS_VR_CoDriverVoice-Manager: &lt;span class="error"&gt;&amp;#91;VrManager.u():1270&amp;#93;&lt;/span&gt;processVpr params = {"results_recognition":&lt;span class="error"&gt;&amp;#91;&amp;quot;单曲循环&amp;quot;&amp;#93;&lt;/span&gt;,"result_type":"final_result","best_result":"单曲循环","origin_result":{"asr_align_begin":21,"asr_align_end":204,"confidence_status":0,"corpus_no":7124481693791684538,"early_return_duration_frame":48,"err_no":0,"force_align_result":"","other_params":"&lt;/p&gt;
{\"language\":\"Chinese\"}
&lt;p&gt;\n","product_id":1115,"product_line":"iov","raf":208,"result":&lt;/p&gt;
{"word":["单曲循环"]}
&lt;p&gt;,"sn":"a3a05946-8c63-4349-9b8c-ceb649d022f3"},"error":0}&lt;br/&gt;
07-26 09:07:45.151 3454 10138 D DuerOS_VR_BaiduMusicReceiver: &lt;span class="error"&gt;&amp;#91;BaiDuMusicReceiver.run():82&amp;#93;&lt;/span&gt;onReceive() action == com.baidu.car.radio.CMD_RESULT&lt;br/&gt;
07-26 09:07:45.153 3454 10138 W DuerOS_VR_BaiduMusicReceiver: &lt;span class="error"&gt;&amp;#91;BaiDuMusicReceiver.run():92&amp;#93;&lt;/span&gt;onReceive() code == 0, displayId = 0&lt;br/&gt;
07-26 09:07:49.391 3454 3454 W DuerOS_VR_b: &lt;span class="error"&gt;&amp;#91;VoiceMainController.b():2002&amp;#93;&lt;/span&gt;Codriver-Build-Version-Name == 1.4.5.8&lt;br/&gt;
07-26 09:08:02.212 3155 3155 I top : 3454 u0_a64 20 0 4.4G 300M 51M S 93.4 8.2 2:42.02 com.baidu.che.codriver&lt;br/&gt;
07-26 09:08:02.911 3454 3454 W DuerOS_VR_CoDriverVoice-Manager: &lt;span class="error"&gt;&amp;#91;VrManager.u():1270&amp;#93;&lt;/span&gt;processVpr params = {"results_recognition":&lt;span class="error"&gt;&amp;#91;&amp;quot;列表循环音乐&amp;quot;&amp;#93;&lt;/span&gt;,"result_type":"final_result","best_result":"列表循环音乐","origin_result":{"asr_align_begin":21,"asr_align_end":204,"confidence_status":0,"corpus_no":7124481782640357759,"early_return_duration_frame":48,"err_no":0,"force_align_result":"","other_params":"&lt;/p&gt;
{\"language\":\"Chinese\"}
&lt;p&gt;\n","product_id":1115,"product_line":"iov","raf":208,"result":&lt;/p&gt;
{"word":["列表循环音乐"]}
&lt;p&gt;,"sn":"4d73f5d2-2cad-453e-8dcd-a628984fa0c5"},"error":0}&lt;br/&gt;
07-26 09:08:04.438 3454 3604 D DuerOS_VR_BaiduMusicReceiver: &lt;span class="error"&gt;&amp;#91;BaiDuMusicReceiver.run():82&amp;#93;&lt;/span&gt;onReceive() action == com.baidu.car.radio.CMD_RESULT&lt;br/&gt;
07-26 09:08:04.439 3454 3604 W DuerOS_VR_BaiduMusicReceiver: &lt;span class="error"&gt;&amp;#91;BaiDuMusicReceiver.run():92&amp;#93;&lt;/span&gt;onReceive() code == 0, displayId = 0&lt;br/&gt;
07-26 09:08:08.846 3454 3454 W DuerOS_VR_b: &lt;span class="error"&gt;&amp;#91;VoiceMainController.b():2002&amp;#93;&lt;/span&gt;Codriver-Build-Version-Name == 1.4.5.8&lt;br/&gt;
===&lt;br/&gt;
07-26 09:19:02.194 3155 3155 I top : 3454 u0_a64 20 0 4.4G 323M 53M S 293 8.9 30:20.12 com.baidu.che.codriver&lt;br/&gt;
07-26 09:19:34.734 3454 3454 W DuerOS_VR_CoDriverVoice-Manager: &lt;span class="error"&gt;&amp;#91;VrManager.u():1270&amp;#93;&lt;/span&gt;processVpr params = {"results_recognition":&lt;span class="error"&gt;&amp;#91;&amp;quot;取消收藏&amp;quot;&amp;#93;&lt;/span&gt;,"result_type":"final_result","best_result":"取消收藏","origin_result":{"asr_align_begin":21,"asr_align_end":171,"confidence_status":0,"corpus_no":7124484758462245856,"early_return_duration_frame":48,"err_no":0,"force_align_result":"","other_params":"&lt;/p&gt;
{\"language\":\"Chinese\"}
&lt;p&gt;\n","product_id":1115,"product_line":"iov","raf":176,"result":&lt;/p&gt;
{"word":["取消收藏"]}
&lt;p&gt;,"sn":"8b5b1246-9ce3-4358-b098-005471651849"},"error":0}&lt;br/&gt;
07-26 09:19:37.697 3454 20185 D DuerOS_VR_BaiduMusicReceiver: &lt;span class="error"&gt;&amp;#91;BaiDuMusicReceiver.run():82&amp;#93;&lt;/span&gt;onReceive() action == com.baidu.car.radio.CMD_RESULT&lt;br/&gt;
07-26 09:19:37.698 3454 20185 W DuerOS_VR_BaiduMusicReceiver: &lt;span class="error"&gt;&amp;#91;BaiDuMusicReceiver.run():92&amp;#93;&lt;/span&gt;onReceive() code == 0, displayId = 0&lt;br/&gt;
07-26 09:19:37.698 3454 20185 W DuerOS_VR_BaiduMusicReceiver: &lt;span class="error"&gt;&amp;#91;BaiDuMusicReceiver.run():120&amp;#93;&lt;/span&gt;tip = 已取消收藏, code = 0, msg = 已取消收藏, cmd = com.baidu.car.radio.COMMON_OPERATE_CMD, data = 已取消收藏&lt;br/&gt;
07-26 09:19:40.346 3454 3454 W DuerOS_VR_b: &lt;span class="error"&gt;&amp;#91;VoiceMainController.b():2002&amp;#93;&lt;/span&gt;Codriver-Build-Version-Name == 1.4.5.8&lt;br/&gt;
07-26 09:19:47.763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7124484811869674152,"early_return_duration_frame":48,"err_no":0,"force_align_result":"","other_params":"&lt;/p&gt;
{\"language\":\"Chinese\"}
&lt;p&gt;\n","product_id":1115,"product_line":"iov","raf":224,"result":&lt;/p&gt;
{"word":["这首歌是谁唱的"]}
&lt;p&gt;,"sn":"cbd77380-2980-4151-bad7-1cb35d6f27f4"},"error":0}&lt;br/&gt;
07-26 09:19:48.802 3454 3702 W DuerOS_VR_BaiduMusicReceiver: &lt;span class="error"&gt;&amp;#91;BaiDuMusicReceiver.run():120&amp;#93;&lt;/span&gt;tip = 已设置随机播放, code = 0, msg = 随机播放, cmd = com.baidu.car.radio.SWITCHMODE, data = 随机播放&lt;br/&gt;
07-26 09:19:59.635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7124484865637741993,"early_return_duration_frame":48,"err_no":0,"force_align_result":"","other_params":"&lt;/p&gt;
{\"language\":\"Chinese\"}
&lt;p&gt;\n","product_id":1115,"product_line":"iov","raf":224,"result":&lt;/p&gt;
{"word":["这首歌是谁唱的"]}
&lt;p&gt;,"sn":"8fe56b7f-d1aa-4d46-9460-76a537006e18"},"error":0}&lt;br/&gt;
07-26 09:20:00.787 3454 3604 W DuerOS_VR_BaiduMusicReceiver: &lt;span class="error"&gt;&amp;#91;BaiDuMusicReceiver.run():120&amp;#93;&lt;/span&gt;tip = 已设为循环播放, code = 0, msg = 循环播放, cmd = com.baidu.car.radio.SWITCHMODE, data = 循环播放&lt;br/&gt;
07-26 09:20:02.192 3155 3155 I top : 3454 u0_a64 20 0 4.4G 312M 53M S 250 8.6 33:15.92 com.baidu.che.codriver&lt;br/&gt;
07-26 09:21:02.184 3155 3155 I top : 3454 u0_a64 20 0 4.4G 313M 53M S 119 8.6 35:46.20 com.baidu.che.codriver&lt;br/&gt;
07-26 09:21:41.890 3454 3454 W DuerOS_VR_CoDriverVoice-Manager: &lt;span class="error"&gt;&amp;#91;VrManager.u():1270&amp;#93;&lt;/span&gt;processVpr params = {"results_recognition":&lt;span class="error"&gt;&amp;#91;&amp;quot;这首歌是谁唱的&amp;quot;&amp;#93;&lt;/span&gt;,"result_type":"final_result","best_result":"这首歌是谁唱的","origin_result":{"asr_align_begin":21,"asr_align_end":219,"confidence_status":0,"corpus_no":7124485304145647118,"early_return_duration_frame":48,"err_no":0,"force_align_result":"","other_params":"&lt;/p&gt;
{\"language\":\"Chinese\"}
&lt;p&gt;\n","product_id":1115,"product_line":"iov","raf":224,"result":&lt;/p&gt;
{"word":["这首歌是谁唱的"]}
&lt;p&gt;,"sn":"1b3e8812-1fc3-4682-8a7e-1558be710a4e"},"error":0}&lt;br/&gt;
07-26 09:21:43.258 3454 10138 W DuerOS_VR_BaiduMusicReceiver: &lt;span class="error"&gt;&amp;#91;BaiDuMusicReceiver.run():120&amp;#93;&lt;/span&gt;tip = 已设置单曲循环, code = 0, msg = 单曲循环, cmd = com.baidu.car.radio.SWITCHMODE, data = 单曲循环&lt;br/&gt;
07-26 09:21:46.390 3454 3454 W DuerOS_VR_b: &lt;span class="error"&gt;&amp;#91;VoiceMainController.b():2002&amp;#93;&lt;/span&gt;Codriver-Build-Version-Name == 1.4.5.8&lt;br/&gt;
【修复版本】&lt;br/&gt;
1.4.6.4 代码提交于 20220701&lt;/p&gt;
&lt;p&gt;--百度 马龙&lt;/p&gt;</v>
          </cell>
        </row>
        <row r="25">
          <cell r="A25" t="str">
            <v>AW2-5071</v>
          </cell>
          <cell r="B25" t="str">
            <v>故障</v>
          </cell>
          <cell r="C25" t="str">
            <v>APIMCIS_WAVE2, CD542ICA_L, Phase4_IVITst, baidu, 百度-语义</v>
          </cell>
          <cell r="D25" t="str">
            <v>[CD542ICA_L][语音][必现]语音”我想听周杰伦的歌“，TTS提示暂未找到相关歌曲</v>
          </cell>
          <cell r="E25" t="str">
            <v>Ma, tingting (t.)</v>
          </cell>
          <cell r="F25" t="str">
            <v>G2F13_R00.PRO</v>
          </cell>
          <cell r="G25" t="str">
            <v>Gating</v>
          </cell>
        </row>
        <row r="25">
          <cell r="I25" t="str">
            <v>百度-语音, 百度-随心听</v>
          </cell>
          <cell r="J25" t="str">
            <v>Verification</v>
          </cell>
          <cell r="K25" t="str">
            <v>27/七月/22 9:21 上午</v>
          </cell>
          <cell r="L25" t="str">
            <v>Mao, Yuyan (Y.)</v>
          </cell>
        </row>
        <row r="25">
          <cell r="O25" t="str">
            <v>19/七月/22 10:39 上午</v>
          </cell>
          <cell r="P25" t="str">
            <v>&lt;p&gt;&lt;a href="https://www.jira.ford.com/secure/ViewProfile.jspa?name=ysun87" class="user-hover" rel="ysun87"&gt;Sun, Ying (Y.)&lt;/a&gt;R00.PRO HF版本发现的问题，fix版本是R00.PRO？？麻烦修改Fix版本，谢谢&lt;/p&gt;</v>
          </cell>
        </row>
        <row r="26">
          <cell r="A26" t="str">
            <v>AW2-5143</v>
          </cell>
          <cell r="B26" t="str">
            <v>故障</v>
          </cell>
          <cell r="C26" t="str">
            <v>APIMCIS_WAVE2, Baidu, CD542ICA_L, Phase4_IVITst</v>
          </cell>
          <cell r="D26" t="str">
            <v>[CD542ICA_L][随心听][必现]随心听暂停，车机投屏，退出投屏后随心听自动播放</v>
          </cell>
          <cell r="E26" t="str">
            <v>Ma, tingting (t.)</v>
          </cell>
        </row>
        <row r="26">
          <cell r="G26" t="str">
            <v>Gating</v>
          </cell>
        </row>
        <row r="26">
          <cell r="I26" t="str">
            <v>百度-随心听</v>
          </cell>
          <cell r="J26" t="str">
            <v>Verification</v>
          </cell>
          <cell r="K26" t="str">
            <v>26/七月/22 11:40 上午</v>
          </cell>
          <cell r="L26" t="str">
            <v>Mao, Yuyan (Y.)</v>
          </cell>
        </row>
        <row r="26">
          <cell r="O26" t="str">
            <v>20/七月/22 11:30 上午</v>
          </cell>
          <cell r="P26" t="str">
            <v>&lt;p&gt;从日志分析，随心听版本为：4.13.13.2118_6b29ece，此版本为1.13号版本。版本太过老旧，上述问题在最新版本上已经修复，请在ROM版本R04.ENG1版本验证。&lt;/p&gt;</v>
          </cell>
        </row>
        <row r="27">
          <cell r="A27" t="str">
            <v>AW2-5295</v>
          </cell>
          <cell r="B27" t="str">
            <v>故障</v>
          </cell>
          <cell r="C27" t="str">
            <v>APIMCIS_WAVE2, Baidu, CD542ICA_L, Phase4_IVITst</v>
          </cell>
          <cell r="D27" t="str">
            <v>[CD542ICA_L][地图][必现]地图无”路线规避/目的地停车场推送“2个选项</v>
          </cell>
          <cell r="E27" t="str">
            <v>Ma, tingting (t.)</v>
          </cell>
        </row>
        <row r="27">
          <cell r="G27" t="str">
            <v>Gating</v>
          </cell>
        </row>
        <row r="27">
          <cell r="I27" t="str">
            <v>百度-地图</v>
          </cell>
          <cell r="J27" t="str">
            <v>New</v>
          </cell>
          <cell r="K27" t="str">
            <v>22/七月/22 2:33 下午</v>
          </cell>
          <cell r="L27" t="str">
            <v>Sun, Ying (Y.)</v>
          </cell>
        </row>
        <row r="27">
          <cell r="O27" t="str">
            <v>22/七月/22 2:32 下午</v>
          </cell>
        </row>
        <row r="28">
          <cell r="A28" t="str">
            <v>AW2-5294</v>
          </cell>
          <cell r="B28" t="str">
            <v>故障</v>
          </cell>
          <cell r="C28" t="str">
            <v>APIMCIS_WAVE2, Baidu, CD542ICA_L, Phase4_IVITst</v>
          </cell>
          <cell r="D28" t="str">
            <v>[CD542ICA_L][地图][必现]连接可用WiFi，下载离线地图，仍提示”当前不是WiFi网络“</v>
          </cell>
          <cell r="E28" t="str">
            <v>Ma, tingting (t.)</v>
          </cell>
        </row>
        <row r="28">
          <cell r="G28" t="str">
            <v>Gating</v>
          </cell>
        </row>
        <row r="28">
          <cell r="I28" t="str">
            <v>百度-地图</v>
          </cell>
          <cell r="J28" t="str">
            <v>New</v>
          </cell>
          <cell r="K28" t="str">
            <v>22/七月/22 2:20 下午</v>
          </cell>
          <cell r="L28" t="str">
            <v>Sun, Ying (Y.)</v>
          </cell>
        </row>
        <row r="28">
          <cell r="O28" t="str">
            <v>22/七月/22 2:18 下午</v>
          </cell>
        </row>
        <row r="29">
          <cell r="A29" t="str">
            <v>AW2-5279</v>
          </cell>
          <cell r="B29" t="str">
            <v>故障</v>
          </cell>
          <cell r="C29" t="str">
            <v>APIMCIS_WAVE2, Baidu, CD542ICA_L, Phase4_IVITst</v>
          </cell>
          <cell r="D29" t="str">
            <v>[CD542ICA_L][地图][必现]组队出行”我的队伍“界面下方文字被遮挡</v>
          </cell>
          <cell r="E29" t="str">
            <v>Ma, tingting (t.)</v>
          </cell>
        </row>
        <row r="29">
          <cell r="G29" t="str">
            <v>Gating</v>
          </cell>
        </row>
        <row r="29">
          <cell r="I29" t="str">
            <v>百度-地图</v>
          </cell>
          <cell r="J29" t="str">
            <v>New</v>
          </cell>
          <cell r="K29" t="str">
            <v>22/七月/22 11:48 上午</v>
          </cell>
          <cell r="L29" t="str">
            <v>Sun, Ying (Y.)</v>
          </cell>
        </row>
        <row r="29">
          <cell r="O29" t="str">
            <v>22/七月/22 11:47 上午</v>
          </cell>
        </row>
        <row r="30">
          <cell r="A30" t="str">
            <v>AW2-5274</v>
          </cell>
          <cell r="B30" t="str">
            <v>故障</v>
          </cell>
          <cell r="C30" t="str">
            <v>APIMCIS_WAVE2, Baidu, CD542ICA_L, Phase4_IVITst</v>
          </cell>
          <cell r="D30" t="str">
            <v>[CD542ICA_L][地图][必现]组队出行点击邀请好友，邀请二维码显示为空</v>
          </cell>
          <cell r="E30" t="str">
            <v>Ma, tingting (t.)</v>
          </cell>
        </row>
        <row r="30">
          <cell r="G30" t="str">
            <v>Gating</v>
          </cell>
        </row>
        <row r="30">
          <cell r="I30" t="str">
            <v>百度-地图</v>
          </cell>
          <cell r="J30" t="str">
            <v>New</v>
          </cell>
          <cell r="K30" t="str">
            <v>22/七月/22 11:41 上午</v>
          </cell>
          <cell r="L30" t="str">
            <v>Sun, Ying (Y.)</v>
          </cell>
        </row>
        <row r="30">
          <cell r="O30" t="str">
            <v>22/七月/22 11:39 上午</v>
          </cell>
        </row>
        <row r="31">
          <cell r="A31" t="str">
            <v>AW2-5269</v>
          </cell>
          <cell r="B31" t="str">
            <v>故障</v>
          </cell>
          <cell r="C31" t="str">
            <v>APIMCIS_WAVE2, Baidu, CD542ICA_L, Phase4_IVITst</v>
          </cell>
          <cell r="D31" t="str">
            <v>[CD542ICA_L][地图][必现]点击恢复默认设置，隐私模式无法恢复到默认关闭状态</v>
          </cell>
          <cell r="E31" t="str">
            <v>Ma, tingting (t.)</v>
          </cell>
        </row>
        <row r="31">
          <cell r="G31" t="str">
            <v>Gating</v>
          </cell>
        </row>
        <row r="31">
          <cell r="I31" t="str">
            <v>百度-地图</v>
          </cell>
          <cell r="J31" t="str">
            <v>New</v>
          </cell>
          <cell r="K31" t="str">
            <v>22/七月/22 11:38 上午</v>
          </cell>
          <cell r="L31" t="str">
            <v>Sun, Ying (Y.)</v>
          </cell>
        </row>
        <row r="31">
          <cell r="O31" t="str">
            <v>22/七月/22 11:36 上午</v>
          </cell>
        </row>
        <row r="32">
          <cell r="A32" t="str">
            <v>AW2-5248</v>
          </cell>
          <cell r="B32" t="str">
            <v>故障</v>
          </cell>
          <cell r="C32" t="str">
            <v>APIMCIS_WAVE2, Baidu, CD542ICA_L, Phase4_IVITst</v>
          </cell>
          <cell r="D32" t="str">
            <v>[CD542ICA_L][地图][必现]导航模式下，更多设置中不显示音量调节条</v>
          </cell>
          <cell r="E32" t="str">
            <v>Ma, tingting (t.)</v>
          </cell>
        </row>
        <row r="32">
          <cell r="G32" t="str">
            <v>Gating</v>
          </cell>
        </row>
        <row r="32">
          <cell r="I32" t="str">
            <v>百度-地图</v>
          </cell>
          <cell r="J32" t="str">
            <v>New</v>
          </cell>
          <cell r="K32" t="str">
            <v>22/七月/22 10:18 上午</v>
          </cell>
          <cell r="L32" t="str">
            <v>Sun, Ying (Y.)</v>
          </cell>
        </row>
        <row r="32">
          <cell r="O32" t="str">
            <v>22/七月/22 10:10 上午</v>
          </cell>
        </row>
        <row r="33">
          <cell r="A33" t="str">
            <v>AW2-5226</v>
          </cell>
          <cell r="B33" t="str">
            <v>故障</v>
          </cell>
          <cell r="C33" t="str">
            <v>APIMCIS_WAVE2, Baidu, CD542ICA_L, Phase4_IVITst</v>
          </cell>
          <cell r="D33" t="str">
            <v>[CD542ICA_L][地图][必现]微信互联功能，车机无法收到手机端发送的定位</v>
          </cell>
          <cell r="E33" t="str">
            <v>Ma, tingting (t.)</v>
          </cell>
        </row>
        <row r="33">
          <cell r="G33" t="str">
            <v>Gating</v>
          </cell>
        </row>
        <row r="33">
          <cell r="I33" t="str">
            <v>百度-地图</v>
          </cell>
          <cell r="J33" t="str">
            <v>New</v>
          </cell>
          <cell r="K33" t="str">
            <v>21/七月/22 4:39 下午</v>
          </cell>
          <cell r="L33" t="str">
            <v>Sun, Ying (Y.)</v>
          </cell>
        </row>
        <row r="33">
          <cell r="O33" t="str">
            <v>21/七月/22 4:39 下午</v>
          </cell>
        </row>
        <row r="34">
          <cell r="A34" t="str">
            <v>AW2-4193</v>
          </cell>
          <cell r="B34" t="str">
            <v>故障</v>
          </cell>
          <cell r="C34" t="str">
            <v>APIMCIS_WAVE2, Baidu, CD542ICA_L, Phase4_IVITst</v>
          </cell>
          <cell r="D34" t="str">
            <v>[CD542ICA_L][Launcher[必现]随心听卡片不显示QQ音乐/喜玛拉雅/新闻/在线电台专辑图片</v>
          </cell>
          <cell r="E34" t="str">
            <v>Ma, tingting (t.)</v>
          </cell>
        </row>
        <row r="34">
          <cell r="G34" t="str">
            <v>Gating</v>
          </cell>
        </row>
        <row r="34">
          <cell r="I34" t="str">
            <v>百度-Launcher</v>
          </cell>
          <cell r="J34" t="str">
            <v>Verification</v>
          </cell>
          <cell r="K34" t="str">
            <v>20/七月/22 5:09 下午</v>
          </cell>
          <cell r="L34" t="str">
            <v>Mao, Yuyan (Y.)</v>
          </cell>
        </row>
        <row r="34">
          <cell r="O34" t="str">
            <v>14/七月/22 10:53 上午</v>
          </cell>
          <cell r="P34" t="str">
            <v>&lt;p&gt;由缓存数据引起的图片不加载&lt;br/&gt;
该问题launcher在1.5.9.1版本进行优化。&lt;br/&gt;
-zhongzheng&lt;/p&gt;</v>
          </cell>
        </row>
        <row r="35">
          <cell r="A35" t="str">
            <v>AW2-5072</v>
          </cell>
          <cell r="B35" t="str">
            <v>故障</v>
          </cell>
          <cell r="C35" t="str">
            <v>APIMCIS_WAVE2, Baidu, CD542ICA_L, Phase4_IVITst</v>
          </cell>
          <cell r="D35" t="str">
            <v>CLONE - [CD542ICA_L][地图][偶现]发起导航，点击地图卡片闪现黑屏</v>
          </cell>
          <cell r="E35" t="str">
            <v>Ma, tingting (t.)</v>
          </cell>
        </row>
        <row r="35">
          <cell r="G35" t="str">
            <v>Gating</v>
          </cell>
        </row>
        <row r="35">
          <cell r="I35" t="str">
            <v>百度-地图</v>
          </cell>
          <cell r="J35" t="str">
            <v>New</v>
          </cell>
          <cell r="K35" t="str">
            <v>19/七月/22 3:00 下午</v>
          </cell>
          <cell r="L35" t="str">
            <v>Sun, Ying (Y.)</v>
          </cell>
        </row>
        <row r="35">
          <cell r="O35" t="str">
            <v>19/七月/22 10:43 上午</v>
          </cell>
        </row>
        <row r="36">
          <cell r="A36" t="str">
            <v>AW2-3453</v>
          </cell>
          <cell r="B36" t="str">
            <v>故障</v>
          </cell>
          <cell r="C36" t="str">
            <v>APIMCIS_WAVE2, Baidu, CD542ICA_L, Phase4_IVITst</v>
          </cell>
          <cell r="D36" t="str">
            <v>[CD542ICA_L][Launcher][必现]地图卡片上“回家/去公司”点击无按压效果</v>
          </cell>
          <cell r="E36" t="str">
            <v>Ma, tingting (t.)</v>
          </cell>
          <cell r="F36" t="str">
            <v>G2F13_R04.PRO</v>
          </cell>
          <cell r="G36" t="str">
            <v>High</v>
          </cell>
        </row>
        <row r="36">
          <cell r="I36" t="str">
            <v>Launcher- HMI</v>
          </cell>
          <cell r="J36" t="str">
            <v>Verification</v>
          </cell>
          <cell r="K36" t="str">
            <v>01/九月/22 11:13 上午</v>
          </cell>
          <cell r="L36" t="str">
            <v>Mao, Yuyan (Y.)</v>
          </cell>
        </row>
        <row r="36">
          <cell r="O36" t="str">
            <v>08/六月/22 3:47 下午</v>
          </cell>
          <cell r="P36" t="str">
            <v>&lt;p&gt;Launcher-zhongzheng&lt;/p&gt;
&lt;p&gt;该问题已在R04.PRO上修复&lt;/p&gt;</v>
          </cell>
        </row>
        <row r="37">
          <cell r="A37" t="str">
            <v>AW2-5422</v>
          </cell>
          <cell r="B37" t="str">
            <v>故障</v>
          </cell>
          <cell r="C37" t="str">
            <v>APIMCIS_WAVE2, CD542ICA_L, Ford_Brand, Phase4_CVPPTst</v>
          </cell>
          <cell r="D37" t="str">
            <v>Phase4 :[CD542ICA_L]ETCP binding license plate failed UI pop-up prompt is not centered</v>
          </cell>
          <cell r="E37" t="str">
            <v>Songtao, Zuo (Z.)</v>
          </cell>
          <cell r="F37" t="str">
            <v>G2F13_R04.ENG2</v>
          </cell>
          <cell r="G37" t="str">
            <v>High</v>
          </cell>
        </row>
        <row r="37">
          <cell r="I37" t="str">
            <v>Payment, 百度-智慧停车场</v>
          </cell>
          <cell r="J37" t="str">
            <v>Verification</v>
          </cell>
          <cell r="K37" t="str">
            <v>31/八月/22 8:59 下午</v>
          </cell>
          <cell r="L37" t="str">
            <v>Mao, Yuyan (Y.)</v>
          </cell>
          <cell r="M37" t="str">
            <v>Baidu</v>
          </cell>
        </row>
        <row r="37">
          <cell r="O37" t="str">
            <v>26/七月/22 3:17 下午</v>
          </cell>
          <cell r="P37" t="str">
            <v>&lt;p&gt;706L与CD542ICA L 共用一版APK，请后续评论验证在正确车型进行评论，并且在对应车型进行验证。----Qian Qi&lt;/p&gt;</v>
          </cell>
        </row>
        <row r="38">
          <cell r="A38" t="str">
            <v>AW2-5424</v>
          </cell>
          <cell r="B38" t="str">
            <v>故障</v>
          </cell>
          <cell r="C38" t="str">
            <v>APIMCIS_WAVE2, CD542ICA_L, Ford_Brand, Phase4_CVPPTst</v>
          </cell>
          <cell r="D38" t="str">
            <v>Phase 4:[CD542ICA_L]When entering ETCP for the first time, the display of the pop-up box is incomplete</v>
          </cell>
          <cell r="E38" t="str">
            <v>Songtao, Zuo (Z.)</v>
          </cell>
          <cell r="F38" t="str">
            <v>G2F13_R04.ENG2</v>
          </cell>
          <cell r="G38" t="str">
            <v>High</v>
          </cell>
        </row>
        <row r="38">
          <cell r="I38" t="str">
            <v>Payment, 百度-智慧停车场</v>
          </cell>
          <cell r="J38" t="str">
            <v>Verification</v>
          </cell>
          <cell r="K38" t="str">
            <v>31/八月/22 8:30 下午</v>
          </cell>
          <cell r="L38" t="str">
            <v>Mao, Yuyan (Y.)</v>
          </cell>
          <cell r="M38" t="str">
            <v>Baidu</v>
          </cell>
        </row>
        <row r="38">
          <cell r="O38" t="str">
            <v>26/七月/22 3:48 下午</v>
          </cell>
          <cell r="P38" t="str">
            <v>&lt;p&gt;706L与CD542ICA L 共用一版APK，请后续评论验证在正确车型进行评论，并且在对应车型进行验证。----Qian Qi&lt;/p&gt;</v>
          </cell>
        </row>
        <row r="39">
          <cell r="A39" t="str">
            <v>AW2-4338</v>
          </cell>
          <cell r="B39" t="str">
            <v>故障</v>
          </cell>
          <cell r="C39" t="str">
            <v>APIMCIS_WAVE2, Baidu, CD542ICA_L, Phase4_IVITst</v>
          </cell>
          <cell r="D39" t="str">
            <v>[CD542ICA_L][随心听][必现]随心听切换至百度侧音源，仍显示"FM/AM“tab</v>
          </cell>
          <cell r="E39" t="str">
            <v>Ma, tingting (t.)</v>
          </cell>
          <cell r="F39" t="str">
            <v>GF13_R07.PRO</v>
          </cell>
          <cell r="G39" t="str">
            <v>High</v>
          </cell>
        </row>
        <row r="39">
          <cell r="I39" t="str">
            <v>百度-随心听</v>
          </cell>
          <cell r="J39" t="str">
            <v>Verification</v>
          </cell>
          <cell r="K39" t="str">
            <v>31/八月/22 8:39 上午</v>
          </cell>
          <cell r="L39" t="str">
            <v>Mao, Yuyan (Y.)</v>
          </cell>
        </row>
        <row r="39">
          <cell r="O39" t="str">
            <v>18/七月/22 3:29 下午</v>
          </cell>
          <cell r="P39" t="str">
            <v>&lt;p&gt;&lt;a href="https://www.jira.ford.com/secure/ViewProfile.jspa?name=ysun87" class="user-hover" rel="ysun87"&gt;Sun, Ying (Y.)&lt;/a&gt;CD542ICA_L的版本号是G2F13...，请修改Fix版本号！谢谢&lt;/p&gt;</v>
          </cell>
        </row>
        <row r="40">
          <cell r="A40" t="str">
            <v>AW2-5346</v>
          </cell>
          <cell r="B40" t="str">
            <v>故障</v>
          </cell>
          <cell r="C40" t="str">
            <v>APIMCIS_WAVE2, CD542ICA_L, Phase4_CVPPTst</v>
          </cell>
          <cell r="D40" t="str">
            <v>Phase4: [CD542ICA_L][必现]查询股票时，日期格式显示有误</v>
          </cell>
          <cell r="E40" t="str">
            <v>Changchen, Li (L.)</v>
          </cell>
        </row>
        <row r="40">
          <cell r="G40" t="str">
            <v>High</v>
          </cell>
        </row>
        <row r="40">
          <cell r="I40" t="str">
            <v>Virtual Personal Assistant</v>
          </cell>
          <cell r="J40" t="str">
            <v>New</v>
          </cell>
          <cell r="K40" t="str">
            <v>22/八月/22 3:27 下午</v>
          </cell>
          <cell r="L40" t="str">
            <v>Sun, Ying (Y.)</v>
          </cell>
          <cell r="M40" t="str">
            <v>Baidu</v>
          </cell>
        </row>
        <row r="40">
          <cell r="O40" t="str">
            <v>25/七月/22 11:01 上午</v>
          </cell>
        </row>
        <row r="41">
          <cell r="A41" t="str">
            <v>AW2-5347</v>
          </cell>
          <cell r="B41" t="str">
            <v>故障</v>
          </cell>
          <cell r="C41" t="str">
            <v>APIMCIS_WAVE2, CD542ICA_L, Phase4_CVPPTst</v>
          </cell>
          <cell r="D41" t="str">
            <v>Phase4: [CD542ICA_L][必现]查询股票时，语音播报A股时语音播报错误</v>
          </cell>
          <cell r="E41" t="str">
            <v>Changchen, Li (L.)</v>
          </cell>
        </row>
        <row r="41">
          <cell r="G41" t="str">
            <v>High</v>
          </cell>
        </row>
        <row r="41">
          <cell r="I41" t="str">
            <v>Virtual Personal Assistant</v>
          </cell>
          <cell r="J41" t="str">
            <v>New</v>
          </cell>
          <cell r="K41" t="str">
            <v>22/八月/22 3:27 下午</v>
          </cell>
          <cell r="L41" t="str">
            <v>Sun, Ying (Y.)</v>
          </cell>
          <cell r="M41" t="str">
            <v>Baidu</v>
          </cell>
        </row>
        <row r="41">
          <cell r="O41" t="str">
            <v>25/七月/22 11:13 上午</v>
          </cell>
        </row>
        <row r="42">
          <cell r="A42" t="str">
            <v>AW2-5416</v>
          </cell>
          <cell r="B42" t="str">
            <v>故障</v>
          </cell>
          <cell r="C42" t="str">
            <v>APIMCIS_WAVE2, CD542ICA_L, Ford_Brand, Phase4_CVPPTst</v>
          </cell>
          <cell r="D42" t="str">
            <v>Phase 4：[必现][CD542ICA_L]Navigation position does not match actual position</v>
          </cell>
          <cell r="E42" t="str">
            <v>Songtao, Zuo (Z.)</v>
          </cell>
        </row>
        <row r="42">
          <cell r="G42" t="str">
            <v>High</v>
          </cell>
        </row>
        <row r="42">
          <cell r="I42" t="str">
            <v>百度-酒店</v>
          </cell>
          <cell r="J42" t="str">
            <v>New</v>
          </cell>
          <cell r="K42" t="str">
            <v>08/八月/22 2:38 下午</v>
          </cell>
          <cell r="L42" t="str">
            <v>Sun, Ying (Y.)</v>
          </cell>
          <cell r="M42" t="str">
            <v>Baidu</v>
          </cell>
        </row>
        <row r="42">
          <cell r="O42" t="str">
            <v>26/七月/22 2:41 下午</v>
          </cell>
          <cell r="P42" t="str">
            <v>&lt;p&gt;&lt;a href="https://www.jira.ford.com/secure/ViewProfile.jspa?name=ysun87" class="user-hover" rel="ysun87"&gt;Sun, Ying (Y.)&lt;/a&gt;,请给出分析结果&lt;/p&gt;</v>
          </cell>
        </row>
        <row r="43">
          <cell r="A43" t="str">
            <v>AW2-3142</v>
          </cell>
          <cell r="B43" t="str">
            <v>故障</v>
          </cell>
          <cell r="C43" t="str">
            <v>APIMCIS_WAVE2, CD542ICA_L, FORD-brand, Phase4_CVPPTst</v>
          </cell>
          <cell r="D43" t="str">
            <v>Phase4:[必现]Movie header tags disappear</v>
          </cell>
          <cell r="E43" t="str">
            <v>zhou, hui (h.)</v>
          </cell>
        </row>
        <row r="43">
          <cell r="G43" t="str">
            <v>High</v>
          </cell>
        </row>
        <row r="43">
          <cell r="I43" t="str">
            <v>Payment, 百度-电影票</v>
          </cell>
          <cell r="J43" t="str">
            <v>New</v>
          </cell>
          <cell r="K43" t="str">
            <v>05/八月/22 8:55 上午</v>
          </cell>
          <cell r="L43" t="str">
            <v>Sun, Ying (Y.)</v>
          </cell>
          <cell r="M43" t="str">
            <v>Baidu</v>
          </cell>
        </row>
        <row r="43">
          <cell r="O43" t="str">
            <v>30/五月/22 3:58 下午</v>
          </cell>
          <cell r="P43" t="str">
            <v>&lt;p&gt;&lt;a href="https://www.jira.ford.com/secure/ViewProfile.jspa?name=ysun87" class="user-hover" rel="ysun87"&gt;Sun, Ying (Y.)&lt;/a&gt;，请更新JIRA状态&lt;/p&gt;</v>
          </cell>
        </row>
        <row r="44">
          <cell r="A44" t="str">
            <v>AW2-5252</v>
          </cell>
          <cell r="B44" t="str">
            <v>故障</v>
          </cell>
          <cell r="C44" t="str">
            <v>APIMCIS_WAVE2, Baidu, CD542ICA_L, Phase4_IVITst</v>
          </cell>
          <cell r="D44" t="str">
            <v>[CD542ICA_L][地图][必现]途径点”删除“字体显示不全</v>
          </cell>
          <cell r="E44" t="str">
            <v>Ma, tingting (t.)</v>
          </cell>
        </row>
        <row r="44">
          <cell r="G44" t="str">
            <v>High</v>
          </cell>
        </row>
        <row r="44">
          <cell r="I44" t="str">
            <v>百度-地图</v>
          </cell>
          <cell r="J44" t="str">
            <v>New</v>
          </cell>
          <cell r="K44" t="str">
            <v>28/七月/22 10:35 上午</v>
          </cell>
          <cell r="L44" t="str">
            <v>Sun, Ying (Y.)</v>
          </cell>
        </row>
        <row r="44">
          <cell r="O44" t="str">
            <v>22/七月/22 10:26 上午</v>
          </cell>
        </row>
        <row r="45">
          <cell r="A45" t="str">
            <v>AW2-5390</v>
          </cell>
          <cell r="B45" t="str">
            <v>故障</v>
          </cell>
          <cell r="C45" t="str">
            <v>APIMCIS_WAVE2, Baidu, CD542ICA_L, Phase4_IVITst</v>
          </cell>
          <cell r="D45" t="str">
            <v>[CD542ICA_L][输入法][必现]输入“虹桥”没有智能联想到“机场、火车站”</v>
          </cell>
          <cell r="E45" t="str">
            <v>Hu, Dechao (D.)</v>
          </cell>
        </row>
        <row r="45">
          <cell r="G45" t="str">
            <v>High</v>
          </cell>
        </row>
        <row r="45">
          <cell r="I45" t="str">
            <v>百度-百度输入法</v>
          </cell>
          <cell r="J45" t="str">
            <v>New</v>
          </cell>
          <cell r="K45" t="str">
            <v>25/七月/22 5:27 下午</v>
          </cell>
          <cell r="L45" t="str">
            <v>Sun, Ying (Y.)</v>
          </cell>
        </row>
        <row r="45">
          <cell r="O45" t="str">
            <v>25/七月/22 5:27 下午</v>
          </cell>
        </row>
        <row r="46">
          <cell r="A46" t="str">
            <v>AW2-5293</v>
          </cell>
          <cell r="B46" t="str">
            <v>故障</v>
          </cell>
          <cell r="C46" t="str">
            <v>APIMCIS_WAVE2, Baidu, CD542ICA_L, Phase4_IVITst</v>
          </cell>
          <cell r="D46" t="str">
            <v>[CD542ICA_L][地图][必现]U盘更新界面”已最新“字体显示不全</v>
          </cell>
          <cell r="E46" t="str">
            <v>Ma, tingting (t.)</v>
          </cell>
        </row>
        <row r="46">
          <cell r="G46" t="str">
            <v>High</v>
          </cell>
        </row>
        <row r="46">
          <cell r="I46" t="str">
            <v>百度-地图</v>
          </cell>
          <cell r="J46" t="str">
            <v>New</v>
          </cell>
          <cell r="K46" t="str">
            <v>22/七月/22 2:14 下午</v>
          </cell>
          <cell r="L46" t="str">
            <v>Sun, Ying (Y.)</v>
          </cell>
        </row>
        <row r="46">
          <cell r="O46" t="str">
            <v>22/七月/22 2:14 下午</v>
          </cell>
        </row>
        <row r="47">
          <cell r="A47" t="str">
            <v>AW2-5289</v>
          </cell>
          <cell r="B47" t="str">
            <v>故障</v>
          </cell>
          <cell r="C47" t="str">
            <v>APIMCIS_WAVE2, Baidu, CD542ICA_L, Phase4_IVITst</v>
          </cell>
          <cell r="D47" t="str">
            <v>[CD542ICA_L][地图][必现]关闭WiFi，关闭4G ，未下载离线地图，发起导航，未提示”未下载离线地图“</v>
          </cell>
          <cell r="E47" t="str">
            <v>Ma, tingting (t.)</v>
          </cell>
        </row>
        <row r="47">
          <cell r="G47" t="str">
            <v>High</v>
          </cell>
        </row>
        <row r="47">
          <cell r="I47" t="str">
            <v>百度-地图</v>
          </cell>
          <cell r="J47" t="str">
            <v>New</v>
          </cell>
          <cell r="K47" t="str">
            <v>22/七月/22 2:08 下午</v>
          </cell>
          <cell r="L47" t="str">
            <v>Sun, Ying (Y.)</v>
          </cell>
        </row>
        <row r="47">
          <cell r="O47" t="str">
            <v>22/七月/22 1:58 下午</v>
          </cell>
        </row>
        <row r="48">
          <cell r="A48" t="str">
            <v>AW2-5292</v>
          </cell>
          <cell r="B48" t="str">
            <v>故障</v>
          </cell>
          <cell r="C48" t="str">
            <v>APIMCIS_WAVE2, Baidu, CD542ICA_L, Phase4_IVITst</v>
          </cell>
          <cell r="D48" t="str">
            <v>[CD542ICA_L][地图][必现]下载离线地图界面”取消“字体显示不全</v>
          </cell>
          <cell r="E48" t="str">
            <v>Ma, tingting (t.)</v>
          </cell>
        </row>
        <row r="48">
          <cell r="G48" t="str">
            <v>High</v>
          </cell>
        </row>
        <row r="48">
          <cell r="I48" t="str">
            <v>百度-地图</v>
          </cell>
          <cell r="J48" t="str">
            <v>New</v>
          </cell>
          <cell r="K48" t="str">
            <v>22/七月/22 2:06 下午</v>
          </cell>
          <cell r="L48" t="str">
            <v>Sun, Ying (Y.)</v>
          </cell>
        </row>
        <row r="48">
          <cell r="O48" t="str">
            <v>22/七月/22 2:02 下午</v>
          </cell>
        </row>
        <row r="49">
          <cell r="A49" t="str">
            <v>AW2-5263</v>
          </cell>
          <cell r="B49" t="str">
            <v>故障</v>
          </cell>
          <cell r="C49" t="str">
            <v>APIMCIS_WAVE2, Baidu, CD542ICA_L, Phase4_IVITst</v>
          </cell>
          <cell r="D49" t="str">
            <v>[CD542ICA_L][地图][必现]登录同账号，手机端搜索记录无法同步到车机端</v>
          </cell>
          <cell r="E49" t="str">
            <v>Ma, tingting (t.)</v>
          </cell>
        </row>
        <row r="49">
          <cell r="G49" t="str">
            <v>High</v>
          </cell>
        </row>
        <row r="49">
          <cell r="I49" t="str">
            <v>百度-地图</v>
          </cell>
          <cell r="J49" t="str">
            <v>New</v>
          </cell>
          <cell r="K49" t="str">
            <v>22/七月/22 11:34 上午</v>
          </cell>
          <cell r="L49" t="str">
            <v>Sun, Ying (Y.)</v>
          </cell>
        </row>
        <row r="49">
          <cell r="O49" t="str">
            <v>22/七月/22 11:30 上午</v>
          </cell>
        </row>
        <row r="50">
          <cell r="A50" t="str">
            <v>AW2-5251</v>
          </cell>
          <cell r="B50" t="str">
            <v>故障</v>
          </cell>
          <cell r="C50" t="str">
            <v>APIMCIS_WAVE2, Baidu, CD542ICA_L, Phase4_IVITst</v>
          </cell>
          <cell r="D50" t="str">
            <v>[CD542ICA_L][地图][必现]更多设置下自定义车标显示不全</v>
          </cell>
          <cell r="E50" t="str">
            <v>Ma, tingting (t.)</v>
          </cell>
        </row>
        <row r="50">
          <cell r="G50" t="str">
            <v>High</v>
          </cell>
        </row>
        <row r="50">
          <cell r="I50" t="str">
            <v>百度-地图</v>
          </cell>
          <cell r="J50" t="str">
            <v>New</v>
          </cell>
          <cell r="K50" t="str">
            <v>22/七月/22 10:22 上午</v>
          </cell>
          <cell r="L50" t="str">
            <v>Sun, Ying (Y.)</v>
          </cell>
        </row>
        <row r="50">
          <cell r="O50" t="str">
            <v>22/七月/22 10:21 上午</v>
          </cell>
        </row>
        <row r="51">
          <cell r="A51" t="str">
            <v>AW2-5250</v>
          </cell>
          <cell r="B51" t="str">
            <v>故障</v>
          </cell>
          <cell r="C51" t="str">
            <v>APIMCIS_WAVE2, Baidu, CD542ICA_L, Phase4_IVITst</v>
          </cell>
          <cell r="D51" t="str">
            <v>[CD542ICA_L][地图][必现]限行规定下”本地车/外地车“显示不全</v>
          </cell>
          <cell r="E51" t="str">
            <v>Ma, tingting (t.)</v>
          </cell>
        </row>
        <row r="51">
          <cell r="G51" t="str">
            <v>High</v>
          </cell>
        </row>
        <row r="51">
          <cell r="I51" t="str">
            <v>百度-地图</v>
          </cell>
          <cell r="J51" t="str">
            <v>New</v>
          </cell>
          <cell r="K51" t="str">
            <v>22/七月/22 10:19 上午</v>
          </cell>
          <cell r="L51" t="str">
            <v>Sun, Ying (Y.)</v>
          </cell>
        </row>
        <row r="51">
          <cell r="O51" t="str">
            <v>22/七月/22 10:19 上午</v>
          </cell>
        </row>
        <row r="52">
          <cell r="A52" t="str">
            <v>AW2-5249</v>
          </cell>
          <cell r="B52" t="str">
            <v>故障</v>
          </cell>
          <cell r="C52" t="str">
            <v>APIMCIS_WAVE2, Baidu, CD542ICA_L, Phase4_IVITst</v>
          </cell>
          <cell r="D52" t="str">
            <v>[CD542ICA_L][地图][必现]燃油油量不足提示显示不全</v>
          </cell>
          <cell r="E52" t="str">
            <v>Ma, tingting (t.)</v>
          </cell>
        </row>
        <row r="52">
          <cell r="G52" t="str">
            <v>High</v>
          </cell>
        </row>
        <row r="52">
          <cell r="I52" t="str">
            <v>百度-地图</v>
          </cell>
          <cell r="J52" t="str">
            <v>New</v>
          </cell>
          <cell r="K52" t="str">
            <v>22/七月/22 10:16 上午</v>
          </cell>
          <cell r="L52" t="str">
            <v>Sun, Ying (Y.)</v>
          </cell>
        </row>
        <row r="52">
          <cell r="O52" t="str">
            <v>22/七月/22 10:13 上午</v>
          </cell>
        </row>
        <row r="53">
          <cell r="A53" t="str">
            <v>AW2-5229</v>
          </cell>
          <cell r="B53" t="str">
            <v>故障</v>
          </cell>
          <cell r="C53" t="str">
            <v>APIMCIS_WAVE2, Baidu, CD542ICA_L, Phase4_IVITst</v>
          </cell>
          <cell r="D53" t="str">
            <v>[CD542ICA_L][地图][必现]导航模式下双指无法旋转底图</v>
          </cell>
          <cell r="E53" t="str">
            <v>Ma, tingting (t.)</v>
          </cell>
        </row>
        <row r="53">
          <cell r="G53" t="str">
            <v>High</v>
          </cell>
        </row>
        <row r="53">
          <cell r="I53" t="str">
            <v>百度-地图</v>
          </cell>
          <cell r="J53" t="str">
            <v>New</v>
          </cell>
          <cell r="K53" t="str">
            <v>21/七月/22 4:49 下午</v>
          </cell>
          <cell r="L53" t="str">
            <v>Sun, Ying (Y.)</v>
          </cell>
        </row>
        <row r="53">
          <cell r="O53" t="str">
            <v>21/七月/22 4:47 下午</v>
          </cell>
        </row>
        <row r="54">
          <cell r="A54" t="str">
            <v>AW2-3715</v>
          </cell>
          <cell r="B54" t="str">
            <v>故障</v>
          </cell>
          <cell r="C54" t="str">
            <v>CD542ICA_L, Phase4_CVPPTst</v>
          </cell>
          <cell r="D54" t="str">
            <v>CD542ICA L【喜马拉雅】home页面播放到vip剧集时，不播报开通vip才可继续收听</v>
          </cell>
          <cell r="E54" t="str">
            <v>Yanping, Fu (F.)</v>
          </cell>
        </row>
        <row r="54">
          <cell r="G54" t="str">
            <v>High</v>
          </cell>
        </row>
        <row r="54">
          <cell r="I54" t="str">
            <v>Himalaya</v>
          </cell>
          <cell r="J54" t="str">
            <v>New</v>
          </cell>
          <cell r="K54" t="str">
            <v>21/七月/22 3:52 下午</v>
          </cell>
          <cell r="L54" t="str">
            <v>Sun, Ying (Y.)</v>
          </cell>
          <cell r="M54" t="str">
            <v>Baidu</v>
          </cell>
        </row>
        <row r="54">
          <cell r="O54" t="str">
            <v>17/六月/22 11:00 上午</v>
          </cell>
          <cell r="P54" t="str">
            <v>&lt;p&gt;&lt;a href="https://www.jira.ford.com/secure/ViewProfile.jspa?name=ysun87" class="user-hover" rel="ysun87"&gt;Sun, Ying (Y.)&lt;/a&gt; 这个问题修复了吗&lt;/p&gt;</v>
          </cell>
        </row>
        <row r="55">
          <cell r="A55" t="str">
            <v>AW2-4205</v>
          </cell>
          <cell r="B55" t="str">
            <v>故障</v>
          </cell>
          <cell r="C55" t="str">
            <v>APIMCIS_WAVE2, Baidu, CD542ICA_L, Phase4_IVITst</v>
          </cell>
          <cell r="D55" t="str">
            <v>[CD542ICA_L][语音][必现]自定义唤醒词界面显示异常</v>
          </cell>
          <cell r="E55" t="str">
            <v>Ma, tingting (t.)</v>
          </cell>
        </row>
        <row r="55">
          <cell r="G55" t="str">
            <v>High</v>
          </cell>
        </row>
        <row r="55">
          <cell r="I55" t="str">
            <v>百度-语音</v>
          </cell>
          <cell r="J55" t="str">
            <v>New</v>
          </cell>
          <cell r="K55" t="str">
            <v>14/七月/22 2:18 下午</v>
          </cell>
          <cell r="L55" t="str">
            <v>Sun, Ying (Y.)</v>
          </cell>
        </row>
        <row r="55">
          <cell r="O55" t="str">
            <v>14/七月/22 2:16 下午</v>
          </cell>
        </row>
        <row r="56">
          <cell r="A56" t="str">
            <v>AW2-4203</v>
          </cell>
          <cell r="B56" t="str">
            <v>故障</v>
          </cell>
          <cell r="C56" t="str">
            <v>APIMCIS_WAVE2, Baidu, CD542ICA_L, Phase4_IVITst</v>
          </cell>
          <cell r="D56" t="str">
            <v>[CD542ICA_L][地图][必现]离线地图界面城市列表和下载管理显示不全</v>
          </cell>
          <cell r="E56" t="str">
            <v>Ma, tingting (t.)</v>
          </cell>
        </row>
        <row r="56">
          <cell r="G56" t="str">
            <v>High</v>
          </cell>
        </row>
        <row r="56">
          <cell r="I56" t="str">
            <v>百度-地图</v>
          </cell>
          <cell r="J56" t="str">
            <v>New</v>
          </cell>
          <cell r="K56" t="str">
            <v>14/七月/22 2:15 下午</v>
          </cell>
          <cell r="L56" t="str">
            <v>Sun, Ying (Y.)</v>
          </cell>
        </row>
        <row r="56">
          <cell r="O56" t="str">
            <v>14/七月/22 2:12 下午</v>
          </cell>
        </row>
        <row r="57">
          <cell r="A57" t="str">
            <v>AW2-5373</v>
          </cell>
          <cell r="B57" t="str">
            <v>故障</v>
          </cell>
          <cell r="C57" t="str">
            <v>APIMCIS_WAVE2, Baidu, CD542ICA_L, Phase4_IVITst</v>
          </cell>
          <cell r="D57" t="str">
            <v>[CD542ICA_L][输入法][必现]第二次全选搜索框输入的内容后，点击键盘上的向下箭头，搜索框里输入的内容会丢失</v>
          </cell>
          <cell r="E57" t="str">
            <v>Hu, Dechao (D.)</v>
          </cell>
        </row>
        <row r="57">
          <cell r="G57" t="str">
            <v>Medium</v>
          </cell>
        </row>
        <row r="57">
          <cell r="I57" t="str">
            <v>百度-百度输入法</v>
          </cell>
          <cell r="J57" t="str">
            <v>New</v>
          </cell>
          <cell r="K57" t="str">
            <v>25/七月/22 3:54 下午</v>
          </cell>
          <cell r="L57" t="str">
            <v>Sun, Ying (Y.)</v>
          </cell>
        </row>
        <row r="57">
          <cell r="O57" t="str">
            <v>25/七月/22 3:52 下午</v>
          </cell>
        </row>
        <row r="58">
          <cell r="A58" t="str">
            <v>Sun, Ying (Y.) 通过Jira 8.13.22#813022-sha1:0bfa32aeac99337fb4121989dd25167b6f869653 生成于 Thu Sep 01 03:22:09 EDT 2022。 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qianqi_nja/Documents/Phase 4 Project Document/Phase 4 Jira &#38382;&#39064;&#27719;&#24635;/CD542 ICA/CD542ICA L/FORD JIRA 2022-09-01&#65288;&#27719;&#24635;&#65289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1" refreshedVersion="5" minRefreshableVersion="1" refreshedDate="44805.6621643519" refreshedBy="qianqi_nja" recordCount="57">
  <cacheSource type="worksheet">
    <worksheetSource ref="A1:P58" sheet="general_report" r:id="rId2"/>
  </cacheSource>
  <cacheFields count="16">
    <cacheField name="关键字" numFmtId="0">
      <sharedItems count="57">
        <s v="AW2-3143"/>
        <s v="AW2-5286"/>
        <s v="AW2-5409"/>
        <s v="AW2-5404"/>
        <s v="AW2-3129"/>
        <s v="AW2-5312"/>
        <s v="AW2-5450"/>
        <s v="AW2-5734"/>
        <s v="AW2-3138"/>
        <s v="AW2-3136"/>
        <s v="AW2-3137"/>
        <s v="AW2-5453"/>
        <s v="AW2-5399"/>
        <s v="AW2-5457"/>
        <s v="AW2-5370"/>
        <s v="AW2-1905"/>
        <s v="AW2-5382"/>
        <s v="AW2-5430"/>
        <s v="AW2-4194"/>
        <s v="AW2-1638"/>
        <s v="AW2-5405"/>
        <s v="AW2-5431"/>
        <s v="AW2-5396"/>
        <s v="AW2-5071"/>
        <s v="AW2-5143"/>
        <s v="AW2-5295"/>
        <s v="AW2-5294"/>
        <s v="AW2-5279"/>
        <s v="AW2-5274"/>
        <s v="AW2-5269"/>
        <s v="AW2-5248"/>
        <s v="AW2-5226"/>
        <s v="AW2-4193"/>
        <s v="AW2-5072"/>
        <s v="AW2-3453"/>
        <s v="AW2-5422"/>
        <s v="AW2-5424"/>
        <s v="AW2-4338"/>
        <s v="AW2-5346"/>
        <s v="AW2-5347"/>
        <s v="AW2-5416"/>
        <s v="AW2-3142"/>
        <s v="AW2-5252"/>
        <s v="AW2-5390"/>
        <s v="AW2-5293"/>
        <s v="AW2-5289"/>
        <s v="AW2-5292"/>
        <s v="AW2-5263"/>
        <s v="AW2-5251"/>
        <s v="AW2-5250"/>
        <s v="AW2-5249"/>
        <s v="AW2-5229"/>
        <s v="AW2-3715"/>
        <s v="AW2-4205"/>
        <s v="AW2-4203"/>
        <s v="AW2-5373"/>
        <s v="Sun, Ying (Y.) 通过Jira 8.13.22#813022-sha1:0bfa32aeac99337fb4121989dd25167b6f869653 生成于 Thu Sep 01 03:22:09 EDT 2022。 "/>
      </sharedItems>
    </cacheField>
    <cacheField name="问题类型" numFmtId="0">
      <sharedItems containsBlank="1" count="2">
        <s v="故障"/>
        <m/>
      </sharedItems>
    </cacheField>
    <cacheField name="标签" numFmtId="0">
      <sharedItems containsBlank="1" count="13">
        <s v="APIMCIS_WAVE2, CD542ICA_L, FORD-brand, Phase4_CVPPTst"/>
        <s v="APIMCIS_WAVE2, CD542ICA_L, Phase4_CVPPTst"/>
        <s v="APIMCIS_WAVE2, Baidu, CD542ICA_L, Phase4_IVITst"/>
        <s v="542ICA_L, APIM-CIS, CD542ICA_L, Phase4_CVPPTst"/>
        <s v="APIMCIS_WAVE2, CD542ICA_H, CD542ICA_L, Phase4_CVPPTst, bd-prcs"/>
        <s v="APIMCIS_WAVE2, CD542ICA_L, CEN, FORD-brand, Phase4_CVPPTst"/>
        <s v="APIMCIS_WAVE2, Baidu, CD542ICA_L, Phase4_IVITst, 百度-语义, 百度-语音PM"/>
        <s v="APIMCIS_WAVE2, Baidu, CD542ICA_L_HMI, 随心听"/>
        <s v="APIMCIS_WAVE2, CD542ICA_L, Ford_Brand, Phase4_CVPPTst"/>
        <s v="APIMCIS_WAVE2, Baidu, CD542ICA_L, Phase4_IVITst, 依赖语音技术部"/>
        <s v="APIMCIS_WAVE2, CD542ICA_L, Phase4_IVITst, baidu, 百度-语义"/>
        <s v="CD542ICA_L, Phase4_CVPPTst"/>
        <m/>
      </sharedItems>
    </cacheField>
    <cacheField name="概要" numFmtId="0">
      <sharedItems containsBlank="1" count="57">
        <s v="Phase4:[必现]Movie ticket release time display exception"/>
        <s v="Phase4:[CD542ICA_L][必现]Novice not popup when user first login"/>
        <s v="[CD542ICA_L][Media][必现]插入无音乐的U盘，进入USB音乐，界面一直显示“正在获取音乐列表”"/>
        <s v="[CD542ICA][himalaya]我的订阅中在书籍详情页点击取消后，返回列表页，书籍没有刷新删除，显示‘订阅’按钮，且之前在列表中取消订阅的书籍会刷新回来"/>
        <s v="Phase4:After the AAR function is disabled, the voice opens the cockpit and the fresh air responds"/>
        <s v="Phase4: [必现][CD542ICA_L] send to car prompt &quot;Failed to send location information&quot;"/>
        <s v="【CD542ICA_L】【必现】【百度-语音】主页面语音&quot;我想看朱一龙的人生大事&quot;随心听开始播放"/>
        <s v="Phase4:[CD542ICA_L][必现]随心听FM/AM 切换其他Tab,名称就变成收音机"/>
        <s v="Phase4:[必现]ETCP vehicle unbundling page, cell phone number display abnormal"/>
        <s v="Phase4:[必现]Hotel click amount filter failed"/>
        <s v="Phase4:[必现]ETCP opens a password-free payment without prompting"/>
        <s v="[CD542ICA_L][必现][语音]语音“打开智能馨风”，“打开座舱新风”后无任何TTS反馈"/>
        <s v="【CD542ICA_L】【必现】【百度-语音】语音：&quot;退出有声读物&quot; 未退出有声读物"/>
        <s v="[CD542ICA_L][必现][media]播放一个之前未播放结束的音频，已经开始续播，但界面还显示续播提示"/>
        <s v="[CD542ICA_L][随心听][必现]订阅内容为空时，长按编辑按钮，音乐播放状态按钮高亮"/>
        <s v="[CD542ICA_L][随心听][必现]退出爱奇艺视频，随心听自动播放"/>
        <s v="Phase4:[必现][CD542ICA_L] wrong shopping cart amount"/>
        <s v="【CD542ICA_L】【必现】【百度-语音】主页面语音&quot;暂停播放&quot;进入语音快速入门页面"/>
        <s v="[CD542ICA_L][随心听][必现]在线电台切到USB，USB音乐列表向下刷新一次"/>
        <s v="[CD542ICA_L][随心听][必现]随心听暂停，唤醒语音后退出语音，随心听自动播放"/>
        <s v="【CD542ICA_L】【必现】【百度-语音】爱奇艺使用快退/快进命令无效"/>
        <s v="[CD542ICA_L][Media][语音]离线语音“空调设为15度”，VPA弹窗显示“空调设为什五度"/>
        <s v="【CD542ICA_L】【必现】【百度-语音】语音：&quot;这首歌是谁唱的&quot; TTS提示为&quot;已设置为单曲循环&quot;"/>
        <s v="[CD542ICA_L][语音][必现]语音”我想听周杰伦的歌“，TTS提示暂未找到相关歌曲"/>
        <s v="[CD542ICA_L][随心听][必现]随心听暂停，车机投屏，退出投屏后随心听自动播放"/>
        <s v="[CD542ICA_L][地图][必现]地图无”路线规避/目的地停车场推送“2个选项"/>
        <s v="[CD542ICA_L][地图][必现]连接可用WiFi，下载离线地图，仍提示”当前不是WiFi网络“"/>
        <s v="[CD542ICA_L][地图][必现]组队出行”我的队伍“界面下方文字被遮挡"/>
        <s v="[CD542ICA_L][地图][必现]组队出行点击邀请好友，邀请二维码显示为空"/>
        <s v="[CD542ICA_L][地图][必现]点击恢复默认设置，隐私模式无法恢复到默认关闭状态"/>
        <s v="[CD542ICA_L][地图][必现]导航模式下，更多设置中不显示音量调节条"/>
        <s v="[CD542ICA_L][地图][必现]微信互联功能，车机无法收到手机端发送的定位"/>
        <s v="[CD542ICA_L][Launcher[必现]随心听卡片不显示QQ音乐/喜玛拉雅/新闻/在线电台专辑图片"/>
        <s v="CLONE - [CD542ICA_L][地图][偶现]发起导航，点击地图卡片闪现黑屏"/>
        <s v="[CD542ICA_L][Launcher][必现]地图卡片上“回家/去公司”点击无按压效果"/>
        <s v="Phase4 :[CD542ICA_L]ETCP binding license plate failed UI pop-up prompt is not centered"/>
        <s v="Phase 4:[CD542ICA_L]When entering ETCP for the first time, the display of the pop-up box is incomplete"/>
        <s v="[CD542ICA_L][随心听][必现]随心听切换至百度侧音源，仍显示&quot;FM/AM“tab"/>
        <s v="Phase4: [CD542ICA_L][必现]查询股票时，日期格式显示有误"/>
        <s v="Phase4: [CD542ICA_L][必现]查询股票时，语音播报A股时语音播报错误"/>
        <s v="Phase 4：[必现][CD542ICA_L]Navigation position does not match actual position"/>
        <s v="Phase4:[必现]Movie header tags disappear"/>
        <s v="[CD542ICA_L][地图][必现]途径点”删除“字体显示不全"/>
        <s v="[CD542ICA_L][输入法][必现]输入“虹桥”没有智能联想到“机场、火车站”"/>
        <s v="[CD542ICA_L][地图][必现]U盘更新界面”已最新“字体显示不全"/>
        <s v="[CD542ICA_L][地图][必现]关闭WiFi，关闭4G ，未下载离线地图，发起导航，未提示”未下载离线地图“"/>
        <s v="[CD542ICA_L][地图][必现]下载离线地图界面”取消“字体显示不全"/>
        <s v="[CD542ICA_L][地图][必现]登录同账号，手机端搜索记录无法同步到车机端"/>
        <s v="[CD542ICA_L][地图][必现]更多设置下自定义车标显示不全"/>
        <s v="[CD542ICA_L][地图][必现]限行规定下”本地车/外地车“显示不全"/>
        <s v="[CD542ICA_L][地图][必现]燃油油量不足提示显示不全"/>
        <s v="[CD542ICA_L][地图][必现]导航模式下双指无法旋转底图"/>
        <s v="CD542ICA L【喜马拉雅】home页面播放到vip剧集时，不播报开通vip才可继续收听"/>
        <s v="[CD542ICA_L][语音][必现]自定义唤醒词界面显示异常"/>
        <s v="[CD542ICA_L][地图][必现]离线地图界面城市列表和下载管理显示不全"/>
        <s v="[CD542ICA_L][输入法][必现]第二次全选搜索框输入的内容后，点击键盘上的向下箭头，搜索框里输入的内容会丢失"/>
        <m/>
      </sharedItems>
    </cacheField>
    <cacheField name="报告人" numFmtId="0">
      <sharedItems containsBlank="1" count="12">
        <s v="zhou, hui (h.)"/>
        <s v="Zhao, Victoria (X.)"/>
        <s v="Fan, Yang (Y.)"/>
        <s v="Yanping, Fu (F.)"/>
        <s v="chen, zijie (z.)"/>
        <s v="Songtao, Zuo (Z.)"/>
        <s v="Qiu, Yueyang (Y.)"/>
        <s v="Zhang, Liqian (L.)"/>
        <s v="Hu, Dechao (D.)"/>
        <s v="Ma, tingting (t.)"/>
        <s v="Changchen, Li (L.)"/>
        <m/>
      </sharedItems>
    </cacheField>
    <cacheField name="修复的版本" numFmtId="0">
      <sharedItems containsBlank="1" count="8">
        <s v="G2F13_R04.ENG2"/>
        <m/>
        <s v="G2F13_R04.ENG1"/>
        <s v="G2F13_R04.PRO"/>
        <s v="G2F13_R05.ENG1"/>
        <s v="G2F13_R05.PRO"/>
        <s v="G2F13_R00.PRO"/>
        <s v="GF13_R07.PRO"/>
      </sharedItems>
    </cacheField>
    <cacheField name="优先级" numFmtId="0">
      <sharedItems containsBlank="1" count="4">
        <s v="Gating"/>
        <s v="High"/>
        <s v="Medium"/>
        <m/>
      </sharedItems>
    </cacheField>
    <cacheField name="AIMS #" numFmtId="0">
      <sharedItems containsString="0" containsBlank="1" containsNonDate="0" count="1">
        <m/>
      </sharedItems>
    </cacheField>
    <cacheField name="模块" numFmtId="0">
      <sharedItems containsBlank="1" count="22">
        <s v="Payment, 百度-电影票"/>
        <s v="Account"/>
        <s v="Media"/>
        <s v="Himalaya, 百度-随心听"/>
        <s v="Auto Air Refresh, 百度-AAR(空气净化)"/>
        <s v="Connected Embedded Navigation"/>
        <s v="百度-语音"/>
        <s v="HMI"/>
        <s v="Payment, 百度-酒店"/>
        <s v="Payment, 百度-智慧停车场"/>
        <s v="百度-Launcher"/>
        <s v="百度-随心听"/>
        <s v="Payment, 百度-外卖"/>
        <s v="百度-随心看"/>
        <s v="百度-语音, 百度-随心听"/>
        <s v="百度-地图"/>
        <s v="Launcher- HMI"/>
        <s v="Virtual Personal Assistant"/>
        <s v="百度-酒店"/>
        <s v="百度-百度输入法"/>
        <s v="Himalaya"/>
        <m/>
      </sharedItems>
    </cacheField>
    <cacheField name="状态" numFmtId="0">
      <sharedItems containsBlank="1" count="4">
        <s v="Verification"/>
        <s v="New"/>
        <s v="Analysis"/>
        <m/>
      </sharedItems>
    </cacheField>
    <cacheField name="已更新" numFmtId="0">
      <sharedItems containsBlank="1" count="55">
        <s v="31/八月/22 8:29 下午"/>
        <s v="30/八月/22 4:21 下午"/>
        <s v="30/八月/22 10:24 上午"/>
        <s v="23/八月/22 5:01 下午"/>
        <s v="22/八月/22 3:37 下午"/>
        <s v="22/八月/22 2:49 下午"/>
        <s v="22/八月/22 11:07 上午"/>
        <s v="17/八月/22 9:40 上午"/>
        <s v="16/八月/22 11:00 上午"/>
        <s v="15/八月/22 6:01 下午"/>
        <s v="15/八月/22 4:34 下午"/>
        <s v="12/八月/22 2:34 下午"/>
        <s v="11/八月/22 3:40 下午"/>
        <s v="08/八月/22 6:02 下午"/>
        <s v="08/八月/22 5:48 下午"/>
        <s v="08/八月/22 2:51 下午"/>
        <s v="08/八月/22 2:06 下午"/>
        <s v="05/八月/22 11:18 上午"/>
        <s v="04/八月/22 9:42 下午"/>
        <s v="03/八月/22 8:19 下午"/>
        <s v="03/八月/22 11:56 上午"/>
        <s v="03/八月/22 11:23 上午"/>
        <s v="27/七月/22 9:21 上午"/>
        <s v="26/七月/22 11:40 上午"/>
        <s v="22/七月/22 2:33 下午"/>
        <s v="22/七月/22 2:20 下午"/>
        <s v="22/七月/22 11:48 上午"/>
        <s v="22/七月/22 11:41 上午"/>
        <s v="22/七月/22 11:38 上午"/>
        <s v="22/七月/22 10:18 上午"/>
        <s v="21/七月/22 4:39 下午"/>
        <s v="20/七月/22 5:09 下午"/>
        <s v="19/七月/22 3:00 下午"/>
        <s v="01/九月/22 11:13 上午"/>
        <s v="31/八月/22 8:59 下午"/>
        <s v="31/八月/22 8:30 下午"/>
        <s v="31/八月/22 8:39 上午"/>
        <s v="22/八月/22 3:27 下午"/>
        <s v="08/八月/22 2:38 下午"/>
        <s v="05/八月/22 8:55 上午"/>
        <s v="28/七月/22 10:35 上午"/>
        <s v="25/七月/22 5:27 下午"/>
        <s v="22/七月/22 2:14 下午"/>
        <s v="22/七月/22 2:08 下午"/>
        <s v="22/七月/22 2:06 下午"/>
        <s v="22/七月/22 11:34 上午"/>
        <s v="22/七月/22 10:22 上午"/>
        <s v="22/七月/22 10:19 上午"/>
        <s v="22/七月/22 10:16 上午"/>
        <s v="21/七月/22 4:49 下午"/>
        <s v="21/七月/22 3:52 下午"/>
        <s v="14/七月/22 2:18 下午"/>
        <s v="14/七月/22 2:15 下午"/>
        <s v="25/七月/22 3:54 下午"/>
        <m/>
      </sharedItems>
    </cacheField>
    <cacheField name="经办人" numFmtId="0">
      <sharedItems containsBlank="1" count="3">
        <s v="Mao, Yuyan (Y.)"/>
        <s v="Sun, Ying (Y.)"/>
        <m/>
      </sharedItems>
    </cacheField>
    <cacheField name="Supplier." numFmtId="0">
      <sharedItems containsBlank="1" count="3">
        <s v="Baidu"/>
        <s v="Inhouse"/>
        <m/>
      </sharedItems>
    </cacheField>
    <cacheField name="Root cause" numFmtId="0">
      <sharedItems containsString="0" containsBlank="1" containsNonDate="0" count="1">
        <m/>
      </sharedItems>
    </cacheField>
    <cacheField name="创建日期" numFmtId="0">
      <sharedItems containsBlank="1" count="57">
        <s v="30/五月/22 3:59 下午"/>
        <s v="22/七月/22 1:28 下午"/>
        <s v="26/七月/22 11:43 上午"/>
        <s v="26/七月/22 10:57 上午"/>
        <s v="30/五月/22 3:02 下午"/>
        <s v="22/七月/22 4:44 下午"/>
        <s v="27/七月/22 9:54 上午"/>
        <s v="04/八月/22 1:53 下午"/>
        <s v="30/五月/22 3:55 下午"/>
        <s v="30/五月/22 3:52 下午"/>
        <s v="30/五月/22 3:53 下午"/>
        <s v="27/七月/22 10:15 上午"/>
        <s v="26/七月/22 9:48 上午"/>
        <s v="27/七月/22 10:54 上午"/>
        <s v="25/七月/22 3:46 下午"/>
        <s v="31/三月/22 1:30 下午"/>
        <s v="25/七月/22 4:33 下午"/>
        <s v="26/七月/22 4:18 下午"/>
        <s v="14/七月/22 10:59 上午"/>
        <s v="18/三月/22 10:21 上午"/>
        <s v="26/七月/22 11:13 上午"/>
        <s v="26/七月/22 4:35 下午"/>
        <s v="26/七月/22 9:28 上午"/>
        <s v="19/七月/22 10:39 上午"/>
        <s v="20/七月/22 11:30 上午"/>
        <s v="22/七月/22 2:32 下午"/>
        <s v="22/七月/22 2:18 下午"/>
        <s v="22/七月/22 11:47 上午"/>
        <s v="22/七月/22 11:39 上午"/>
        <s v="22/七月/22 11:36 上午"/>
        <s v="22/七月/22 10:10 上午"/>
        <s v="21/七月/22 4:39 下午"/>
        <s v="14/七月/22 10:53 上午"/>
        <s v="19/七月/22 10:43 上午"/>
        <s v="08/六月/22 3:47 下午"/>
        <s v="26/七月/22 3:17 下午"/>
        <s v="26/七月/22 3:48 下午"/>
        <s v="18/七月/22 3:29 下午"/>
        <s v="25/七月/22 11:01 上午"/>
        <s v="25/七月/22 11:13 上午"/>
        <s v="26/七月/22 2:41 下午"/>
        <s v="30/五月/22 3:58 下午"/>
        <s v="22/七月/22 10:26 上午"/>
        <s v="25/七月/22 5:27 下午"/>
        <s v="22/七月/22 2:14 下午"/>
        <s v="22/七月/22 1:58 下午"/>
        <s v="22/七月/22 2:02 下午"/>
        <s v="22/七月/22 11:30 上午"/>
        <s v="22/七月/22 10:21 上午"/>
        <s v="22/七月/22 10:19 上午"/>
        <s v="22/七月/22 10:13 上午"/>
        <s v="21/七月/22 4:47 下午"/>
        <s v="17/六月/22 11:00 上午"/>
        <s v="14/七月/22 2:16 下午"/>
        <s v="14/七月/22 2:12 下午"/>
        <s v="25/七月/22 3:52 下午"/>
        <m/>
      </sharedItems>
    </cacheField>
    <cacheField name="Last Comment" numFmtId="0">
      <sharedItems containsBlank="1" count="30">
        <s v="&lt;p&gt;706L与CD542ICA L 共用一版APK，请后续评论验证在正确车型进行评论，并且在对应车型进行验证。----Qian Qi&lt;/p&gt;"/>
        <s v="&lt;p&gt;已与dzhang82进行确认，542ICA_L不支持个性化档案&lt;/p&gt;"/>
        <s v="&lt;p&gt;原因: 当前扫描状态未正常绑定广播回调UI 页面导致空u 盘未正常展示页面&lt;/p&gt;_x000a__x000a_&lt;p&gt;解决方案: 收到finished 广播重新回调扫描成功页面&lt;/p&gt;_x000a__x000a_&lt;p&gt;影响范围: u 盘加载&lt;/p&gt;_x000a__x000a_&lt;p&gt;随心听解决版本 4.20.0 或更高版本验证&lt;/p&gt;_x000a__x000a_&lt;p&gt; &lt;/p&gt;_x000a__x000a_&lt;p&gt;-xujunbing&lt;/p&gt;"/>
        <s v="&lt;p&gt;原因: 当前只是更新当前订阅专辑状态,并不会移除未订阅专辑&lt;/p&gt;_x000a__x000a_&lt;p&gt;解决 :已更改为 取消订阅后当前专辑不会在我的订阅内容中，重新加载当前专辑内容&lt;/p&gt;_x000a__x000a_&lt;p&gt;随心听版本&lt;/p&gt;_x000a__x000a_&lt;p&gt;4.20.8 或更高版本验证&lt;/p&gt;_x000a__x000a_&lt;p&gt;-xujunbing&lt;/p&gt;"/>
        <s v="&lt;p&gt;&lt;a href=&quot;https://www.jira.ford.com/secure/ViewProfile.jspa?name=ymao16&quot; class=&quot;user-hover&quot; rel=&quot;ymao16&quot;&gt;Mao, Yuyan (Y.)&lt;/a&gt; 请更新在哪一版本修复&lt;/p&gt;"/>
        <m/>
        <s v="&lt;p&gt;目前的指令集：我想看 演员 + 电影&lt;/p&gt;_x000a__x000a_&lt;p&gt;支持比如： 我想看张译的悬崖之上&lt;/p&gt;_x000a__x000a_&lt;p&gt;目前修复：词典添加个别 演员 (朱一龙等) ，我想看朱一龙的人生大事 此query已修复&lt;/p&gt;_x000a__x000a_&lt;p&gt;辛苦验证&lt;/p&gt;"/>
        <s v="&lt;p&gt;原因分析：由于版本集成人员未更新最新的版本给德赛集成，导致当前ROM版本仍然使用1月份的版本。&lt;br/&gt;_x000a_解决方法：此问题反馈的tab文案已经在4月份修改了。&lt;br/&gt;_x000a_修复版本：预计合入版本G2F13_R04.PRO&lt;br/&gt;_x000a_---baidu yuanhonglie&lt;/p&gt;"/>
        <s v="&lt;p&gt;重新更换手机号的获取方式，不从账号获取 已修复 --王杰&lt;/p&gt;"/>
        <s v="&lt;p&gt;代码传入的价格参数不对导致，已修复 --王杰&lt;/p&gt;"/>
        <s v="&lt;p&gt;刚和福特qa沟通，他那边切到线上验证正常，如果下个版本验证正常，就会关闭此单 --王杰&lt;/p&gt;"/>
        <s v="&lt;p&gt;Launcher 对低配车型的AAR功能做了限制，导致CD542ICA_L无TTS语音播放。&lt;/p&gt;_x000a__x000a_&lt;p&gt;已对低配车型做了修复，修复版本：&lt;/p&gt;_x000a__x000a_&lt;p&gt;CD542ICA_L ——&amp;gt; Launcher 1.5.9.2&lt;/p&gt;_x000a__x000a_&lt;p&gt;参考图片：2044390439524455D2310A676.jpg&lt;/p&gt;_x000a__x000a_&lt;p&gt; &lt;/p&gt;"/>
        <s v="&lt;p&gt;云端未复现，辛苦验证&lt;/p&gt;_x000a__x000a_&lt;p&gt;--百度 杨国强&lt;/p&gt;"/>
        <s v="&lt;p&gt;apk历史版本已修复。&lt;/p&gt;_x000a__x000a_&lt;p&gt;日志显示当前测试版本号为：4.13.13.2118_6b29ece，可以推断打包时间为2022.1.13号，版本较老 ----- wenge&lt;/p&gt;"/>
        <s v="&lt;p&gt;历史版本已修复，预计R04版本集成。 -------wenge&lt;/p&gt;"/>
        <s v="&lt;p&gt;同  &lt;a href=&quot;https://www.jira.ford.com/browse/AW2-4343&quot; class=&quot;external-link&quot; rel=&quot;nofollow&quot;&gt;https://www.jira.ford.com/browse/AW2-4343&lt;/a&gt; 已修复 --王杰&lt;/p&gt;"/>
        <s v="&lt;p&gt;问题原因：Launcher响应了可见即可说的事件，进入了语音帮助页&lt;/p&gt;_x000a__x000a_&lt;p&gt;修复方案：屏蔽该事件的可见即可说&lt;/p&gt;_x000a__x000a_&lt;p&gt;修复版本：1.6.0.1&lt;/p&gt;_x000a__x000a_&lt;p&gt;--zhongzheng&lt;/p&gt;"/>
        <s v="&lt;p&gt;fixversion：R04.ENG1&lt;/p&gt;"/>
        <s v="&lt;p&gt;&lt;a href=&quot;https://www.jira.ford.com/secure/ViewProfile.jspa?name=ysun87&quot; class=&quot;user-hover&quot; rel=&quot;ysun87&quot;&gt;Sun, Ying (Y.)&lt;/a&gt;已经在G2F13_R00.PRO.HF1验证Fail了，请修改Fix Version&lt;/p&gt;_x000a__x000a_&lt;p&gt; &lt;/p&gt;"/>
        <s v="&lt;p&gt;和爱奇艺sdk 开发确认，有些片源的关键帧很少，并且sdk版本过于老旧，我们已经切换新版本，请用新版本测试--wangjie50&lt;/p&gt;"/>
        <s v="&lt;p&gt;依赖语音技术部优化离线识别模型&lt;br/&gt;_x000a_当前离线识别模型为：libmodel_fute_706_20220329_ctc_200m.dat.so&lt;br/&gt;_x000a_长线解决&lt;br/&gt;_x000a_--百度 马龙&lt;br/&gt;_x000a_07-26 14:01:20.839 3498 3498 W DuerOS_VR_CoDriverVoice-Manager: &lt;span class=&quot;error&quot;&gt;&amp;#91;VrManager.a():232&amp;#93;&lt;/span&gt;nlu-result : NlpResponse:&lt;br/&gt;_x000a_0"/>
        <s v="&lt;p&gt;【原因】&lt;br/&gt;_x000a_切换播放模式回调的播放模式时候 语音的tts线程阻塞&lt;br/&gt;_x000a_07-26 09:07:27.851 3454 3454 W DuerOS_VR_CoDriverVoice-Manager: &lt;span class=&quot;error&quot;&gt;&amp;#91;VrManager.u():1270&amp;#93;&lt;/span&gt;processVpr params = {&quot;results_recognition&quot;:&lt;span class=&quot;error&quot;&gt;&amp;#91;&amp;quot;随机播放&amp;quot;&amp;#93;&lt;/"/>
        <s v="&lt;p&gt;&lt;a href=&quot;https://www.jira.ford.com/secure/ViewProfile.jspa?name=ysun87&quot; class=&quot;user-hover&quot; rel=&quot;ysun87&quot;&gt;Sun, Ying (Y.)&lt;/a&gt;R00.PRO HF版本发现的问题，fix版本是R00.PRO？？麻烦修改Fix版本，谢谢&lt;/p&gt;"/>
        <s v="&lt;p&gt;从日志分析，随心听版本为：4.13.13.2118_6b29ece，此版本为1.13号版本。版本太过老旧，上述问题在最新版本上已经修复，请在ROM版本R04.ENG1版本验证。&lt;/p&gt;"/>
        <s v="&lt;p&gt;由缓存数据引起的图片不加载&lt;br/&gt;_x000a_该问题launcher在1.5.9.1版本进行优化。&lt;br/&gt;_x000a_-zhongzheng&lt;/p&gt;"/>
        <s v="&lt;p&gt;Launcher-zhongzheng&lt;/p&gt;_x000a__x000a_&lt;p&gt;该问题已在R04.PRO上修复&lt;/p&gt;"/>
        <s v="&lt;p&gt;&lt;a href=&quot;https://www.jira.ford.com/secure/ViewProfile.jspa?name=ysun87&quot; class=&quot;user-hover&quot; rel=&quot;ysun87&quot;&gt;Sun, Ying (Y.)&lt;/a&gt;CD542ICA_L的版本号是G2F13...，请修改Fix版本号！谢谢&lt;/p&gt;"/>
        <s v="&lt;p&gt;&lt;a href=&quot;https://www.jira.ford.com/secure/ViewProfile.jspa?name=ysun87&quot; class=&quot;user-hover&quot; rel=&quot;ysun87&quot;&gt;Sun, Ying (Y.)&lt;/a&gt;,请给出分析结果&lt;/p&gt;"/>
        <s v="&lt;p&gt;&lt;a href=&quot;https://www.jira.ford.com/secure/ViewProfile.jspa?name=ysun87&quot; class=&quot;user-hover&quot; rel=&quot;ysun87&quot;&gt;Sun, Ying (Y.)&lt;/a&gt;，请更新JIRA状态&lt;/p&gt;"/>
        <s v="&lt;p&gt;&lt;a href=&quot;https://www.jira.ford.com/secure/ViewProfile.jspa?name=ysun87&quot; class=&quot;user-hover&quot; rel=&quot;ysun87&quot;&gt;Sun, Ying (Y.)&lt;/a&gt; 这个问题修复了吗&lt;/p&gt;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0"/>
    <x v="0"/>
    <x v="1"/>
    <x v="1"/>
    <x v="1"/>
    <x v="1"/>
    <x v="1"/>
    <x v="0"/>
    <x v="1"/>
    <x v="1"/>
  </r>
  <r>
    <x v="2"/>
    <x v="0"/>
    <x v="2"/>
    <x v="2"/>
    <x v="2"/>
    <x v="2"/>
    <x v="0"/>
    <x v="0"/>
    <x v="2"/>
    <x v="0"/>
    <x v="2"/>
    <x v="0"/>
    <x v="2"/>
    <x v="0"/>
    <x v="2"/>
    <x v="2"/>
  </r>
  <r>
    <x v="3"/>
    <x v="0"/>
    <x v="3"/>
    <x v="3"/>
    <x v="3"/>
    <x v="3"/>
    <x v="0"/>
    <x v="0"/>
    <x v="3"/>
    <x v="0"/>
    <x v="3"/>
    <x v="0"/>
    <x v="2"/>
    <x v="0"/>
    <x v="3"/>
    <x v="3"/>
  </r>
  <r>
    <x v="4"/>
    <x v="0"/>
    <x v="4"/>
    <x v="4"/>
    <x v="4"/>
    <x v="1"/>
    <x v="0"/>
    <x v="0"/>
    <x v="4"/>
    <x v="0"/>
    <x v="4"/>
    <x v="0"/>
    <x v="0"/>
    <x v="0"/>
    <x v="4"/>
    <x v="4"/>
  </r>
  <r>
    <x v="5"/>
    <x v="0"/>
    <x v="5"/>
    <x v="5"/>
    <x v="5"/>
    <x v="1"/>
    <x v="0"/>
    <x v="0"/>
    <x v="5"/>
    <x v="1"/>
    <x v="5"/>
    <x v="1"/>
    <x v="0"/>
    <x v="0"/>
    <x v="5"/>
    <x v="5"/>
  </r>
  <r>
    <x v="6"/>
    <x v="0"/>
    <x v="6"/>
    <x v="6"/>
    <x v="6"/>
    <x v="1"/>
    <x v="0"/>
    <x v="0"/>
    <x v="6"/>
    <x v="0"/>
    <x v="6"/>
    <x v="0"/>
    <x v="2"/>
    <x v="0"/>
    <x v="6"/>
    <x v="6"/>
  </r>
  <r>
    <x v="7"/>
    <x v="0"/>
    <x v="7"/>
    <x v="7"/>
    <x v="7"/>
    <x v="3"/>
    <x v="0"/>
    <x v="0"/>
    <x v="7"/>
    <x v="0"/>
    <x v="7"/>
    <x v="0"/>
    <x v="2"/>
    <x v="0"/>
    <x v="7"/>
    <x v="7"/>
  </r>
  <r>
    <x v="8"/>
    <x v="0"/>
    <x v="0"/>
    <x v="8"/>
    <x v="0"/>
    <x v="4"/>
    <x v="0"/>
    <x v="0"/>
    <x v="1"/>
    <x v="0"/>
    <x v="8"/>
    <x v="0"/>
    <x v="0"/>
    <x v="0"/>
    <x v="8"/>
    <x v="8"/>
  </r>
  <r>
    <x v="9"/>
    <x v="0"/>
    <x v="0"/>
    <x v="9"/>
    <x v="0"/>
    <x v="4"/>
    <x v="0"/>
    <x v="0"/>
    <x v="8"/>
    <x v="0"/>
    <x v="9"/>
    <x v="0"/>
    <x v="0"/>
    <x v="0"/>
    <x v="9"/>
    <x v="9"/>
  </r>
  <r>
    <x v="10"/>
    <x v="0"/>
    <x v="0"/>
    <x v="10"/>
    <x v="0"/>
    <x v="3"/>
    <x v="0"/>
    <x v="0"/>
    <x v="9"/>
    <x v="0"/>
    <x v="10"/>
    <x v="0"/>
    <x v="0"/>
    <x v="0"/>
    <x v="10"/>
    <x v="10"/>
  </r>
  <r>
    <x v="11"/>
    <x v="0"/>
    <x v="2"/>
    <x v="11"/>
    <x v="2"/>
    <x v="3"/>
    <x v="0"/>
    <x v="0"/>
    <x v="10"/>
    <x v="0"/>
    <x v="11"/>
    <x v="0"/>
    <x v="2"/>
    <x v="0"/>
    <x v="11"/>
    <x v="11"/>
  </r>
  <r>
    <x v="12"/>
    <x v="0"/>
    <x v="2"/>
    <x v="12"/>
    <x v="6"/>
    <x v="1"/>
    <x v="0"/>
    <x v="0"/>
    <x v="6"/>
    <x v="0"/>
    <x v="12"/>
    <x v="1"/>
    <x v="2"/>
    <x v="0"/>
    <x v="12"/>
    <x v="12"/>
  </r>
  <r>
    <x v="13"/>
    <x v="0"/>
    <x v="2"/>
    <x v="13"/>
    <x v="2"/>
    <x v="3"/>
    <x v="0"/>
    <x v="0"/>
    <x v="2"/>
    <x v="0"/>
    <x v="13"/>
    <x v="0"/>
    <x v="2"/>
    <x v="0"/>
    <x v="13"/>
    <x v="13"/>
  </r>
  <r>
    <x v="14"/>
    <x v="0"/>
    <x v="2"/>
    <x v="14"/>
    <x v="8"/>
    <x v="3"/>
    <x v="0"/>
    <x v="0"/>
    <x v="11"/>
    <x v="0"/>
    <x v="14"/>
    <x v="0"/>
    <x v="2"/>
    <x v="0"/>
    <x v="14"/>
    <x v="14"/>
  </r>
  <r>
    <x v="15"/>
    <x v="0"/>
    <x v="2"/>
    <x v="15"/>
    <x v="9"/>
    <x v="3"/>
    <x v="0"/>
    <x v="0"/>
    <x v="11"/>
    <x v="0"/>
    <x v="15"/>
    <x v="0"/>
    <x v="2"/>
    <x v="0"/>
    <x v="15"/>
    <x v="14"/>
  </r>
  <r>
    <x v="16"/>
    <x v="0"/>
    <x v="8"/>
    <x v="16"/>
    <x v="5"/>
    <x v="3"/>
    <x v="0"/>
    <x v="0"/>
    <x v="12"/>
    <x v="0"/>
    <x v="16"/>
    <x v="0"/>
    <x v="0"/>
    <x v="0"/>
    <x v="16"/>
    <x v="15"/>
  </r>
  <r>
    <x v="17"/>
    <x v="0"/>
    <x v="2"/>
    <x v="17"/>
    <x v="6"/>
    <x v="3"/>
    <x v="0"/>
    <x v="0"/>
    <x v="10"/>
    <x v="0"/>
    <x v="17"/>
    <x v="0"/>
    <x v="2"/>
    <x v="0"/>
    <x v="17"/>
    <x v="16"/>
  </r>
  <r>
    <x v="18"/>
    <x v="0"/>
    <x v="2"/>
    <x v="18"/>
    <x v="9"/>
    <x v="2"/>
    <x v="0"/>
    <x v="0"/>
    <x v="11"/>
    <x v="0"/>
    <x v="18"/>
    <x v="0"/>
    <x v="2"/>
    <x v="0"/>
    <x v="18"/>
    <x v="17"/>
  </r>
  <r>
    <x v="19"/>
    <x v="0"/>
    <x v="2"/>
    <x v="19"/>
    <x v="9"/>
    <x v="2"/>
    <x v="0"/>
    <x v="0"/>
    <x v="11"/>
    <x v="0"/>
    <x v="18"/>
    <x v="0"/>
    <x v="2"/>
    <x v="0"/>
    <x v="19"/>
    <x v="18"/>
  </r>
  <r>
    <x v="20"/>
    <x v="0"/>
    <x v="2"/>
    <x v="20"/>
    <x v="6"/>
    <x v="2"/>
    <x v="0"/>
    <x v="0"/>
    <x v="13"/>
    <x v="0"/>
    <x v="19"/>
    <x v="0"/>
    <x v="2"/>
    <x v="0"/>
    <x v="20"/>
    <x v="19"/>
  </r>
  <r>
    <x v="21"/>
    <x v="0"/>
    <x v="9"/>
    <x v="21"/>
    <x v="2"/>
    <x v="1"/>
    <x v="0"/>
    <x v="0"/>
    <x v="6"/>
    <x v="2"/>
    <x v="20"/>
    <x v="1"/>
    <x v="2"/>
    <x v="0"/>
    <x v="21"/>
    <x v="20"/>
  </r>
  <r>
    <x v="22"/>
    <x v="0"/>
    <x v="2"/>
    <x v="22"/>
    <x v="6"/>
    <x v="5"/>
    <x v="0"/>
    <x v="0"/>
    <x v="6"/>
    <x v="0"/>
    <x v="21"/>
    <x v="0"/>
    <x v="2"/>
    <x v="0"/>
    <x v="22"/>
    <x v="21"/>
  </r>
  <r>
    <x v="23"/>
    <x v="0"/>
    <x v="10"/>
    <x v="23"/>
    <x v="9"/>
    <x v="6"/>
    <x v="0"/>
    <x v="0"/>
    <x v="14"/>
    <x v="0"/>
    <x v="22"/>
    <x v="0"/>
    <x v="2"/>
    <x v="0"/>
    <x v="23"/>
    <x v="22"/>
  </r>
  <r>
    <x v="24"/>
    <x v="0"/>
    <x v="2"/>
    <x v="24"/>
    <x v="9"/>
    <x v="1"/>
    <x v="0"/>
    <x v="0"/>
    <x v="11"/>
    <x v="0"/>
    <x v="23"/>
    <x v="0"/>
    <x v="2"/>
    <x v="0"/>
    <x v="24"/>
    <x v="23"/>
  </r>
  <r>
    <x v="25"/>
    <x v="0"/>
    <x v="2"/>
    <x v="25"/>
    <x v="9"/>
    <x v="1"/>
    <x v="0"/>
    <x v="0"/>
    <x v="15"/>
    <x v="1"/>
    <x v="24"/>
    <x v="1"/>
    <x v="2"/>
    <x v="0"/>
    <x v="25"/>
    <x v="5"/>
  </r>
  <r>
    <x v="26"/>
    <x v="0"/>
    <x v="2"/>
    <x v="26"/>
    <x v="9"/>
    <x v="1"/>
    <x v="0"/>
    <x v="0"/>
    <x v="15"/>
    <x v="1"/>
    <x v="25"/>
    <x v="1"/>
    <x v="2"/>
    <x v="0"/>
    <x v="26"/>
    <x v="5"/>
  </r>
  <r>
    <x v="27"/>
    <x v="0"/>
    <x v="2"/>
    <x v="27"/>
    <x v="9"/>
    <x v="1"/>
    <x v="0"/>
    <x v="0"/>
    <x v="15"/>
    <x v="1"/>
    <x v="26"/>
    <x v="1"/>
    <x v="2"/>
    <x v="0"/>
    <x v="27"/>
    <x v="5"/>
  </r>
  <r>
    <x v="28"/>
    <x v="0"/>
    <x v="2"/>
    <x v="28"/>
    <x v="9"/>
    <x v="1"/>
    <x v="0"/>
    <x v="0"/>
    <x v="15"/>
    <x v="1"/>
    <x v="27"/>
    <x v="1"/>
    <x v="2"/>
    <x v="0"/>
    <x v="28"/>
    <x v="5"/>
  </r>
  <r>
    <x v="29"/>
    <x v="0"/>
    <x v="2"/>
    <x v="29"/>
    <x v="9"/>
    <x v="1"/>
    <x v="0"/>
    <x v="0"/>
    <x v="15"/>
    <x v="1"/>
    <x v="28"/>
    <x v="1"/>
    <x v="2"/>
    <x v="0"/>
    <x v="29"/>
    <x v="5"/>
  </r>
  <r>
    <x v="30"/>
    <x v="0"/>
    <x v="2"/>
    <x v="30"/>
    <x v="9"/>
    <x v="1"/>
    <x v="0"/>
    <x v="0"/>
    <x v="15"/>
    <x v="1"/>
    <x v="29"/>
    <x v="1"/>
    <x v="2"/>
    <x v="0"/>
    <x v="30"/>
    <x v="5"/>
  </r>
  <r>
    <x v="31"/>
    <x v="0"/>
    <x v="2"/>
    <x v="31"/>
    <x v="9"/>
    <x v="1"/>
    <x v="0"/>
    <x v="0"/>
    <x v="15"/>
    <x v="1"/>
    <x v="30"/>
    <x v="1"/>
    <x v="2"/>
    <x v="0"/>
    <x v="31"/>
    <x v="5"/>
  </r>
  <r>
    <x v="32"/>
    <x v="0"/>
    <x v="2"/>
    <x v="32"/>
    <x v="9"/>
    <x v="1"/>
    <x v="0"/>
    <x v="0"/>
    <x v="10"/>
    <x v="0"/>
    <x v="31"/>
    <x v="0"/>
    <x v="2"/>
    <x v="0"/>
    <x v="32"/>
    <x v="24"/>
  </r>
  <r>
    <x v="33"/>
    <x v="0"/>
    <x v="2"/>
    <x v="33"/>
    <x v="9"/>
    <x v="1"/>
    <x v="0"/>
    <x v="0"/>
    <x v="15"/>
    <x v="1"/>
    <x v="32"/>
    <x v="1"/>
    <x v="2"/>
    <x v="0"/>
    <x v="33"/>
    <x v="5"/>
  </r>
  <r>
    <x v="34"/>
    <x v="0"/>
    <x v="2"/>
    <x v="34"/>
    <x v="9"/>
    <x v="3"/>
    <x v="1"/>
    <x v="0"/>
    <x v="16"/>
    <x v="0"/>
    <x v="33"/>
    <x v="0"/>
    <x v="2"/>
    <x v="0"/>
    <x v="34"/>
    <x v="25"/>
  </r>
  <r>
    <x v="35"/>
    <x v="0"/>
    <x v="8"/>
    <x v="35"/>
    <x v="5"/>
    <x v="0"/>
    <x v="1"/>
    <x v="0"/>
    <x v="9"/>
    <x v="0"/>
    <x v="34"/>
    <x v="0"/>
    <x v="0"/>
    <x v="0"/>
    <x v="35"/>
    <x v="0"/>
  </r>
  <r>
    <x v="36"/>
    <x v="0"/>
    <x v="8"/>
    <x v="36"/>
    <x v="5"/>
    <x v="0"/>
    <x v="1"/>
    <x v="0"/>
    <x v="9"/>
    <x v="0"/>
    <x v="35"/>
    <x v="0"/>
    <x v="0"/>
    <x v="0"/>
    <x v="36"/>
    <x v="0"/>
  </r>
  <r>
    <x v="37"/>
    <x v="0"/>
    <x v="2"/>
    <x v="37"/>
    <x v="9"/>
    <x v="7"/>
    <x v="1"/>
    <x v="0"/>
    <x v="11"/>
    <x v="0"/>
    <x v="36"/>
    <x v="0"/>
    <x v="2"/>
    <x v="0"/>
    <x v="37"/>
    <x v="26"/>
  </r>
  <r>
    <x v="38"/>
    <x v="0"/>
    <x v="1"/>
    <x v="38"/>
    <x v="10"/>
    <x v="1"/>
    <x v="1"/>
    <x v="0"/>
    <x v="17"/>
    <x v="1"/>
    <x v="37"/>
    <x v="1"/>
    <x v="0"/>
    <x v="0"/>
    <x v="38"/>
    <x v="5"/>
  </r>
  <r>
    <x v="39"/>
    <x v="0"/>
    <x v="1"/>
    <x v="39"/>
    <x v="10"/>
    <x v="1"/>
    <x v="1"/>
    <x v="0"/>
    <x v="17"/>
    <x v="1"/>
    <x v="37"/>
    <x v="1"/>
    <x v="0"/>
    <x v="0"/>
    <x v="39"/>
    <x v="5"/>
  </r>
  <r>
    <x v="40"/>
    <x v="0"/>
    <x v="8"/>
    <x v="40"/>
    <x v="5"/>
    <x v="1"/>
    <x v="1"/>
    <x v="0"/>
    <x v="18"/>
    <x v="1"/>
    <x v="38"/>
    <x v="1"/>
    <x v="0"/>
    <x v="0"/>
    <x v="40"/>
    <x v="27"/>
  </r>
  <r>
    <x v="41"/>
    <x v="0"/>
    <x v="0"/>
    <x v="41"/>
    <x v="0"/>
    <x v="1"/>
    <x v="1"/>
    <x v="0"/>
    <x v="0"/>
    <x v="1"/>
    <x v="39"/>
    <x v="1"/>
    <x v="0"/>
    <x v="0"/>
    <x v="41"/>
    <x v="28"/>
  </r>
  <r>
    <x v="42"/>
    <x v="0"/>
    <x v="2"/>
    <x v="42"/>
    <x v="9"/>
    <x v="1"/>
    <x v="1"/>
    <x v="0"/>
    <x v="15"/>
    <x v="1"/>
    <x v="40"/>
    <x v="1"/>
    <x v="2"/>
    <x v="0"/>
    <x v="42"/>
    <x v="5"/>
  </r>
  <r>
    <x v="43"/>
    <x v="0"/>
    <x v="2"/>
    <x v="43"/>
    <x v="8"/>
    <x v="1"/>
    <x v="1"/>
    <x v="0"/>
    <x v="19"/>
    <x v="1"/>
    <x v="41"/>
    <x v="1"/>
    <x v="2"/>
    <x v="0"/>
    <x v="43"/>
    <x v="5"/>
  </r>
  <r>
    <x v="44"/>
    <x v="0"/>
    <x v="2"/>
    <x v="44"/>
    <x v="9"/>
    <x v="1"/>
    <x v="1"/>
    <x v="0"/>
    <x v="15"/>
    <x v="1"/>
    <x v="42"/>
    <x v="1"/>
    <x v="2"/>
    <x v="0"/>
    <x v="44"/>
    <x v="5"/>
  </r>
  <r>
    <x v="45"/>
    <x v="0"/>
    <x v="2"/>
    <x v="45"/>
    <x v="9"/>
    <x v="1"/>
    <x v="1"/>
    <x v="0"/>
    <x v="15"/>
    <x v="1"/>
    <x v="43"/>
    <x v="1"/>
    <x v="2"/>
    <x v="0"/>
    <x v="45"/>
    <x v="5"/>
  </r>
  <r>
    <x v="46"/>
    <x v="0"/>
    <x v="2"/>
    <x v="46"/>
    <x v="9"/>
    <x v="1"/>
    <x v="1"/>
    <x v="0"/>
    <x v="15"/>
    <x v="1"/>
    <x v="44"/>
    <x v="1"/>
    <x v="2"/>
    <x v="0"/>
    <x v="46"/>
    <x v="5"/>
  </r>
  <r>
    <x v="47"/>
    <x v="0"/>
    <x v="2"/>
    <x v="47"/>
    <x v="9"/>
    <x v="1"/>
    <x v="1"/>
    <x v="0"/>
    <x v="15"/>
    <x v="1"/>
    <x v="45"/>
    <x v="1"/>
    <x v="2"/>
    <x v="0"/>
    <x v="47"/>
    <x v="5"/>
  </r>
  <r>
    <x v="48"/>
    <x v="0"/>
    <x v="2"/>
    <x v="48"/>
    <x v="9"/>
    <x v="1"/>
    <x v="1"/>
    <x v="0"/>
    <x v="15"/>
    <x v="1"/>
    <x v="46"/>
    <x v="1"/>
    <x v="2"/>
    <x v="0"/>
    <x v="48"/>
    <x v="5"/>
  </r>
  <r>
    <x v="49"/>
    <x v="0"/>
    <x v="2"/>
    <x v="49"/>
    <x v="9"/>
    <x v="1"/>
    <x v="1"/>
    <x v="0"/>
    <x v="15"/>
    <x v="1"/>
    <x v="47"/>
    <x v="1"/>
    <x v="2"/>
    <x v="0"/>
    <x v="49"/>
    <x v="5"/>
  </r>
  <r>
    <x v="50"/>
    <x v="0"/>
    <x v="2"/>
    <x v="50"/>
    <x v="9"/>
    <x v="1"/>
    <x v="1"/>
    <x v="0"/>
    <x v="15"/>
    <x v="1"/>
    <x v="48"/>
    <x v="1"/>
    <x v="2"/>
    <x v="0"/>
    <x v="50"/>
    <x v="5"/>
  </r>
  <r>
    <x v="51"/>
    <x v="0"/>
    <x v="2"/>
    <x v="51"/>
    <x v="9"/>
    <x v="1"/>
    <x v="1"/>
    <x v="0"/>
    <x v="15"/>
    <x v="1"/>
    <x v="49"/>
    <x v="1"/>
    <x v="2"/>
    <x v="0"/>
    <x v="51"/>
    <x v="5"/>
  </r>
  <r>
    <x v="52"/>
    <x v="0"/>
    <x v="11"/>
    <x v="52"/>
    <x v="3"/>
    <x v="1"/>
    <x v="1"/>
    <x v="0"/>
    <x v="20"/>
    <x v="1"/>
    <x v="50"/>
    <x v="1"/>
    <x v="0"/>
    <x v="0"/>
    <x v="52"/>
    <x v="29"/>
  </r>
  <r>
    <x v="53"/>
    <x v="0"/>
    <x v="2"/>
    <x v="53"/>
    <x v="9"/>
    <x v="1"/>
    <x v="1"/>
    <x v="0"/>
    <x v="6"/>
    <x v="1"/>
    <x v="51"/>
    <x v="1"/>
    <x v="2"/>
    <x v="0"/>
    <x v="53"/>
    <x v="5"/>
  </r>
  <r>
    <x v="54"/>
    <x v="0"/>
    <x v="2"/>
    <x v="54"/>
    <x v="9"/>
    <x v="1"/>
    <x v="1"/>
    <x v="0"/>
    <x v="15"/>
    <x v="1"/>
    <x v="52"/>
    <x v="1"/>
    <x v="2"/>
    <x v="0"/>
    <x v="54"/>
    <x v="5"/>
  </r>
  <r>
    <x v="55"/>
    <x v="0"/>
    <x v="2"/>
    <x v="55"/>
    <x v="8"/>
    <x v="1"/>
    <x v="2"/>
    <x v="0"/>
    <x v="19"/>
    <x v="1"/>
    <x v="53"/>
    <x v="1"/>
    <x v="2"/>
    <x v="0"/>
    <x v="55"/>
    <x v="5"/>
  </r>
  <r>
    <x v="56"/>
    <x v="1"/>
    <x v="12"/>
    <x v="56"/>
    <x v="11"/>
    <x v="1"/>
    <x v="3"/>
    <x v="0"/>
    <x v="21"/>
    <x v="3"/>
    <x v="54"/>
    <x v="2"/>
    <x v="2"/>
    <x v="0"/>
    <x v="5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0" autoFormatId="1" applyNumberFormats="0" applyBorderFormats="0" applyFontFormats="0" applyPatternFormats="0" applyAlignmentFormats="0" applyWidthHeightFormats="1" dataCaption="值" updatedVersion="5" minRefreshableVersion="1" createdVersion="1" useAutoFormatting="1" compact="0" indent="0" compactData="0" gridDropZones="1" showDrill="1" multipleFieldFilters="0">
  <location ref="A3:F9" firstHeaderRow="1" firstDataRow="2" firstDataCol="1"/>
  <pivotFields count="16">
    <pivotField compact="0" outline="0" subtotalTop="0" showAll="0" includeNewItemsInFilter="1">
      <items count="58">
        <item x="19"/>
        <item x="15"/>
        <item x="4"/>
        <item x="9"/>
        <item x="10"/>
        <item x="8"/>
        <item x="41"/>
        <item x="0"/>
        <item x="34"/>
        <item x="52"/>
        <item x="32"/>
        <item x="18"/>
        <item x="54"/>
        <item x="53"/>
        <item x="37"/>
        <item x="23"/>
        <item x="33"/>
        <item x="24"/>
        <item x="31"/>
        <item x="51"/>
        <item x="30"/>
        <item x="50"/>
        <item x="49"/>
        <item x="48"/>
        <item x="42"/>
        <item x="47"/>
        <item x="29"/>
        <item x="28"/>
        <item x="27"/>
        <item x="1"/>
        <item x="45"/>
        <item x="46"/>
        <item x="44"/>
        <item x="26"/>
        <item x="25"/>
        <item x="5"/>
        <item x="38"/>
        <item x="39"/>
        <item x="14"/>
        <item x="55"/>
        <item x="16"/>
        <item x="43"/>
        <item x="22"/>
        <item x="12"/>
        <item x="3"/>
        <item x="20"/>
        <item x="2"/>
        <item x="40"/>
        <item x="35"/>
        <item x="36"/>
        <item x="17"/>
        <item x="21"/>
        <item x="6"/>
        <item x="11"/>
        <item x="13"/>
        <item x="7"/>
        <item x="56"/>
        <item t="default"/>
      </items>
    </pivotField>
    <pivotField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>
      <items count="14">
        <item x="3"/>
        <item x="7"/>
        <item x="2"/>
        <item x="6"/>
        <item x="9"/>
        <item x="4"/>
        <item x="5"/>
        <item x="8"/>
        <item x="0"/>
        <item x="1"/>
        <item x="10"/>
        <item x="11"/>
        <item x="12"/>
        <item t="default"/>
      </items>
    </pivotField>
    <pivotField compact="0" outline="0" subtotalTop="0" showAll="0" includeNewItemsInFilter="1">
      <items count="58">
        <item x="32"/>
        <item x="34"/>
        <item x="2"/>
        <item x="21"/>
        <item x="13"/>
        <item x="11"/>
        <item x="44"/>
        <item x="30"/>
        <item x="51"/>
        <item x="25"/>
        <item x="47"/>
        <item x="29"/>
        <item x="48"/>
        <item x="45"/>
        <item x="54"/>
        <item x="26"/>
        <item x="50"/>
        <item x="42"/>
        <item x="31"/>
        <item x="46"/>
        <item x="49"/>
        <item x="27"/>
        <item x="28"/>
        <item x="55"/>
        <item x="43"/>
        <item x="14"/>
        <item x="37"/>
        <item x="24"/>
        <item x="19"/>
        <item x="15"/>
        <item x="18"/>
        <item x="23"/>
        <item x="53"/>
        <item x="3"/>
        <item x="52"/>
        <item x="33"/>
        <item x="36"/>
        <item x="40"/>
        <item x="35"/>
        <item x="38"/>
        <item x="39"/>
        <item x="5"/>
        <item x="1"/>
        <item x="7"/>
        <item x="16"/>
        <item x="10"/>
        <item x="8"/>
        <item x="9"/>
        <item x="41"/>
        <item x="0"/>
        <item x="4"/>
        <item x="20"/>
        <item x="12"/>
        <item x="22"/>
        <item x="6"/>
        <item x="17"/>
        <item x="56"/>
        <item t="default"/>
      </items>
    </pivotField>
    <pivotField compact="0" outline="0" subtotalTop="0" showAll="0" includeNewItemsInFilter="1">
      <items count="13">
        <item x="10"/>
        <item x="4"/>
        <item x="2"/>
        <item x="8"/>
        <item x="9"/>
        <item x="6"/>
        <item x="5"/>
        <item x="3"/>
        <item x="7"/>
        <item x="1"/>
        <item x="0"/>
        <item x="11"/>
        <item t="default"/>
      </items>
    </pivotField>
    <pivotField compact="0" outline="0" subtotalTop="0" showAll="0" includeNewItemsInFilter="1">
      <items count="9">
        <item x="6"/>
        <item x="2"/>
        <item x="0"/>
        <item x="3"/>
        <item x="4"/>
        <item x="5"/>
        <item x="7"/>
        <item x="1"/>
        <item t="default"/>
      </items>
    </pivotField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23">
        <item x="1"/>
        <item x="4"/>
        <item x="5"/>
        <item x="20"/>
        <item x="3"/>
        <item x="7"/>
        <item x="16"/>
        <item x="2"/>
        <item x="0"/>
        <item x="8"/>
        <item x="12"/>
        <item x="9"/>
        <item x="17"/>
        <item x="10"/>
        <item x="19"/>
        <item x="15"/>
        <item x="18"/>
        <item x="13"/>
        <item x="11"/>
        <item x="6"/>
        <item x="14"/>
        <item x="21"/>
        <item t="default"/>
      </items>
    </pivotField>
    <pivotField axis="axisCol" compact="0" outline="0" subtotalTop="0" showAll="0" includeNewItemsInFilter="1">
      <items count="5">
        <item x="2"/>
        <item x="1"/>
        <item x="0"/>
        <item x="3"/>
        <item t="default"/>
      </items>
    </pivotField>
    <pivotField compact="0" outline="0" subtotalTop="0" showAll="0" includeNewItemsInFilter="1">
      <items count="56">
        <item x="33"/>
        <item x="21"/>
        <item x="20"/>
        <item x="19"/>
        <item x="18"/>
        <item x="17"/>
        <item x="39"/>
        <item x="16"/>
        <item x="38"/>
        <item x="15"/>
        <item x="14"/>
        <item x="13"/>
        <item x="12"/>
        <item x="11"/>
        <item x="52"/>
        <item x="51"/>
        <item x="10"/>
        <item x="9"/>
        <item x="8"/>
        <item x="7"/>
        <item x="32"/>
        <item x="31"/>
        <item x="50"/>
        <item x="30"/>
        <item x="49"/>
        <item x="6"/>
        <item x="5"/>
        <item x="37"/>
        <item x="4"/>
        <item x="48"/>
        <item x="29"/>
        <item x="47"/>
        <item x="46"/>
        <item x="45"/>
        <item x="28"/>
        <item x="27"/>
        <item x="26"/>
        <item x="44"/>
        <item x="43"/>
        <item x="42"/>
        <item x="25"/>
        <item x="24"/>
        <item x="3"/>
        <item x="53"/>
        <item x="41"/>
        <item x="23"/>
        <item x="22"/>
        <item x="40"/>
        <item x="2"/>
        <item x="1"/>
        <item x="0"/>
        <item x="35"/>
        <item x="36"/>
        <item x="34"/>
        <item x="54"/>
        <item t="default"/>
      </items>
    </pivotField>
    <pivotField dataField="1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>
      <items count="58">
        <item x="7"/>
        <item x="34"/>
        <item x="32"/>
        <item x="18"/>
        <item x="54"/>
        <item x="53"/>
        <item x="52"/>
        <item x="37"/>
        <item x="19"/>
        <item x="23"/>
        <item x="33"/>
        <item x="24"/>
        <item x="31"/>
        <item x="51"/>
        <item x="1"/>
        <item x="45"/>
        <item x="30"/>
        <item x="50"/>
        <item x="49"/>
        <item x="48"/>
        <item x="42"/>
        <item x="47"/>
        <item x="29"/>
        <item x="28"/>
        <item x="27"/>
        <item x="46"/>
        <item x="44"/>
        <item x="26"/>
        <item x="25"/>
        <item x="5"/>
        <item x="38"/>
        <item x="39"/>
        <item x="14"/>
        <item x="55"/>
        <item x="16"/>
        <item x="43"/>
        <item x="3"/>
        <item x="20"/>
        <item x="2"/>
        <item x="40"/>
        <item x="35"/>
        <item x="36"/>
        <item x="17"/>
        <item x="21"/>
        <item x="22"/>
        <item x="12"/>
        <item x="11"/>
        <item x="13"/>
        <item x="6"/>
        <item x="4"/>
        <item x="9"/>
        <item x="10"/>
        <item x="8"/>
        <item x="41"/>
        <item x="0"/>
        <item x="15"/>
        <item x="56"/>
        <item t="default"/>
      </items>
    </pivotField>
    <pivotField compact="0" outline="0" subtotalTop="0" showAll="0" includeNewItemsInFilter="1">
      <items count="31">
        <item x="4"/>
        <item x="27"/>
        <item x="28"/>
        <item x="26"/>
        <item x="22"/>
        <item x="29"/>
        <item x="18"/>
        <item x="0"/>
        <item x="13"/>
        <item x="17"/>
        <item x="11"/>
        <item x="25"/>
        <item x="21"/>
        <item x="23"/>
        <item x="9"/>
        <item x="10"/>
        <item x="19"/>
        <item x="14"/>
        <item x="6"/>
        <item x="15"/>
        <item x="16"/>
        <item x="20"/>
        <item x="1"/>
        <item x="24"/>
        <item x="2"/>
        <item x="3"/>
        <item x="7"/>
        <item x="12"/>
        <item x="8"/>
        <item x="5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计数项:经办人" fld="11" subtotal="count" baseField="0" baseItem="0"/>
  </dataFields>
  <formats count="11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type="all" dataOnly="0" outline="0" fieldPosition="0"/>
    </format>
    <format dxfId="4">
      <pivotArea type="all" dataOnly="0" outline="0" fieldPosition="0"/>
    </format>
    <format dxfId="5">
      <pivotArea field="6" type="button" dataOnly="0" labelOnly="1" outline="0" fieldPosition="0"/>
    </format>
    <format dxfId="6">
      <pivotArea dataOnly="0" labelOnly="1" fieldPosition="0">
        <references count="1">
          <reference field="9" count="1">
            <x v="0"/>
          </reference>
        </references>
      </pivotArea>
    </format>
    <format dxfId="7">
      <pivotArea dataOnly="0" labelOnly="1" fieldPosition="0">
        <references count="1">
          <reference field="9" count="1">
            <x v="1"/>
          </reference>
        </references>
      </pivotArea>
    </format>
    <format dxfId="8">
      <pivotArea dataOnly="0" labelOnly="1" fieldPosition="0">
        <references count="1">
          <reference field="9" count="1">
            <x v="2"/>
          </reference>
        </references>
      </pivotArea>
    </format>
    <format dxfId="9">
      <pivotArea dataOnly="0" labelOnly="1" fieldPosition="0">
        <references count="1">
          <reference field="9" count="1">
            <x v="3"/>
          </reference>
        </references>
      </pivotArea>
    </format>
    <format dxfId="10">
      <pivotArea dataOnly="0" labelOnly="1" grandCol="1" fieldPosition="0"/>
    </format>
  </formats>
  <pivotTableStyleInfo showRowHeaders="1" showColHeaders="1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jira.ford.com/browse/AW2-5734" TargetMode="External"/><Relationship Id="rId8" Type="http://schemas.openxmlformats.org/officeDocument/2006/relationships/hyperlink" Target="https://www.jira.ford.com/browse/AW2-5450" TargetMode="External"/><Relationship Id="rId7" Type="http://schemas.openxmlformats.org/officeDocument/2006/relationships/hyperlink" Target="https://www.jira.ford.com/browse/AW2-5312" TargetMode="External"/><Relationship Id="rId6" Type="http://schemas.openxmlformats.org/officeDocument/2006/relationships/hyperlink" Target="https://www.jira.ford.com/browse/AW2-3129" TargetMode="External"/><Relationship Id="rId57" Type="http://schemas.openxmlformats.org/officeDocument/2006/relationships/hyperlink" Target="https://www.jira.ford.com/browse/AW2-5373" TargetMode="External"/><Relationship Id="rId56" Type="http://schemas.openxmlformats.org/officeDocument/2006/relationships/hyperlink" Target="https://www.jira.ford.com/browse/AW2-4203" TargetMode="External"/><Relationship Id="rId55" Type="http://schemas.openxmlformats.org/officeDocument/2006/relationships/hyperlink" Target="https://www.jira.ford.com/browse/AW2-4205" TargetMode="External"/><Relationship Id="rId54" Type="http://schemas.openxmlformats.org/officeDocument/2006/relationships/hyperlink" Target="https://www.jira.ford.com/browse/AW2-3715" TargetMode="External"/><Relationship Id="rId53" Type="http://schemas.openxmlformats.org/officeDocument/2006/relationships/hyperlink" Target="https://www.jira.ford.com/browse/AW2-5229" TargetMode="External"/><Relationship Id="rId52" Type="http://schemas.openxmlformats.org/officeDocument/2006/relationships/hyperlink" Target="https://www.jira.ford.com/browse/AW2-5249" TargetMode="External"/><Relationship Id="rId51" Type="http://schemas.openxmlformats.org/officeDocument/2006/relationships/hyperlink" Target="https://www.jira.ford.com/browse/AW2-5250" TargetMode="External"/><Relationship Id="rId50" Type="http://schemas.openxmlformats.org/officeDocument/2006/relationships/hyperlink" Target="https://www.jira.ford.com/browse/AW2-5251" TargetMode="External"/><Relationship Id="rId5" Type="http://schemas.openxmlformats.org/officeDocument/2006/relationships/hyperlink" Target="https://www.jira.ford.com/browse/AW2-5404" TargetMode="External"/><Relationship Id="rId49" Type="http://schemas.openxmlformats.org/officeDocument/2006/relationships/hyperlink" Target="https://www.jira.ford.com/browse/AW2-5263" TargetMode="External"/><Relationship Id="rId48" Type="http://schemas.openxmlformats.org/officeDocument/2006/relationships/hyperlink" Target="https://www.jira.ford.com/browse/AW2-5292" TargetMode="External"/><Relationship Id="rId47" Type="http://schemas.openxmlformats.org/officeDocument/2006/relationships/hyperlink" Target="https://www.jira.ford.com/browse/AW2-5289" TargetMode="External"/><Relationship Id="rId46" Type="http://schemas.openxmlformats.org/officeDocument/2006/relationships/hyperlink" Target="https://www.jira.ford.com/browse/AW2-5293" TargetMode="External"/><Relationship Id="rId45" Type="http://schemas.openxmlformats.org/officeDocument/2006/relationships/hyperlink" Target="https://www.jira.ford.com/browse/AW2-5390" TargetMode="External"/><Relationship Id="rId44" Type="http://schemas.openxmlformats.org/officeDocument/2006/relationships/hyperlink" Target="https://www.jira.ford.com/browse/AW2-5252" TargetMode="External"/><Relationship Id="rId43" Type="http://schemas.openxmlformats.org/officeDocument/2006/relationships/hyperlink" Target="https://www.jira.ford.com/browse/AW2-3142" TargetMode="External"/><Relationship Id="rId42" Type="http://schemas.openxmlformats.org/officeDocument/2006/relationships/hyperlink" Target="https://www.jira.ford.com/browse/AW2-5416" TargetMode="External"/><Relationship Id="rId41" Type="http://schemas.openxmlformats.org/officeDocument/2006/relationships/hyperlink" Target="https://www.jira.ford.com/browse/AW2-5347" TargetMode="External"/><Relationship Id="rId40" Type="http://schemas.openxmlformats.org/officeDocument/2006/relationships/hyperlink" Target="https://www.jira.ford.com/browse/AW2-5346" TargetMode="External"/><Relationship Id="rId4" Type="http://schemas.openxmlformats.org/officeDocument/2006/relationships/hyperlink" Target="https://www.jira.ford.com/browse/AW2-5409" TargetMode="External"/><Relationship Id="rId39" Type="http://schemas.openxmlformats.org/officeDocument/2006/relationships/hyperlink" Target="https://www.jira.ford.com/browse/AW2-4338" TargetMode="External"/><Relationship Id="rId38" Type="http://schemas.openxmlformats.org/officeDocument/2006/relationships/hyperlink" Target="https://www.jira.ford.com/browse/AW2-5424" TargetMode="External"/><Relationship Id="rId37" Type="http://schemas.openxmlformats.org/officeDocument/2006/relationships/hyperlink" Target="https://www.jira.ford.com/browse/AW2-5422" TargetMode="External"/><Relationship Id="rId36" Type="http://schemas.openxmlformats.org/officeDocument/2006/relationships/hyperlink" Target="https://www.jira.ford.com/browse/AW2-3453" TargetMode="External"/><Relationship Id="rId35" Type="http://schemas.openxmlformats.org/officeDocument/2006/relationships/hyperlink" Target="https://www.jira.ford.com/browse/AW2-5072" TargetMode="External"/><Relationship Id="rId34" Type="http://schemas.openxmlformats.org/officeDocument/2006/relationships/hyperlink" Target="https://www.jira.ford.com/browse/AW2-4193" TargetMode="External"/><Relationship Id="rId33" Type="http://schemas.openxmlformats.org/officeDocument/2006/relationships/hyperlink" Target="https://www.jira.ford.com/browse/AW2-5226" TargetMode="External"/><Relationship Id="rId32" Type="http://schemas.openxmlformats.org/officeDocument/2006/relationships/hyperlink" Target="https://www.jira.ford.com/browse/AW2-5248" TargetMode="External"/><Relationship Id="rId31" Type="http://schemas.openxmlformats.org/officeDocument/2006/relationships/hyperlink" Target="https://www.jira.ford.com/browse/AW2-5269" TargetMode="External"/><Relationship Id="rId30" Type="http://schemas.openxmlformats.org/officeDocument/2006/relationships/hyperlink" Target="https://www.jira.ford.com/browse/AW2-5274" TargetMode="External"/><Relationship Id="rId3" Type="http://schemas.openxmlformats.org/officeDocument/2006/relationships/hyperlink" Target="https://www.jira.ford.com/browse/AW2-5286" TargetMode="External"/><Relationship Id="rId29" Type="http://schemas.openxmlformats.org/officeDocument/2006/relationships/hyperlink" Target="https://www.jira.ford.com/browse/AW2-5279" TargetMode="External"/><Relationship Id="rId28" Type="http://schemas.openxmlformats.org/officeDocument/2006/relationships/hyperlink" Target="https://www.jira.ford.com/browse/AW2-5294" TargetMode="External"/><Relationship Id="rId27" Type="http://schemas.openxmlformats.org/officeDocument/2006/relationships/hyperlink" Target="https://www.jira.ford.com/browse/AW2-5295" TargetMode="External"/><Relationship Id="rId26" Type="http://schemas.openxmlformats.org/officeDocument/2006/relationships/hyperlink" Target="https://www.jira.ford.com/browse/AW2-5143" TargetMode="External"/><Relationship Id="rId25" Type="http://schemas.openxmlformats.org/officeDocument/2006/relationships/hyperlink" Target="https://www.jira.ford.com/browse/AW2-5071" TargetMode="External"/><Relationship Id="rId24" Type="http://schemas.openxmlformats.org/officeDocument/2006/relationships/hyperlink" Target="https://www.jira.ford.com/browse/AW2-5396" TargetMode="External"/><Relationship Id="rId23" Type="http://schemas.openxmlformats.org/officeDocument/2006/relationships/hyperlink" Target="https://www.jira.ford.com/browse/AW2-5431" TargetMode="External"/><Relationship Id="rId22" Type="http://schemas.openxmlformats.org/officeDocument/2006/relationships/hyperlink" Target="https://www.jira.ford.com/browse/AW2-5405" TargetMode="External"/><Relationship Id="rId21" Type="http://schemas.openxmlformats.org/officeDocument/2006/relationships/hyperlink" Target="https://www.jira.ford.com/browse/AW2-1638" TargetMode="External"/><Relationship Id="rId20" Type="http://schemas.openxmlformats.org/officeDocument/2006/relationships/hyperlink" Target="https://www.jira.ford.com/browse/AW2-4194" TargetMode="External"/><Relationship Id="rId2" Type="http://schemas.openxmlformats.org/officeDocument/2006/relationships/hyperlink" Target="https://www.jira.ford.com/browse/AW2-3143" TargetMode="External"/><Relationship Id="rId19" Type="http://schemas.openxmlformats.org/officeDocument/2006/relationships/hyperlink" Target="https://www.jira.ford.com/browse/AW2-5430" TargetMode="External"/><Relationship Id="rId18" Type="http://schemas.openxmlformats.org/officeDocument/2006/relationships/hyperlink" Target="https://www.jira.ford.com/browse/AW2-5382" TargetMode="External"/><Relationship Id="rId17" Type="http://schemas.openxmlformats.org/officeDocument/2006/relationships/hyperlink" Target="https://www.jira.ford.com/browse/AW2-1905" TargetMode="External"/><Relationship Id="rId16" Type="http://schemas.openxmlformats.org/officeDocument/2006/relationships/hyperlink" Target="https://www.jira.ford.com/browse/AW2-5370" TargetMode="External"/><Relationship Id="rId15" Type="http://schemas.openxmlformats.org/officeDocument/2006/relationships/hyperlink" Target="https://www.jira.ford.com/browse/AW2-5457" TargetMode="External"/><Relationship Id="rId14" Type="http://schemas.openxmlformats.org/officeDocument/2006/relationships/hyperlink" Target="https://www.jira.ford.com/browse/AW2-5399" TargetMode="External"/><Relationship Id="rId13" Type="http://schemas.openxmlformats.org/officeDocument/2006/relationships/hyperlink" Target="https://www.jira.ford.com/browse/AW2-5453" TargetMode="External"/><Relationship Id="rId12" Type="http://schemas.openxmlformats.org/officeDocument/2006/relationships/hyperlink" Target="https://www.jira.ford.com/browse/AW2-3137" TargetMode="External"/><Relationship Id="rId11" Type="http://schemas.openxmlformats.org/officeDocument/2006/relationships/hyperlink" Target="https://www.jira.ford.com/browse/AW2-3136" TargetMode="External"/><Relationship Id="rId10" Type="http://schemas.openxmlformats.org/officeDocument/2006/relationships/hyperlink" Target="https://www.jira.ford.com/browse/AW2-3138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zoomScale="117" zoomScaleNormal="117" workbookViewId="0">
      <selection activeCell="A14" sqref="A14:K14"/>
    </sheetView>
  </sheetViews>
  <sheetFormatPr defaultColWidth="10.8333333333333" defaultRowHeight="11.6"/>
  <cols>
    <col min="1" max="1" width="12.1666666666667" style="124" customWidth="1"/>
    <col min="2" max="2" width="19.6666666666667" style="124" customWidth="1"/>
    <col min="3" max="3" width="14" style="124" customWidth="1"/>
    <col min="4" max="4" width="20.8333333333333" style="124" customWidth="1"/>
    <col min="5" max="5" width="16.1666666666667" style="124" customWidth="1"/>
    <col min="6" max="6" width="26.3333333333333" style="124" customWidth="1"/>
    <col min="7" max="7" width="20.6666666666667" style="124" customWidth="1"/>
    <col min="8" max="10" width="17.6666666666667" style="124" customWidth="1"/>
    <col min="11" max="11" width="43.5" style="124" customWidth="1"/>
    <col min="12" max="16384" width="10.8333333333333" style="124"/>
  </cols>
  <sheetData>
    <row r="1" ht="16.35" spans="1:11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76"/>
    </row>
    <row r="2" ht="16.35" spans="1:11">
      <c r="A2" s="127" t="s">
        <v>1</v>
      </c>
      <c r="B2" s="128"/>
      <c r="C2" s="128"/>
      <c r="D2" s="128"/>
      <c r="E2" s="128"/>
      <c r="F2" s="128"/>
      <c r="G2" s="128"/>
      <c r="H2" s="128"/>
      <c r="I2" s="128"/>
      <c r="J2" s="128"/>
      <c r="K2" s="177"/>
    </row>
    <row r="3" ht="16.75" spans="1:11">
      <c r="A3" s="129" t="s">
        <v>2</v>
      </c>
      <c r="B3" s="130" t="s">
        <v>3</v>
      </c>
      <c r="C3" s="130" t="s">
        <v>4</v>
      </c>
      <c r="D3" s="130" t="s">
        <v>5</v>
      </c>
      <c r="E3" s="165" t="s">
        <v>6</v>
      </c>
      <c r="F3" s="166"/>
      <c r="G3" s="166"/>
      <c r="H3" s="166"/>
      <c r="I3" s="166"/>
      <c r="J3" s="166"/>
      <c r="K3" s="178"/>
    </row>
    <row r="4" ht="16.75" spans="1:11">
      <c r="A4" s="131" t="s">
        <v>7</v>
      </c>
      <c r="B4" s="132" t="s">
        <v>8</v>
      </c>
      <c r="C4" s="133">
        <v>1</v>
      </c>
      <c r="D4" s="133" t="s">
        <v>9</v>
      </c>
      <c r="E4" s="167" t="s">
        <v>10</v>
      </c>
      <c r="F4" s="166"/>
      <c r="G4" s="166"/>
      <c r="H4" s="166"/>
      <c r="I4" s="166"/>
      <c r="J4" s="166"/>
      <c r="K4" s="178"/>
    </row>
    <row r="5" ht="16.75" spans="1:11">
      <c r="A5" s="131" t="s">
        <v>11</v>
      </c>
      <c r="B5" s="132" t="s">
        <v>12</v>
      </c>
      <c r="C5" s="133" t="s">
        <v>13</v>
      </c>
      <c r="D5" s="185" t="s">
        <v>14</v>
      </c>
      <c r="E5" s="167" t="s">
        <v>10</v>
      </c>
      <c r="F5" s="166"/>
      <c r="G5" s="166"/>
      <c r="H5" s="166"/>
      <c r="I5" s="166"/>
      <c r="J5" s="166"/>
      <c r="K5" s="178"/>
    </row>
    <row r="6" ht="15.6" spans="1:11">
      <c r="A6" s="135"/>
      <c r="B6" s="136"/>
      <c r="C6" s="136"/>
      <c r="D6" s="136"/>
      <c r="E6" s="136"/>
      <c r="F6" s="136"/>
      <c r="G6" s="136"/>
      <c r="H6" s="136"/>
      <c r="I6" s="136"/>
      <c r="J6" s="136"/>
      <c r="K6" s="179"/>
    </row>
    <row r="7" ht="16.35" spans="1:11">
      <c r="A7" s="137" t="s">
        <v>15</v>
      </c>
      <c r="B7" s="138"/>
      <c r="C7" s="138"/>
      <c r="D7" s="138"/>
      <c r="E7" s="138"/>
      <c r="F7" s="138"/>
      <c r="G7" s="138"/>
      <c r="H7" s="138"/>
      <c r="I7" s="138"/>
      <c r="J7" s="138"/>
      <c r="K7" s="180"/>
    </row>
    <row r="8" ht="16.75" spans="1:11">
      <c r="A8" s="129" t="s">
        <v>16</v>
      </c>
      <c r="B8" s="130" t="s">
        <v>3</v>
      </c>
      <c r="C8" s="130" t="s">
        <v>4</v>
      </c>
      <c r="D8" s="130" t="s">
        <v>5</v>
      </c>
      <c r="E8" s="165" t="s">
        <v>6</v>
      </c>
      <c r="F8" s="166"/>
      <c r="G8" s="166"/>
      <c r="H8" s="166"/>
      <c r="I8" s="166"/>
      <c r="J8" s="166"/>
      <c r="K8" s="178"/>
    </row>
    <row r="9" ht="32.75" spans="1:11">
      <c r="A9" s="139" t="s">
        <v>17</v>
      </c>
      <c r="B9" s="132" t="s">
        <v>18</v>
      </c>
      <c r="C9" s="132" t="s">
        <v>19</v>
      </c>
      <c r="D9" s="140" t="s">
        <v>20</v>
      </c>
      <c r="E9" s="140" t="s">
        <v>10</v>
      </c>
      <c r="F9" s="166"/>
      <c r="G9" s="166"/>
      <c r="H9" s="166"/>
      <c r="I9" s="166"/>
      <c r="J9" s="166"/>
      <c r="K9" s="178"/>
    </row>
    <row r="10" ht="32.75" spans="1:11">
      <c r="A10" s="141"/>
      <c r="B10" s="132" t="s">
        <v>21</v>
      </c>
      <c r="C10" s="132" t="s">
        <v>22</v>
      </c>
      <c r="D10" s="140" t="s">
        <v>23</v>
      </c>
      <c r="E10" s="132" t="s">
        <v>24</v>
      </c>
      <c r="F10" s="166"/>
      <c r="G10" s="166"/>
      <c r="H10" s="166"/>
      <c r="I10" s="166"/>
      <c r="J10" s="166"/>
      <c r="K10" s="178"/>
    </row>
    <row r="11" ht="16.75" spans="1:11">
      <c r="A11" s="142" t="s">
        <v>25</v>
      </c>
      <c r="B11" s="132" t="s">
        <v>26</v>
      </c>
      <c r="C11" s="140" t="s">
        <v>24</v>
      </c>
      <c r="D11" s="140" t="s">
        <v>27</v>
      </c>
      <c r="E11" s="132" t="s">
        <v>28</v>
      </c>
      <c r="F11" s="166"/>
      <c r="G11" s="166"/>
      <c r="H11" s="166"/>
      <c r="I11" s="166"/>
      <c r="J11" s="166"/>
      <c r="K11" s="178"/>
    </row>
    <row r="12" ht="16.75" spans="1:11">
      <c r="A12" s="143"/>
      <c r="B12" s="132" t="s">
        <v>29</v>
      </c>
      <c r="C12" s="140" t="s">
        <v>24</v>
      </c>
      <c r="D12" s="140" t="s">
        <v>27</v>
      </c>
      <c r="E12" s="168" t="s">
        <v>24</v>
      </c>
      <c r="F12" s="166"/>
      <c r="G12" s="166"/>
      <c r="H12" s="166"/>
      <c r="I12" s="166"/>
      <c r="J12" s="166"/>
      <c r="K12" s="178"/>
    </row>
    <row r="13" ht="16.75" spans="1:11">
      <c r="A13" s="131"/>
      <c r="B13" s="132" t="s">
        <v>30</v>
      </c>
      <c r="C13" s="140" t="s">
        <v>24</v>
      </c>
      <c r="D13" s="140" t="s">
        <v>27</v>
      </c>
      <c r="E13" s="168" t="s">
        <v>24</v>
      </c>
      <c r="F13" s="166"/>
      <c r="G13" s="166"/>
      <c r="H13" s="166"/>
      <c r="I13" s="166"/>
      <c r="J13" s="166"/>
      <c r="K13" s="178"/>
    </row>
    <row r="14" ht="15.6" spans="1:11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79"/>
    </row>
    <row r="15" ht="16.35" spans="1:11">
      <c r="A15" s="137" t="s">
        <v>31</v>
      </c>
      <c r="B15" s="138"/>
      <c r="C15" s="138"/>
      <c r="D15" s="138"/>
      <c r="E15" s="138"/>
      <c r="F15" s="138"/>
      <c r="G15" s="138"/>
      <c r="H15" s="138"/>
      <c r="I15" s="138"/>
      <c r="J15" s="138"/>
      <c r="K15" s="180"/>
    </row>
    <row r="16" ht="16.75" spans="1:11">
      <c r="A16" s="129" t="s">
        <v>32</v>
      </c>
      <c r="B16" s="130" t="s">
        <v>3</v>
      </c>
      <c r="C16" s="130" t="s">
        <v>4</v>
      </c>
      <c r="D16" s="130" t="s">
        <v>5</v>
      </c>
      <c r="E16" s="165" t="s">
        <v>6</v>
      </c>
      <c r="F16" s="166"/>
      <c r="G16" s="166"/>
      <c r="H16" s="166"/>
      <c r="I16" s="166"/>
      <c r="J16" s="166"/>
      <c r="K16" s="178"/>
    </row>
    <row r="17" ht="16.75" spans="1:11">
      <c r="A17" s="144" t="s">
        <v>33</v>
      </c>
      <c r="B17" s="132" t="s">
        <v>34</v>
      </c>
      <c r="C17" s="133">
        <v>0.92</v>
      </c>
      <c r="D17" s="133" t="s">
        <v>24</v>
      </c>
      <c r="E17" s="132" t="s">
        <v>24</v>
      </c>
      <c r="F17" s="166"/>
      <c r="G17" s="166"/>
      <c r="H17" s="166"/>
      <c r="I17" s="166"/>
      <c r="J17" s="166"/>
      <c r="K17" s="178"/>
    </row>
    <row r="18" ht="16.75" spans="1:11">
      <c r="A18" s="144"/>
      <c r="B18" s="132" t="s">
        <v>35</v>
      </c>
      <c r="C18" s="133">
        <v>0.9</v>
      </c>
      <c r="D18" s="133" t="s">
        <v>24</v>
      </c>
      <c r="E18" s="132" t="s">
        <v>24</v>
      </c>
      <c r="F18" s="166"/>
      <c r="G18" s="166"/>
      <c r="H18" s="166"/>
      <c r="I18" s="166"/>
      <c r="J18" s="166"/>
      <c r="K18" s="178"/>
    </row>
    <row r="19" ht="16.75" spans="1:11">
      <c r="A19" s="144"/>
      <c r="B19" s="132" t="s">
        <v>36</v>
      </c>
      <c r="C19" s="133">
        <v>0.85</v>
      </c>
      <c r="D19" s="133" t="s">
        <v>24</v>
      </c>
      <c r="E19" s="132" t="s">
        <v>24</v>
      </c>
      <c r="F19" s="166"/>
      <c r="G19" s="166"/>
      <c r="H19" s="166"/>
      <c r="I19" s="166"/>
      <c r="J19" s="166"/>
      <c r="K19" s="178"/>
    </row>
    <row r="20" ht="16.75" spans="1:11">
      <c r="A20" s="139" t="s">
        <v>37</v>
      </c>
      <c r="B20" s="132" t="s">
        <v>34</v>
      </c>
      <c r="C20" s="133">
        <v>0.85</v>
      </c>
      <c r="D20" s="133" t="s">
        <v>24</v>
      </c>
      <c r="E20" s="132" t="s">
        <v>24</v>
      </c>
      <c r="F20" s="166"/>
      <c r="G20" s="166"/>
      <c r="H20" s="166"/>
      <c r="I20" s="166"/>
      <c r="J20" s="166"/>
      <c r="K20" s="178"/>
    </row>
    <row r="21" ht="16.75" spans="1:11">
      <c r="A21" s="145"/>
      <c r="B21" s="132" t="s">
        <v>35</v>
      </c>
      <c r="C21" s="133">
        <v>0.85</v>
      </c>
      <c r="D21" s="133" t="s">
        <v>24</v>
      </c>
      <c r="E21" s="132" t="s">
        <v>24</v>
      </c>
      <c r="F21" s="166"/>
      <c r="G21" s="166"/>
      <c r="H21" s="166"/>
      <c r="I21" s="166"/>
      <c r="J21" s="166"/>
      <c r="K21" s="178"/>
    </row>
    <row r="22" ht="16.75" spans="1:11">
      <c r="A22" s="141"/>
      <c r="B22" s="132" t="s">
        <v>36</v>
      </c>
      <c r="C22" s="133">
        <v>0.8</v>
      </c>
      <c r="D22" s="133" t="s">
        <v>24</v>
      </c>
      <c r="E22" s="132" t="s">
        <v>24</v>
      </c>
      <c r="F22" s="166"/>
      <c r="G22" s="166"/>
      <c r="H22" s="166"/>
      <c r="I22" s="166"/>
      <c r="J22" s="166"/>
      <c r="K22" s="178"/>
    </row>
    <row r="23" ht="16.75" spans="1:11">
      <c r="A23" s="146" t="s">
        <v>38</v>
      </c>
      <c r="B23" s="132" t="s">
        <v>39</v>
      </c>
      <c r="C23" s="132" t="s">
        <v>40</v>
      </c>
      <c r="D23" s="133" t="s">
        <v>24</v>
      </c>
      <c r="E23" s="132" t="s">
        <v>24</v>
      </c>
      <c r="F23" s="166"/>
      <c r="G23" s="166"/>
      <c r="H23" s="166"/>
      <c r="I23" s="166"/>
      <c r="J23" s="166"/>
      <c r="K23" s="178"/>
    </row>
    <row r="24" ht="16.75" spans="1:11">
      <c r="A24" s="147"/>
      <c r="B24" s="132" t="s">
        <v>41</v>
      </c>
      <c r="C24" s="132" t="s">
        <v>42</v>
      </c>
      <c r="D24" s="133" t="s">
        <v>24</v>
      </c>
      <c r="E24" s="132" t="s">
        <v>24</v>
      </c>
      <c r="F24" s="166"/>
      <c r="G24" s="166"/>
      <c r="H24" s="166"/>
      <c r="I24" s="166"/>
      <c r="J24" s="166"/>
      <c r="K24" s="178"/>
    </row>
    <row r="25" ht="16.35" spans="1:11">
      <c r="A25" s="148" t="s">
        <v>43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81"/>
    </row>
    <row r="26" s="123" customFormat="1" ht="16.35" spans="1:11">
      <c r="A26" s="150" t="s">
        <v>44</v>
      </c>
      <c r="B26" s="151"/>
      <c r="C26" s="151"/>
      <c r="D26" s="151"/>
      <c r="E26" s="151"/>
      <c r="F26" s="151"/>
      <c r="G26" s="151"/>
      <c r="H26" s="151"/>
      <c r="I26" s="151"/>
      <c r="J26" s="151"/>
      <c r="K26" s="182"/>
    </row>
    <row r="27" ht="32.75" spans="1:11">
      <c r="A27" s="152" t="s">
        <v>45</v>
      </c>
      <c r="B27" s="153"/>
      <c r="C27" s="154"/>
      <c r="D27" s="155" t="s">
        <v>46</v>
      </c>
      <c r="E27" s="169" t="s">
        <v>47</v>
      </c>
      <c r="F27" s="155" t="s">
        <v>48</v>
      </c>
      <c r="G27" s="155" t="s">
        <v>49</v>
      </c>
      <c r="H27" s="170" t="s">
        <v>50</v>
      </c>
      <c r="I27" s="155" t="s">
        <v>51</v>
      </c>
      <c r="J27" s="155" t="s">
        <v>52</v>
      </c>
      <c r="K27" s="155" t="s">
        <v>53</v>
      </c>
    </row>
    <row r="28" ht="16.35" spans="1:11">
      <c r="A28" s="156" t="s">
        <v>54</v>
      </c>
      <c r="B28" s="157"/>
      <c r="C28" s="158"/>
      <c r="D28" s="155">
        <v>222</v>
      </c>
      <c r="E28" s="159">
        <v>222</v>
      </c>
      <c r="F28" s="171">
        <f t="shared" ref="F28:F43" si="0">E28/D28</f>
        <v>1</v>
      </c>
      <c r="G28" s="172">
        <v>222</v>
      </c>
      <c r="H28" s="171">
        <f t="shared" ref="H28:H31" si="1">G28/E28</f>
        <v>1</v>
      </c>
      <c r="I28" s="171">
        <f>G28/D28</f>
        <v>1</v>
      </c>
      <c r="J28" s="172"/>
      <c r="K28" s="155"/>
    </row>
    <row r="29" ht="16.35" spans="1:11">
      <c r="A29" s="152" t="s">
        <v>55</v>
      </c>
      <c r="B29" s="153"/>
      <c r="C29" s="154"/>
      <c r="D29" s="159">
        <v>4052</v>
      </c>
      <c r="E29" s="159">
        <v>4006</v>
      </c>
      <c r="F29" s="171">
        <f t="shared" si="0"/>
        <v>0.988647581441264</v>
      </c>
      <c r="G29" s="155">
        <v>3990</v>
      </c>
      <c r="H29" s="171">
        <f t="shared" si="1"/>
        <v>0.99600599101348</v>
      </c>
      <c r="I29" s="171">
        <f>G29/D29</f>
        <v>0.984698914116486</v>
      </c>
      <c r="J29" s="172"/>
      <c r="K29" s="173"/>
    </row>
    <row r="30" ht="16.35" spans="1:11">
      <c r="A30" s="152" t="s">
        <v>56</v>
      </c>
      <c r="B30" s="153"/>
      <c r="C30" s="154"/>
      <c r="D30" s="160">
        <v>1538</v>
      </c>
      <c r="E30" s="159">
        <v>1538</v>
      </c>
      <c r="F30" s="171">
        <f t="shared" si="0"/>
        <v>1</v>
      </c>
      <c r="G30" s="161">
        <v>1513</v>
      </c>
      <c r="H30" s="171">
        <f t="shared" si="1"/>
        <v>0.983745123537061</v>
      </c>
      <c r="I30" s="171">
        <f>G30/D30</f>
        <v>0.983745123537061</v>
      </c>
      <c r="J30" s="172"/>
      <c r="K30" s="155"/>
    </row>
    <row r="31" ht="16.35" spans="1:11">
      <c r="A31" s="152" t="s">
        <v>57</v>
      </c>
      <c r="B31" s="153"/>
      <c r="C31" s="154"/>
      <c r="D31" s="161">
        <v>40</v>
      </c>
      <c r="E31" s="159">
        <v>40</v>
      </c>
      <c r="F31" s="171">
        <f t="shared" si="0"/>
        <v>1</v>
      </c>
      <c r="G31" s="155">
        <v>40</v>
      </c>
      <c r="H31" s="171">
        <f t="shared" si="1"/>
        <v>1</v>
      </c>
      <c r="I31" s="171">
        <f t="shared" ref="I31:I43" si="2">G31/D31</f>
        <v>1</v>
      </c>
      <c r="J31" s="172"/>
      <c r="K31" s="155"/>
    </row>
    <row r="32" ht="16.35" spans="1:11">
      <c r="A32" s="152" t="s">
        <v>58</v>
      </c>
      <c r="B32" s="153"/>
      <c r="C32" s="154"/>
      <c r="D32" s="161">
        <v>548</v>
      </c>
      <c r="E32" s="159">
        <v>548</v>
      </c>
      <c r="F32" s="171">
        <f t="shared" si="0"/>
        <v>1</v>
      </c>
      <c r="G32" s="155">
        <v>541</v>
      </c>
      <c r="H32" s="171">
        <f t="shared" ref="H32:H43" si="3">G32/E32</f>
        <v>0.987226277372263</v>
      </c>
      <c r="I32" s="171">
        <f t="shared" si="2"/>
        <v>0.987226277372263</v>
      </c>
      <c r="J32" s="172"/>
      <c r="K32" s="155"/>
    </row>
    <row r="33" ht="16.35" spans="1:11">
      <c r="A33" s="156" t="s">
        <v>59</v>
      </c>
      <c r="B33" s="157"/>
      <c r="C33" s="158"/>
      <c r="D33" s="155">
        <v>231</v>
      </c>
      <c r="E33" s="155">
        <v>231</v>
      </c>
      <c r="F33" s="171">
        <f t="shared" si="0"/>
        <v>1</v>
      </c>
      <c r="G33" s="172">
        <v>226</v>
      </c>
      <c r="H33" s="171">
        <f t="shared" si="3"/>
        <v>0.978354978354978</v>
      </c>
      <c r="I33" s="171">
        <f t="shared" si="2"/>
        <v>0.978354978354978</v>
      </c>
      <c r="J33" s="172"/>
      <c r="K33" s="155"/>
    </row>
    <row r="34" ht="16.35" spans="1:11">
      <c r="A34" s="152" t="s">
        <v>60</v>
      </c>
      <c r="B34" s="153"/>
      <c r="C34" s="154"/>
      <c r="D34" s="162">
        <v>563</v>
      </c>
      <c r="E34" s="162">
        <v>563</v>
      </c>
      <c r="F34" s="171">
        <f t="shared" si="0"/>
        <v>1</v>
      </c>
      <c r="G34" s="155">
        <v>558</v>
      </c>
      <c r="H34" s="171">
        <f t="shared" si="3"/>
        <v>0.991119005328597</v>
      </c>
      <c r="I34" s="171">
        <f t="shared" si="2"/>
        <v>0.991119005328597</v>
      </c>
      <c r="J34" s="172"/>
      <c r="K34" s="155"/>
    </row>
    <row r="35" ht="16.35" spans="1:11">
      <c r="A35" s="152" t="s">
        <v>61</v>
      </c>
      <c r="B35" s="153"/>
      <c r="C35" s="154"/>
      <c r="D35" s="155">
        <v>178</v>
      </c>
      <c r="E35" s="172">
        <v>177</v>
      </c>
      <c r="F35" s="171">
        <f t="shared" si="0"/>
        <v>0.99438202247191</v>
      </c>
      <c r="G35" s="172">
        <v>177</v>
      </c>
      <c r="H35" s="171">
        <f t="shared" si="3"/>
        <v>1</v>
      </c>
      <c r="I35" s="171">
        <f t="shared" si="2"/>
        <v>0.99438202247191</v>
      </c>
      <c r="J35" s="172"/>
      <c r="K35" s="155"/>
    </row>
    <row r="36" ht="16.35" spans="1:11">
      <c r="A36" s="152" t="s">
        <v>62</v>
      </c>
      <c r="B36" s="153"/>
      <c r="C36" s="154"/>
      <c r="D36" s="155">
        <v>276</v>
      </c>
      <c r="E36" s="155">
        <v>267</v>
      </c>
      <c r="F36" s="171">
        <f t="shared" si="0"/>
        <v>0.967391304347826</v>
      </c>
      <c r="G36" s="155">
        <v>266</v>
      </c>
      <c r="H36" s="171">
        <f t="shared" si="3"/>
        <v>0.99625468164794</v>
      </c>
      <c r="I36" s="171">
        <f t="shared" si="2"/>
        <v>0.963768115942029</v>
      </c>
      <c r="J36" s="172"/>
      <c r="K36" s="155"/>
    </row>
    <row r="37" ht="16.35" spans="1:11">
      <c r="A37" s="152" t="s">
        <v>63</v>
      </c>
      <c r="B37" s="153"/>
      <c r="C37" s="154"/>
      <c r="D37" s="161">
        <v>150</v>
      </c>
      <c r="E37" s="161">
        <v>150</v>
      </c>
      <c r="F37" s="171">
        <f t="shared" si="0"/>
        <v>1</v>
      </c>
      <c r="G37" s="155">
        <v>148</v>
      </c>
      <c r="H37" s="171">
        <f t="shared" si="3"/>
        <v>0.986666666666667</v>
      </c>
      <c r="I37" s="171">
        <f t="shared" si="2"/>
        <v>0.986666666666667</v>
      </c>
      <c r="J37" s="172"/>
      <c r="K37" s="155"/>
    </row>
    <row r="38" ht="34.5" customHeight="1" spans="1:11">
      <c r="A38" s="152" t="s">
        <v>64</v>
      </c>
      <c r="B38" s="153"/>
      <c r="C38" s="154"/>
      <c r="D38" s="155">
        <v>147</v>
      </c>
      <c r="E38" s="155">
        <v>138</v>
      </c>
      <c r="F38" s="171">
        <f t="shared" si="0"/>
        <v>0.938775510204082</v>
      </c>
      <c r="G38" s="155">
        <v>135</v>
      </c>
      <c r="H38" s="171">
        <f t="shared" si="3"/>
        <v>0.978260869565217</v>
      </c>
      <c r="I38" s="171">
        <f t="shared" si="2"/>
        <v>0.918367346938776</v>
      </c>
      <c r="J38" s="172"/>
      <c r="K38" s="155"/>
    </row>
    <row r="39" ht="16.35" spans="1:11">
      <c r="A39" s="152" t="s">
        <v>65</v>
      </c>
      <c r="B39" s="153"/>
      <c r="C39" s="153"/>
      <c r="D39" s="161">
        <v>293</v>
      </c>
      <c r="E39" s="173">
        <v>292</v>
      </c>
      <c r="F39" s="171">
        <f t="shared" si="0"/>
        <v>0.996587030716723</v>
      </c>
      <c r="G39" s="161">
        <v>291</v>
      </c>
      <c r="H39" s="171">
        <f t="shared" si="3"/>
        <v>0.996575342465753</v>
      </c>
      <c r="I39" s="171">
        <f t="shared" si="2"/>
        <v>0.993174061433447</v>
      </c>
      <c r="J39" s="172"/>
      <c r="K39" s="155"/>
    </row>
    <row r="40" ht="16.35" spans="1:11">
      <c r="A40" s="152" t="s">
        <v>66</v>
      </c>
      <c r="B40" s="153"/>
      <c r="C40" s="153"/>
      <c r="D40" s="161">
        <v>301</v>
      </c>
      <c r="E40" s="173">
        <v>217</v>
      </c>
      <c r="F40" s="171">
        <f t="shared" si="0"/>
        <v>0.720930232558139</v>
      </c>
      <c r="G40" s="161">
        <v>217</v>
      </c>
      <c r="H40" s="171">
        <f t="shared" si="3"/>
        <v>1</v>
      </c>
      <c r="I40" s="171">
        <f t="shared" si="2"/>
        <v>0.720930232558139</v>
      </c>
      <c r="J40" s="172"/>
      <c r="K40" s="173"/>
    </row>
    <row r="41" ht="16.35" spans="1:11">
      <c r="A41" s="152" t="s">
        <v>67</v>
      </c>
      <c r="B41" s="153"/>
      <c r="C41" s="153"/>
      <c r="D41" s="161">
        <v>77</v>
      </c>
      <c r="E41" s="173">
        <v>76</v>
      </c>
      <c r="F41" s="171">
        <f t="shared" si="0"/>
        <v>0.987012987012987</v>
      </c>
      <c r="G41" s="161">
        <v>76</v>
      </c>
      <c r="H41" s="171">
        <f t="shared" si="3"/>
        <v>1</v>
      </c>
      <c r="I41" s="171">
        <f t="shared" si="2"/>
        <v>0.987012987012987</v>
      </c>
      <c r="J41" s="172"/>
      <c r="K41" s="155"/>
    </row>
    <row r="42" ht="16.35" spans="1:11">
      <c r="A42" s="152" t="s">
        <v>68</v>
      </c>
      <c r="B42" s="153"/>
      <c r="C42" s="153"/>
      <c r="D42" s="161">
        <v>97</v>
      </c>
      <c r="E42" s="173">
        <v>86</v>
      </c>
      <c r="F42" s="171">
        <f t="shared" si="0"/>
        <v>0.88659793814433</v>
      </c>
      <c r="G42" s="161">
        <v>86</v>
      </c>
      <c r="H42" s="171">
        <f t="shared" si="3"/>
        <v>1</v>
      </c>
      <c r="I42" s="171">
        <f t="shared" si="2"/>
        <v>0.88659793814433</v>
      </c>
      <c r="J42" s="172"/>
      <c r="K42" s="173"/>
    </row>
    <row r="43" ht="15.75" customHeight="1" spans="1:11">
      <c r="A43" s="152" t="s">
        <v>69</v>
      </c>
      <c r="B43" s="153"/>
      <c r="C43" s="153"/>
      <c r="D43" s="161">
        <v>66</v>
      </c>
      <c r="E43" s="173">
        <v>66</v>
      </c>
      <c r="F43" s="171">
        <f t="shared" si="0"/>
        <v>1</v>
      </c>
      <c r="G43" s="161">
        <v>66</v>
      </c>
      <c r="H43" s="171">
        <f t="shared" si="3"/>
        <v>1</v>
      </c>
      <c r="I43" s="171">
        <f t="shared" si="2"/>
        <v>1</v>
      </c>
      <c r="J43" s="172"/>
      <c r="K43" s="173"/>
    </row>
    <row r="44" ht="16.35" spans="1:11">
      <c r="A44" s="152" t="s">
        <v>70</v>
      </c>
      <c r="B44" s="153"/>
      <c r="C44" s="154"/>
      <c r="D44" s="152" t="str">
        <f>CONCATENATE("全部模块用例总执行数/全部模块用例总数=",TEXT(SUM(E28:E43)/SUM(D28:D43),"0%"))</f>
        <v>全部模块用例总执行数/全部模块用例总数=98%</v>
      </c>
      <c r="E44" s="153"/>
      <c r="F44" s="154"/>
      <c r="G44" s="174" t="str">
        <f>CONCATENATE("执行通过率(执行成功数/测试执行数）=",TEXT(SUM(G28:G43)/SUM(E28:E43),"0%"))</f>
        <v>执行通过率(执行成功数/测试执行数）=99%</v>
      </c>
      <c r="H44" s="175"/>
      <c r="I44" s="183"/>
      <c r="J44" s="183"/>
      <c r="K44" s="155"/>
    </row>
    <row r="45" ht="16.35" spans="1:11">
      <c r="A45" s="163" t="s">
        <v>71</v>
      </c>
      <c r="B45" s="164"/>
      <c r="C45" s="164"/>
      <c r="D45" s="164"/>
      <c r="E45" s="164"/>
      <c r="F45" s="164"/>
      <c r="G45" s="164"/>
      <c r="H45" s="164"/>
      <c r="I45" s="164"/>
      <c r="J45" s="164"/>
      <c r="K45" s="184"/>
    </row>
    <row r="46" ht="16.35" spans="1:11">
      <c r="A46" s="152" t="s">
        <v>72</v>
      </c>
      <c r="B46" s="153"/>
      <c r="C46" s="154"/>
      <c r="D46" s="152" t="s">
        <v>73</v>
      </c>
      <c r="E46" s="153"/>
      <c r="F46" s="154"/>
      <c r="G46" s="155"/>
      <c r="H46" s="155"/>
      <c r="I46" s="155"/>
      <c r="J46" s="155"/>
      <c r="K46" s="155"/>
    </row>
    <row r="47" ht="16.35" spans="1:11">
      <c r="A47" s="152" t="s">
        <v>74</v>
      </c>
      <c r="B47" s="153"/>
      <c r="C47" s="154"/>
      <c r="D47" s="152" t="s">
        <v>75</v>
      </c>
      <c r="E47" s="153"/>
      <c r="F47" s="154"/>
      <c r="G47" s="155"/>
      <c r="H47" s="155"/>
      <c r="I47" s="155"/>
      <c r="J47" s="155"/>
      <c r="K47" s="155"/>
    </row>
    <row r="48" ht="16.35" spans="1:11">
      <c r="A48" s="152" t="s">
        <v>76</v>
      </c>
      <c r="B48" s="153"/>
      <c r="C48" s="154"/>
      <c r="D48" s="152" t="s">
        <v>77</v>
      </c>
      <c r="E48" s="153"/>
      <c r="F48" s="154"/>
      <c r="G48" s="155"/>
      <c r="H48" s="155"/>
      <c r="I48" s="155"/>
      <c r="J48" s="155"/>
      <c r="K48" s="155"/>
    </row>
  </sheetData>
  <sheetProtection formatCells="0" insertHyperlinks="0" autoFilter="0"/>
  <mergeCells count="40">
    <mergeCell ref="A1:K1"/>
    <mergeCell ref="A2:K2"/>
    <mergeCell ref="A6:K6"/>
    <mergeCell ref="A7:K7"/>
    <mergeCell ref="A14:K14"/>
    <mergeCell ref="A15:K15"/>
    <mergeCell ref="A25:K25"/>
    <mergeCell ref="A26:K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43:C43"/>
    <mergeCell ref="A44:C44"/>
    <mergeCell ref="D44:F44"/>
    <mergeCell ref="G44:H44"/>
    <mergeCell ref="A45:K45"/>
    <mergeCell ref="A46:C46"/>
    <mergeCell ref="D46:F46"/>
    <mergeCell ref="A47:C47"/>
    <mergeCell ref="D47:F47"/>
    <mergeCell ref="A48:C48"/>
    <mergeCell ref="D48:F48"/>
    <mergeCell ref="A9:A10"/>
    <mergeCell ref="A11:A13"/>
    <mergeCell ref="A17:A19"/>
    <mergeCell ref="A20:A22"/>
    <mergeCell ref="A23:A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8"/>
  <sheetViews>
    <sheetView workbookViewId="0">
      <selection activeCell="D5" sqref="D5"/>
    </sheetView>
  </sheetViews>
  <sheetFormatPr defaultColWidth="8.83333333333333" defaultRowHeight="14"/>
  <cols>
    <col min="1" max="1" width="11.1666666666667" style="115"/>
    <col min="2" max="2" width="10" style="115"/>
    <col min="3" max="4" width="35.3333333333333" style="115"/>
    <col min="5" max="5" width="19.5" style="115"/>
    <col min="6" max="6" width="20" style="115"/>
    <col min="7" max="7" width="9.33333333333333" style="115"/>
    <col min="8" max="8" width="8.66666666666667" style="115"/>
    <col min="9" max="9" width="35.3333333333333" style="115"/>
    <col min="10" max="10" width="12.1666666666667" style="115"/>
    <col min="11" max="11" width="22.6666666666667" style="115"/>
    <col min="12" max="12" width="17" style="115"/>
    <col min="13" max="13" width="10.3333333333333" style="115"/>
    <col min="14" max="14" width="12.8333333333333" style="115"/>
    <col min="15" max="15" width="22.6666666666667" style="115"/>
    <col min="16" max="16" width="35.3333333333333" style="115"/>
    <col min="17" max="16384" width="8.83333333333333" style="115"/>
  </cols>
  <sheetData>
    <row r="1" s="115" customFormat="1" ht="18" spans="1:16">
      <c r="A1" s="116" t="s">
        <v>78</v>
      </c>
      <c r="B1" s="116" t="s">
        <v>79</v>
      </c>
      <c r="C1" s="116" t="s">
        <v>80</v>
      </c>
      <c r="D1" s="116" t="s">
        <v>81</v>
      </c>
      <c r="E1" s="116" t="s">
        <v>82</v>
      </c>
      <c r="F1" s="116" t="s">
        <v>83</v>
      </c>
      <c r="G1" s="116" t="s">
        <v>84</v>
      </c>
      <c r="H1" s="116" t="s">
        <v>85</v>
      </c>
      <c r="I1" s="116" t="s">
        <v>86</v>
      </c>
      <c r="J1" s="116" t="s">
        <v>87</v>
      </c>
      <c r="K1" s="116" t="s">
        <v>88</v>
      </c>
      <c r="L1" s="116" t="s">
        <v>89</v>
      </c>
      <c r="M1" s="116" t="s">
        <v>90</v>
      </c>
      <c r="N1" s="116" t="s">
        <v>91</v>
      </c>
      <c r="O1" s="116" t="s">
        <v>92</v>
      </c>
      <c r="P1" s="116" t="s">
        <v>93</v>
      </c>
    </row>
    <row r="2" s="115" customFormat="1" ht="67" spans="1:16">
      <c r="A2" s="117" t="s">
        <v>94</v>
      </c>
      <c r="B2" s="118" t="s">
        <v>95</v>
      </c>
      <c r="C2" s="119" t="s">
        <v>96</v>
      </c>
      <c r="D2" s="119" t="s">
        <v>97</v>
      </c>
      <c r="E2" s="119" t="s">
        <v>98</v>
      </c>
      <c r="F2" s="119" t="s">
        <v>99</v>
      </c>
      <c r="G2" s="119" t="s">
        <v>100</v>
      </c>
      <c r="H2" s="119"/>
      <c r="I2" s="119" t="s">
        <v>101</v>
      </c>
      <c r="J2" s="118" t="s">
        <v>102</v>
      </c>
      <c r="K2" s="119" t="s">
        <v>103</v>
      </c>
      <c r="L2" s="119" t="s">
        <v>104</v>
      </c>
      <c r="M2" s="119" t="s">
        <v>105</v>
      </c>
      <c r="N2" s="119"/>
      <c r="O2" s="119" t="s">
        <v>106</v>
      </c>
      <c r="P2" s="119" t="s">
        <v>107</v>
      </c>
    </row>
    <row r="3" s="115" customFormat="1" ht="36" spans="1:16">
      <c r="A3" s="117" t="s">
        <v>108</v>
      </c>
      <c r="B3" s="118" t="s">
        <v>95</v>
      </c>
      <c r="C3" s="119" t="s">
        <v>109</v>
      </c>
      <c r="D3" s="119" t="s">
        <v>110</v>
      </c>
      <c r="E3" s="119" t="s">
        <v>111</v>
      </c>
      <c r="F3" s="119"/>
      <c r="G3" s="119" t="s">
        <v>100</v>
      </c>
      <c r="H3" s="119"/>
      <c r="I3" s="119" t="s">
        <v>112</v>
      </c>
      <c r="J3" s="118" t="s">
        <v>113</v>
      </c>
      <c r="K3" s="119" t="s">
        <v>114</v>
      </c>
      <c r="L3" s="119" t="s">
        <v>115</v>
      </c>
      <c r="M3" s="119" t="s">
        <v>116</v>
      </c>
      <c r="N3" s="119"/>
      <c r="O3" s="119" t="s">
        <v>117</v>
      </c>
      <c r="P3" s="119" t="s">
        <v>118</v>
      </c>
    </row>
    <row r="4" s="115" customFormat="1" ht="239" spans="1:16">
      <c r="A4" s="117" t="s">
        <v>119</v>
      </c>
      <c r="B4" s="118" t="s">
        <v>95</v>
      </c>
      <c r="C4" s="119" t="s">
        <v>120</v>
      </c>
      <c r="D4" s="119" t="s">
        <v>121</v>
      </c>
      <c r="E4" s="119" t="s">
        <v>122</v>
      </c>
      <c r="F4" s="119" t="s">
        <v>123</v>
      </c>
      <c r="G4" s="119" t="s">
        <v>100</v>
      </c>
      <c r="H4" s="119"/>
      <c r="I4" s="119" t="s">
        <v>124</v>
      </c>
      <c r="J4" s="118" t="s">
        <v>102</v>
      </c>
      <c r="K4" s="119" t="s">
        <v>125</v>
      </c>
      <c r="L4" s="119" t="s">
        <v>104</v>
      </c>
      <c r="M4" s="119"/>
      <c r="N4" s="119"/>
      <c r="O4" s="119" t="s">
        <v>126</v>
      </c>
      <c r="P4" s="119" t="s">
        <v>127</v>
      </c>
    </row>
    <row r="5" s="115" customFormat="1" ht="194" spans="1:16">
      <c r="A5" s="117" t="s">
        <v>128</v>
      </c>
      <c r="B5" s="118" t="s">
        <v>95</v>
      </c>
      <c r="C5" s="119" t="s">
        <v>129</v>
      </c>
      <c r="D5" s="119" t="s">
        <v>130</v>
      </c>
      <c r="E5" s="119" t="s">
        <v>131</v>
      </c>
      <c r="F5" s="119" t="s">
        <v>132</v>
      </c>
      <c r="G5" s="119" t="s">
        <v>100</v>
      </c>
      <c r="H5" s="119"/>
      <c r="I5" s="119" t="s">
        <v>133</v>
      </c>
      <c r="J5" s="118" t="s">
        <v>102</v>
      </c>
      <c r="K5" s="119" t="s">
        <v>134</v>
      </c>
      <c r="L5" s="119" t="s">
        <v>104</v>
      </c>
      <c r="M5" s="119"/>
      <c r="N5" s="119"/>
      <c r="O5" s="119" t="s">
        <v>135</v>
      </c>
      <c r="P5" s="119" t="s">
        <v>136</v>
      </c>
    </row>
    <row r="6" s="115" customFormat="1" ht="92" spans="1:16">
      <c r="A6" s="117" t="s">
        <v>137</v>
      </c>
      <c r="B6" s="118" t="s">
        <v>95</v>
      </c>
      <c r="C6" s="119" t="s">
        <v>138</v>
      </c>
      <c r="D6" s="119" t="s">
        <v>139</v>
      </c>
      <c r="E6" s="119" t="s">
        <v>140</v>
      </c>
      <c r="F6" s="119"/>
      <c r="G6" s="119" t="s">
        <v>100</v>
      </c>
      <c r="H6" s="119"/>
      <c r="I6" s="119" t="s">
        <v>141</v>
      </c>
      <c r="J6" s="118" t="s">
        <v>102</v>
      </c>
      <c r="K6" s="119" t="s">
        <v>142</v>
      </c>
      <c r="L6" s="119" t="s">
        <v>104</v>
      </c>
      <c r="M6" s="119" t="s">
        <v>105</v>
      </c>
      <c r="N6" s="119"/>
      <c r="O6" s="119" t="s">
        <v>143</v>
      </c>
      <c r="P6" s="119" t="s">
        <v>144</v>
      </c>
    </row>
    <row r="7" s="115" customFormat="1" ht="46" spans="1:16">
      <c r="A7" s="117" t="s">
        <v>145</v>
      </c>
      <c r="B7" s="118" t="s">
        <v>95</v>
      </c>
      <c r="C7" s="119" t="s">
        <v>146</v>
      </c>
      <c r="D7" s="119" t="s">
        <v>147</v>
      </c>
      <c r="E7" s="119" t="s">
        <v>148</v>
      </c>
      <c r="F7" s="119"/>
      <c r="G7" s="119" t="s">
        <v>100</v>
      </c>
      <c r="H7" s="119"/>
      <c r="I7" s="119" t="s">
        <v>149</v>
      </c>
      <c r="J7" s="118" t="s">
        <v>113</v>
      </c>
      <c r="K7" s="119" t="s">
        <v>150</v>
      </c>
      <c r="L7" s="119" t="s">
        <v>115</v>
      </c>
      <c r="M7" s="119" t="s">
        <v>105</v>
      </c>
      <c r="N7" s="119"/>
      <c r="O7" s="119" t="s">
        <v>151</v>
      </c>
      <c r="P7" s="119"/>
    </row>
    <row r="8" s="115" customFormat="1" ht="176" spans="1:16">
      <c r="A8" s="117" t="s">
        <v>152</v>
      </c>
      <c r="B8" s="118" t="s">
        <v>95</v>
      </c>
      <c r="C8" s="119" t="s">
        <v>153</v>
      </c>
      <c r="D8" s="119" t="s">
        <v>154</v>
      </c>
      <c r="E8" s="119" t="s">
        <v>155</v>
      </c>
      <c r="F8" s="119"/>
      <c r="G8" s="119" t="s">
        <v>100</v>
      </c>
      <c r="H8" s="119"/>
      <c r="I8" s="119" t="s">
        <v>156</v>
      </c>
      <c r="J8" s="118" t="s">
        <v>102</v>
      </c>
      <c r="K8" s="119" t="s">
        <v>157</v>
      </c>
      <c r="L8" s="119" t="s">
        <v>104</v>
      </c>
      <c r="M8" s="119"/>
      <c r="N8" s="119"/>
      <c r="O8" s="119" t="s">
        <v>158</v>
      </c>
      <c r="P8" s="119" t="s">
        <v>159</v>
      </c>
    </row>
    <row r="9" s="115" customFormat="1" ht="148" spans="1:16">
      <c r="A9" s="117" t="s">
        <v>160</v>
      </c>
      <c r="B9" s="118" t="s">
        <v>95</v>
      </c>
      <c r="C9" s="119" t="s">
        <v>161</v>
      </c>
      <c r="D9" s="119" t="s">
        <v>162</v>
      </c>
      <c r="E9" s="119" t="s">
        <v>163</v>
      </c>
      <c r="F9" s="119" t="s">
        <v>132</v>
      </c>
      <c r="G9" s="119" t="s">
        <v>100</v>
      </c>
      <c r="H9" s="119"/>
      <c r="I9" s="119" t="s">
        <v>164</v>
      </c>
      <c r="J9" s="118" t="s">
        <v>102</v>
      </c>
      <c r="K9" s="119" t="s">
        <v>165</v>
      </c>
      <c r="L9" s="119" t="s">
        <v>104</v>
      </c>
      <c r="M9" s="119"/>
      <c r="N9" s="119"/>
      <c r="O9" s="119" t="s">
        <v>166</v>
      </c>
      <c r="P9" s="119" t="s">
        <v>167</v>
      </c>
    </row>
    <row r="10" s="115" customFormat="1" ht="46" spans="1:16">
      <c r="A10" s="117" t="s">
        <v>168</v>
      </c>
      <c r="B10" s="118" t="s">
        <v>95</v>
      </c>
      <c r="C10" s="119" t="s">
        <v>96</v>
      </c>
      <c r="D10" s="119" t="s">
        <v>169</v>
      </c>
      <c r="E10" s="119" t="s">
        <v>98</v>
      </c>
      <c r="F10" s="119" t="s">
        <v>170</v>
      </c>
      <c r="G10" s="119" t="s">
        <v>100</v>
      </c>
      <c r="H10" s="119"/>
      <c r="I10" s="119" t="s">
        <v>112</v>
      </c>
      <c r="J10" s="118" t="s">
        <v>102</v>
      </c>
      <c r="K10" s="119" t="s">
        <v>171</v>
      </c>
      <c r="L10" s="119" t="s">
        <v>104</v>
      </c>
      <c r="M10" s="119" t="s">
        <v>105</v>
      </c>
      <c r="N10" s="119"/>
      <c r="O10" s="119" t="s">
        <v>172</v>
      </c>
      <c r="P10" s="119" t="s">
        <v>173</v>
      </c>
    </row>
    <row r="11" s="115" customFormat="1" ht="36" spans="1:16">
      <c r="A11" s="117" t="s">
        <v>174</v>
      </c>
      <c r="B11" s="118" t="s">
        <v>95</v>
      </c>
      <c r="C11" s="119" t="s">
        <v>96</v>
      </c>
      <c r="D11" s="119" t="s">
        <v>175</v>
      </c>
      <c r="E11" s="119" t="s">
        <v>98</v>
      </c>
      <c r="F11" s="119" t="s">
        <v>170</v>
      </c>
      <c r="G11" s="119" t="s">
        <v>100</v>
      </c>
      <c r="H11" s="119"/>
      <c r="I11" s="119" t="s">
        <v>176</v>
      </c>
      <c r="J11" s="118" t="s">
        <v>102</v>
      </c>
      <c r="K11" s="119" t="s">
        <v>177</v>
      </c>
      <c r="L11" s="119" t="s">
        <v>104</v>
      </c>
      <c r="M11" s="119" t="s">
        <v>105</v>
      </c>
      <c r="N11" s="119"/>
      <c r="O11" s="119" t="s">
        <v>178</v>
      </c>
      <c r="P11" s="119" t="s">
        <v>179</v>
      </c>
    </row>
    <row r="12" s="115" customFormat="1" ht="53" spans="1:16">
      <c r="A12" s="117" t="s">
        <v>180</v>
      </c>
      <c r="B12" s="118" t="s">
        <v>95</v>
      </c>
      <c r="C12" s="119" t="s">
        <v>96</v>
      </c>
      <c r="D12" s="119" t="s">
        <v>181</v>
      </c>
      <c r="E12" s="119" t="s">
        <v>98</v>
      </c>
      <c r="F12" s="119" t="s">
        <v>132</v>
      </c>
      <c r="G12" s="119" t="s">
        <v>100</v>
      </c>
      <c r="H12" s="119"/>
      <c r="I12" s="119" t="s">
        <v>182</v>
      </c>
      <c r="J12" s="118" t="s">
        <v>102</v>
      </c>
      <c r="K12" s="119" t="s">
        <v>183</v>
      </c>
      <c r="L12" s="119" t="s">
        <v>104</v>
      </c>
      <c r="M12" s="119" t="s">
        <v>105</v>
      </c>
      <c r="N12" s="119"/>
      <c r="O12" s="119" t="s">
        <v>184</v>
      </c>
      <c r="P12" s="119" t="s">
        <v>185</v>
      </c>
    </row>
    <row r="13" s="115" customFormat="1" ht="232" spans="1:16">
      <c r="A13" s="117" t="s">
        <v>186</v>
      </c>
      <c r="B13" s="118" t="s">
        <v>95</v>
      </c>
      <c r="C13" s="119" t="s">
        <v>120</v>
      </c>
      <c r="D13" s="119" t="s">
        <v>187</v>
      </c>
      <c r="E13" s="119" t="s">
        <v>122</v>
      </c>
      <c r="F13" s="119" t="s">
        <v>132</v>
      </c>
      <c r="G13" s="119" t="s">
        <v>100</v>
      </c>
      <c r="H13" s="119"/>
      <c r="I13" s="119" t="s">
        <v>188</v>
      </c>
      <c r="J13" s="118" t="s">
        <v>102</v>
      </c>
      <c r="K13" s="119" t="s">
        <v>189</v>
      </c>
      <c r="L13" s="119" t="s">
        <v>104</v>
      </c>
      <c r="M13" s="119"/>
      <c r="N13" s="119"/>
      <c r="O13" s="119" t="s">
        <v>190</v>
      </c>
      <c r="P13" s="119" t="s">
        <v>191</v>
      </c>
    </row>
    <row r="14" s="115" customFormat="1" ht="53" spans="1:16">
      <c r="A14" s="117" t="s">
        <v>192</v>
      </c>
      <c r="B14" s="118" t="s">
        <v>95</v>
      </c>
      <c r="C14" s="119" t="s">
        <v>120</v>
      </c>
      <c r="D14" s="119" t="s">
        <v>193</v>
      </c>
      <c r="E14" s="119" t="s">
        <v>155</v>
      </c>
      <c r="F14" s="119"/>
      <c r="G14" s="119" t="s">
        <v>100</v>
      </c>
      <c r="H14" s="119"/>
      <c r="I14" s="119" t="s">
        <v>156</v>
      </c>
      <c r="J14" s="118" t="s">
        <v>102</v>
      </c>
      <c r="K14" s="119" t="s">
        <v>194</v>
      </c>
      <c r="L14" s="119" t="s">
        <v>115</v>
      </c>
      <c r="M14" s="119"/>
      <c r="N14" s="119"/>
      <c r="O14" s="119" t="s">
        <v>195</v>
      </c>
      <c r="P14" s="119" t="s">
        <v>196</v>
      </c>
    </row>
    <row r="15" s="115" customFormat="1" ht="99" spans="1:16">
      <c r="A15" s="117" t="s">
        <v>197</v>
      </c>
      <c r="B15" s="118" t="s">
        <v>95</v>
      </c>
      <c r="C15" s="119" t="s">
        <v>120</v>
      </c>
      <c r="D15" s="119" t="s">
        <v>198</v>
      </c>
      <c r="E15" s="119" t="s">
        <v>122</v>
      </c>
      <c r="F15" s="119" t="s">
        <v>132</v>
      </c>
      <c r="G15" s="119" t="s">
        <v>100</v>
      </c>
      <c r="H15" s="119"/>
      <c r="I15" s="119" t="s">
        <v>124</v>
      </c>
      <c r="J15" s="118" t="s">
        <v>102</v>
      </c>
      <c r="K15" s="119" t="s">
        <v>199</v>
      </c>
      <c r="L15" s="119" t="s">
        <v>104</v>
      </c>
      <c r="M15" s="119"/>
      <c r="N15" s="119"/>
      <c r="O15" s="119" t="s">
        <v>200</v>
      </c>
      <c r="P15" s="119" t="s">
        <v>201</v>
      </c>
    </row>
    <row r="16" s="115" customFormat="1" ht="53" spans="1:16">
      <c r="A16" s="117" t="s">
        <v>202</v>
      </c>
      <c r="B16" s="118" t="s">
        <v>95</v>
      </c>
      <c r="C16" s="119" t="s">
        <v>120</v>
      </c>
      <c r="D16" s="119" t="s">
        <v>203</v>
      </c>
      <c r="E16" s="119" t="s">
        <v>204</v>
      </c>
      <c r="F16" s="119" t="s">
        <v>132</v>
      </c>
      <c r="G16" s="119" t="s">
        <v>100</v>
      </c>
      <c r="H16" s="119"/>
      <c r="I16" s="119" t="s">
        <v>205</v>
      </c>
      <c r="J16" s="118" t="s">
        <v>102</v>
      </c>
      <c r="K16" s="119" t="s">
        <v>206</v>
      </c>
      <c r="L16" s="119" t="s">
        <v>104</v>
      </c>
      <c r="M16" s="119"/>
      <c r="N16" s="119"/>
      <c r="O16" s="119" t="s">
        <v>207</v>
      </c>
      <c r="P16" s="119" t="s">
        <v>208</v>
      </c>
    </row>
    <row r="17" s="115" customFormat="1" ht="36" spans="1:16">
      <c r="A17" s="117" t="s">
        <v>209</v>
      </c>
      <c r="B17" s="118" t="s">
        <v>95</v>
      </c>
      <c r="C17" s="119" t="s">
        <v>120</v>
      </c>
      <c r="D17" s="119" t="s">
        <v>210</v>
      </c>
      <c r="E17" s="119" t="s">
        <v>211</v>
      </c>
      <c r="F17" s="119" t="s">
        <v>132</v>
      </c>
      <c r="G17" s="119" t="s">
        <v>100</v>
      </c>
      <c r="H17" s="119"/>
      <c r="I17" s="119" t="s">
        <v>205</v>
      </c>
      <c r="J17" s="118" t="s">
        <v>102</v>
      </c>
      <c r="K17" s="119" t="s">
        <v>212</v>
      </c>
      <c r="L17" s="119" t="s">
        <v>104</v>
      </c>
      <c r="M17" s="119"/>
      <c r="N17" s="119"/>
      <c r="O17" s="119" t="s">
        <v>213</v>
      </c>
      <c r="P17" s="119" t="s">
        <v>208</v>
      </c>
    </row>
    <row r="18" s="115" customFormat="1" ht="95" spans="1:16">
      <c r="A18" s="117" t="s">
        <v>214</v>
      </c>
      <c r="B18" s="118" t="s">
        <v>95</v>
      </c>
      <c r="C18" s="119" t="s">
        <v>215</v>
      </c>
      <c r="D18" s="119" t="s">
        <v>216</v>
      </c>
      <c r="E18" s="119" t="s">
        <v>148</v>
      </c>
      <c r="F18" s="119" t="s">
        <v>132</v>
      </c>
      <c r="G18" s="119" t="s">
        <v>100</v>
      </c>
      <c r="H18" s="119"/>
      <c r="I18" s="119" t="s">
        <v>217</v>
      </c>
      <c r="J18" s="118" t="s">
        <v>102</v>
      </c>
      <c r="K18" s="119" t="s">
        <v>218</v>
      </c>
      <c r="L18" s="119" t="s">
        <v>104</v>
      </c>
      <c r="M18" s="119" t="s">
        <v>105</v>
      </c>
      <c r="N18" s="119"/>
      <c r="O18" s="119" t="s">
        <v>219</v>
      </c>
      <c r="P18" s="119" t="s">
        <v>220</v>
      </c>
    </row>
    <row r="19" s="115" customFormat="1" ht="144" spans="1:16">
      <c r="A19" s="117" t="s">
        <v>221</v>
      </c>
      <c r="B19" s="118" t="s">
        <v>95</v>
      </c>
      <c r="C19" s="119" t="s">
        <v>120</v>
      </c>
      <c r="D19" s="119" t="s">
        <v>222</v>
      </c>
      <c r="E19" s="119" t="s">
        <v>155</v>
      </c>
      <c r="F19" s="119" t="s">
        <v>132</v>
      </c>
      <c r="G19" s="119" t="s">
        <v>100</v>
      </c>
      <c r="H19" s="119"/>
      <c r="I19" s="119" t="s">
        <v>188</v>
      </c>
      <c r="J19" s="118" t="s">
        <v>102</v>
      </c>
      <c r="K19" s="119" t="s">
        <v>223</v>
      </c>
      <c r="L19" s="119" t="s">
        <v>104</v>
      </c>
      <c r="M19" s="119"/>
      <c r="N19" s="119"/>
      <c r="O19" s="119" t="s">
        <v>224</v>
      </c>
      <c r="P19" s="119" t="s">
        <v>225</v>
      </c>
    </row>
    <row r="20" s="115" customFormat="1" ht="36" spans="1:16">
      <c r="A20" s="117" t="s">
        <v>226</v>
      </c>
      <c r="B20" s="118" t="s">
        <v>95</v>
      </c>
      <c r="C20" s="119" t="s">
        <v>120</v>
      </c>
      <c r="D20" s="119" t="s">
        <v>227</v>
      </c>
      <c r="E20" s="119" t="s">
        <v>211</v>
      </c>
      <c r="F20" s="119" t="s">
        <v>123</v>
      </c>
      <c r="G20" s="119" t="s">
        <v>100</v>
      </c>
      <c r="H20" s="119"/>
      <c r="I20" s="119" t="s">
        <v>205</v>
      </c>
      <c r="J20" s="118" t="s">
        <v>102</v>
      </c>
      <c r="K20" s="119" t="s">
        <v>228</v>
      </c>
      <c r="L20" s="119" t="s">
        <v>104</v>
      </c>
      <c r="M20" s="119"/>
      <c r="N20" s="119"/>
      <c r="O20" s="119" t="s">
        <v>229</v>
      </c>
      <c r="P20" s="119" t="s">
        <v>230</v>
      </c>
    </row>
    <row r="21" s="115" customFormat="1" ht="137" spans="1:16">
      <c r="A21" s="117" t="s">
        <v>231</v>
      </c>
      <c r="B21" s="118" t="s">
        <v>95</v>
      </c>
      <c r="C21" s="119" t="s">
        <v>120</v>
      </c>
      <c r="D21" s="119" t="s">
        <v>232</v>
      </c>
      <c r="E21" s="119" t="s">
        <v>211</v>
      </c>
      <c r="F21" s="119" t="s">
        <v>123</v>
      </c>
      <c r="G21" s="119" t="s">
        <v>100</v>
      </c>
      <c r="H21" s="119"/>
      <c r="I21" s="119" t="s">
        <v>205</v>
      </c>
      <c r="J21" s="118" t="s">
        <v>102</v>
      </c>
      <c r="K21" s="119" t="s">
        <v>228</v>
      </c>
      <c r="L21" s="119" t="s">
        <v>104</v>
      </c>
      <c r="M21" s="119"/>
      <c r="N21" s="119"/>
      <c r="O21" s="119" t="s">
        <v>233</v>
      </c>
      <c r="P21" s="119" t="s">
        <v>234</v>
      </c>
    </row>
    <row r="22" s="115" customFormat="1" ht="71" spans="1:16">
      <c r="A22" s="117" t="s">
        <v>235</v>
      </c>
      <c r="B22" s="118" t="s">
        <v>95</v>
      </c>
      <c r="C22" s="119" t="s">
        <v>120</v>
      </c>
      <c r="D22" s="119" t="s">
        <v>236</v>
      </c>
      <c r="E22" s="119" t="s">
        <v>155</v>
      </c>
      <c r="F22" s="119" t="s">
        <v>123</v>
      </c>
      <c r="G22" s="119" t="s">
        <v>100</v>
      </c>
      <c r="H22" s="119"/>
      <c r="I22" s="119" t="s">
        <v>237</v>
      </c>
      <c r="J22" s="118" t="s">
        <v>102</v>
      </c>
      <c r="K22" s="119" t="s">
        <v>238</v>
      </c>
      <c r="L22" s="119" t="s">
        <v>104</v>
      </c>
      <c r="M22" s="119"/>
      <c r="N22" s="119"/>
      <c r="O22" s="119" t="s">
        <v>239</v>
      </c>
      <c r="P22" s="119" t="s">
        <v>240</v>
      </c>
    </row>
    <row r="23" s="115" customFormat="1" ht="409.5" spans="1:16">
      <c r="A23" s="117" t="s">
        <v>241</v>
      </c>
      <c r="B23" s="118" t="s">
        <v>95</v>
      </c>
      <c r="C23" s="119" t="s">
        <v>242</v>
      </c>
      <c r="D23" s="119" t="s">
        <v>243</v>
      </c>
      <c r="E23" s="119" t="s">
        <v>122</v>
      </c>
      <c r="F23" s="119"/>
      <c r="G23" s="119" t="s">
        <v>100</v>
      </c>
      <c r="H23" s="119"/>
      <c r="I23" s="119" t="s">
        <v>156</v>
      </c>
      <c r="J23" s="118" t="s">
        <v>244</v>
      </c>
      <c r="K23" s="119" t="s">
        <v>245</v>
      </c>
      <c r="L23" s="119" t="s">
        <v>115</v>
      </c>
      <c r="M23" s="119"/>
      <c r="N23" s="119"/>
      <c r="O23" s="119" t="s">
        <v>246</v>
      </c>
      <c r="P23" s="119" t="s">
        <v>247</v>
      </c>
    </row>
    <row r="24" s="115" customFormat="1" ht="409.5" spans="1:16">
      <c r="A24" s="117" t="s">
        <v>248</v>
      </c>
      <c r="B24" s="118" t="s">
        <v>95</v>
      </c>
      <c r="C24" s="119" t="s">
        <v>120</v>
      </c>
      <c r="D24" s="119" t="s">
        <v>249</v>
      </c>
      <c r="E24" s="119" t="s">
        <v>155</v>
      </c>
      <c r="F24" s="119" t="s">
        <v>250</v>
      </c>
      <c r="G24" s="119" t="s">
        <v>100</v>
      </c>
      <c r="H24" s="119"/>
      <c r="I24" s="119" t="s">
        <v>156</v>
      </c>
      <c r="J24" s="118" t="s">
        <v>102</v>
      </c>
      <c r="K24" s="119" t="s">
        <v>251</v>
      </c>
      <c r="L24" s="119" t="s">
        <v>104</v>
      </c>
      <c r="M24" s="119"/>
      <c r="N24" s="119"/>
      <c r="O24" s="119" t="s">
        <v>252</v>
      </c>
      <c r="P24" s="119" t="s">
        <v>253</v>
      </c>
    </row>
    <row r="25" s="115" customFormat="1" ht="109" spans="1:16">
      <c r="A25" s="117" t="s">
        <v>254</v>
      </c>
      <c r="B25" s="118" t="s">
        <v>95</v>
      </c>
      <c r="C25" s="119" t="s">
        <v>255</v>
      </c>
      <c r="D25" s="119" t="s">
        <v>256</v>
      </c>
      <c r="E25" s="119" t="s">
        <v>211</v>
      </c>
      <c r="F25" s="119" t="s">
        <v>257</v>
      </c>
      <c r="G25" s="119" t="s">
        <v>100</v>
      </c>
      <c r="H25" s="119"/>
      <c r="I25" s="119" t="s">
        <v>258</v>
      </c>
      <c r="J25" s="118" t="s">
        <v>102</v>
      </c>
      <c r="K25" s="119" t="s">
        <v>259</v>
      </c>
      <c r="L25" s="119" t="s">
        <v>104</v>
      </c>
      <c r="M25" s="119"/>
      <c r="N25" s="119"/>
      <c r="O25" s="119" t="s">
        <v>260</v>
      </c>
      <c r="P25" s="119" t="s">
        <v>261</v>
      </c>
    </row>
    <row r="26" s="115" customFormat="1" ht="88" spans="1:16">
      <c r="A26" s="117" t="s">
        <v>262</v>
      </c>
      <c r="B26" s="118" t="s">
        <v>95</v>
      </c>
      <c r="C26" s="119" t="s">
        <v>120</v>
      </c>
      <c r="D26" s="119" t="s">
        <v>263</v>
      </c>
      <c r="E26" s="119" t="s">
        <v>211</v>
      </c>
      <c r="F26" s="119"/>
      <c r="G26" s="119" t="s">
        <v>100</v>
      </c>
      <c r="H26" s="119"/>
      <c r="I26" s="119" t="s">
        <v>205</v>
      </c>
      <c r="J26" s="118" t="s">
        <v>102</v>
      </c>
      <c r="K26" s="119" t="s">
        <v>264</v>
      </c>
      <c r="L26" s="119" t="s">
        <v>104</v>
      </c>
      <c r="M26" s="119"/>
      <c r="N26" s="119"/>
      <c r="O26" s="119" t="s">
        <v>265</v>
      </c>
      <c r="P26" s="119" t="s">
        <v>266</v>
      </c>
    </row>
    <row r="27" s="115" customFormat="1" ht="36" spans="1:16">
      <c r="A27" s="117" t="s">
        <v>267</v>
      </c>
      <c r="B27" s="118" t="s">
        <v>95</v>
      </c>
      <c r="C27" s="119" t="s">
        <v>120</v>
      </c>
      <c r="D27" s="119" t="s">
        <v>268</v>
      </c>
      <c r="E27" s="119" t="s">
        <v>211</v>
      </c>
      <c r="F27" s="119"/>
      <c r="G27" s="119" t="s">
        <v>100</v>
      </c>
      <c r="H27" s="119"/>
      <c r="I27" s="119" t="s">
        <v>269</v>
      </c>
      <c r="J27" s="118" t="s">
        <v>113</v>
      </c>
      <c r="K27" s="119" t="s">
        <v>270</v>
      </c>
      <c r="L27" s="119" t="s">
        <v>115</v>
      </c>
      <c r="M27" s="119"/>
      <c r="N27" s="119"/>
      <c r="O27" s="119" t="s">
        <v>271</v>
      </c>
      <c r="P27" s="119"/>
    </row>
    <row r="28" s="115" customFormat="1" ht="53" spans="1:16">
      <c r="A28" s="117" t="s">
        <v>272</v>
      </c>
      <c r="B28" s="118" t="s">
        <v>95</v>
      </c>
      <c r="C28" s="119" t="s">
        <v>120</v>
      </c>
      <c r="D28" s="119" t="s">
        <v>273</v>
      </c>
      <c r="E28" s="119" t="s">
        <v>211</v>
      </c>
      <c r="F28" s="119"/>
      <c r="G28" s="119" t="s">
        <v>100</v>
      </c>
      <c r="H28" s="119"/>
      <c r="I28" s="119" t="s">
        <v>269</v>
      </c>
      <c r="J28" s="118" t="s">
        <v>113</v>
      </c>
      <c r="K28" s="119" t="s">
        <v>274</v>
      </c>
      <c r="L28" s="119" t="s">
        <v>115</v>
      </c>
      <c r="M28" s="119"/>
      <c r="N28" s="119"/>
      <c r="O28" s="119" t="s">
        <v>275</v>
      </c>
      <c r="P28" s="119"/>
    </row>
    <row r="29" s="115" customFormat="1" ht="36" spans="1:16">
      <c r="A29" s="117" t="s">
        <v>276</v>
      </c>
      <c r="B29" s="118" t="s">
        <v>95</v>
      </c>
      <c r="C29" s="119" t="s">
        <v>120</v>
      </c>
      <c r="D29" s="119" t="s">
        <v>277</v>
      </c>
      <c r="E29" s="119" t="s">
        <v>211</v>
      </c>
      <c r="F29" s="119"/>
      <c r="G29" s="119" t="s">
        <v>100</v>
      </c>
      <c r="H29" s="119"/>
      <c r="I29" s="119" t="s">
        <v>269</v>
      </c>
      <c r="J29" s="118" t="s">
        <v>113</v>
      </c>
      <c r="K29" s="119" t="s">
        <v>278</v>
      </c>
      <c r="L29" s="119" t="s">
        <v>115</v>
      </c>
      <c r="M29" s="119"/>
      <c r="N29" s="119"/>
      <c r="O29" s="119" t="s">
        <v>279</v>
      </c>
      <c r="P29" s="119"/>
    </row>
    <row r="30" s="115" customFormat="1" ht="36" spans="1:16">
      <c r="A30" s="117" t="s">
        <v>280</v>
      </c>
      <c r="B30" s="118" t="s">
        <v>95</v>
      </c>
      <c r="C30" s="119" t="s">
        <v>120</v>
      </c>
      <c r="D30" s="119" t="s">
        <v>281</v>
      </c>
      <c r="E30" s="119" t="s">
        <v>211</v>
      </c>
      <c r="F30" s="119"/>
      <c r="G30" s="119" t="s">
        <v>100</v>
      </c>
      <c r="H30" s="119"/>
      <c r="I30" s="119" t="s">
        <v>269</v>
      </c>
      <c r="J30" s="118" t="s">
        <v>113</v>
      </c>
      <c r="K30" s="119" t="s">
        <v>282</v>
      </c>
      <c r="L30" s="119" t="s">
        <v>115</v>
      </c>
      <c r="M30" s="119"/>
      <c r="N30" s="119"/>
      <c r="O30" s="119" t="s">
        <v>283</v>
      </c>
      <c r="P30" s="119"/>
    </row>
    <row r="31" s="115" customFormat="1" ht="53" spans="1:16">
      <c r="A31" s="117" t="s">
        <v>284</v>
      </c>
      <c r="B31" s="118" t="s">
        <v>95</v>
      </c>
      <c r="C31" s="119" t="s">
        <v>120</v>
      </c>
      <c r="D31" s="119" t="s">
        <v>285</v>
      </c>
      <c r="E31" s="119" t="s">
        <v>211</v>
      </c>
      <c r="F31" s="119"/>
      <c r="G31" s="119" t="s">
        <v>100</v>
      </c>
      <c r="H31" s="119"/>
      <c r="I31" s="119" t="s">
        <v>269</v>
      </c>
      <c r="J31" s="118" t="s">
        <v>113</v>
      </c>
      <c r="K31" s="119" t="s">
        <v>286</v>
      </c>
      <c r="L31" s="119" t="s">
        <v>115</v>
      </c>
      <c r="M31" s="119"/>
      <c r="N31" s="119"/>
      <c r="O31" s="119" t="s">
        <v>287</v>
      </c>
      <c r="P31" s="119"/>
    </row>
    <row r="32" s="115" customFormat="1" ht="36" spans="1:16">
      <c r="A32" s="117" t="s">
        <v>288</v>
      </c>
      <c r="B32" s="118" t="s">
        <v>95</v>
      </c>
      <c r="C32" s="119" t="s">
        <v>120</v>
      </c>
      <c r="D32" s="119" t="s">
        <v>289</v>
      </c>
      <c r="E32" s="119" t="s">
        <v>211</v>
      </c>
      <c r="F32" s="119"/>
      <c r="G32" s="119" t="s">
        <v>100</v>
      </c>
      <c r="H32" s="119"/>
      <c r="I32" s="119" t="s">
        <v>269</v>
      </c>
      <c r="J32" s="118" t="s">
        <v>113</v>
      </c>
      <c r="K32" s="119" t="s">
        <v>290</v>
      </c>
      <c r="L32" s="119" t="s">
        <v>115</v>
      </c>
      <c r="M32" s="119"/>
      <c r="N32" s="119"/>
      <c r="O32" s="119" t="s">
        <v>291</v>
      </c>
      <c r="P32" s="119"/>
    </row>
    <row r="33" s="115" customFormat="1" ht="36" spans="1:16">
      <c r="A33" s="117" t="s">
        <v>292</v>
      </c>
      <c r="B33" s="118" t="s">
        <v>95</v>
      </c>
      <c r="C33" s="119" t="s">
        <v>120</v>
      </c>
      <c r="D33" s="119" t="s">
        <v>293</v>
      </c>
      <c r="E33" s="119" t="s">
        <v>211</v>
      </c>
      <c r="F33" s="119"/>
      <c r="G33" s="119" t="s">
        <v>100</v>
      </c>
      <c r="H33" s="119"/>
      <c r="I33" s="119" t="s">
        <v>269</v>
      </c>
      <c r="J33" s="118" t="s">
        <v>113</v>
      </c>
      <c r="K33" s="119" t="s">
        <v>294</v>
      </c>
      <c r="L33" s="119" t="s">
        <v>115</v>
      </c>
      <c r="M33" s="119"/>
      <c r="N33" s="119"/>
      <c r="O33" s="119" t="s">
        <v>294</v>
      </c>
      <c r="P33" s="119"/>
    </row>
    <row r="34" s="115" customFormat="1" ht="67" spans="1:16">
      <c r="A34" s="117" t="s">
        <v>295</v>
      </c>
      <c r="B34" s="118" t="s">
        <v>95</v>
      </c>
      <c r="C34" s="119" t="s">
        <v>120</v>
      </c>
      <c r="D34" s="119" t="s">
        <v>296</v>
      </c>
      <c r="E34" s="119" t="s">
        <v>211</v>
      </c>
      <c r="F34" s="119"/>
      <c r="G34" s="119" t="s">
        <v>100</v>
      </c>
      <c r="H34" s="119"/>
      <c r="I34" s="119" t="s">
        <v>188</v>
      </c>
      <c r="J34" s="118" t="s">
        <v>102</v>
      </c>
      <c r="K34" s="119" t="s">
        <v>297</v>
      </c>
      <c r="L34" s="119" t="s">
        <v>104</v>
      </c>
      <c r="M34" s="119"/>
      <c r="N34" s="119"/>
      <c r="O34" s="119" t="s">
        <v>298</v>
      </c>
      <c r="P34" s="119" t="s">
        <v>299</v>
      </c>
    </row>
    <row r="35" s="115" customFormat="1" ht="36" spans="1:16">
      <c r="A35" s="117" t="s">
        <v>300</v>
      </c>
      <c r="B35" s="118" t="s">
        <v>95</v>
      </c>
      <c r="C35" s="119" t="s">
        <v>120</v>
      </c>
      <c r="D35" s="119" t="s">
        <v>301</v>
      </c>
      <c r="E35" s="119" t="s">
        <v>211</v>
      </c>
      <c r="F35" s="119"/>
      <c r="G35" s="119" t="s">
        <v>100</v>
      </c>
      <c r="H35" s="119"/>
      <c r="I35" s="119" t="s">
        <v>269</v>
      </c>
      <c r="J35" s="118" t="s">
        <v>113</v>
      </c>
      <c r="K35" s="119" t="s">
        <v>302</v>
      </c>
      <c r="L35" s="119" t="s">
        <v>115</v>
      </c>
      <c r="M35" s="119"/>
      <c r="N35" s="119"/>
      <c r="O35" s="119" t="s">
        <v>303</v>
      </c>
      <c r="P35" s="119"/>
    </row>
    <row r="36" s="115" customFormat="1" ht="46" spans="1:16">
      <c r="A36" s="117" t="s">
        <v>304</v>
      </c>
      <c r="B36" s="118" t="s">
        <v>95</v>
      </c>
      <c r="C36" s="119" t="s">
        <v>120</v>
      </c>
      <c r="D36" s="119" t="s">
        <v>305</v>
      </c>
      <c r="E36" s="119" t="s">
        <v>211</v>
      </c>
      <c r="F36" s="119" t="s">
        <v>132</v>
      </c>
      <c r="G36" s="119" t="s">
        <v>306</v>
      </c>
      <c r="H36" s="119"/>
      <c r="I36" s="119" t="s">
        <v>307</v>
      </c>
      <c r="J36" s="118" t="s">
        <v>102</v>
      </c>
      <c r="K36" s="119" t="s">
        <v>308</v>
      </c>
      <c r="L36" s="119" t="s">
        <v>104</v>
      </c>
      <c r="M36" s="119"/>
      <c r="N36" s="119"/>
      <c r="O36" s="119" t="s">
        <v>309</v>
      </c>
      <c r="P36" s="119" t="s">
        <v>310</v>
      </c>
    </row>
    <row r="37" s="115" customFormat="1" ht="67" spans="1:16">
      <c r="A37" s="117" t="s">
        <v>311</v>
      </c>
      <c r="B37" s="118" t="s">
        <v>95</v>
      </c>
      <c r="C37" s="119" t="s">
        <v>215</v>
      </c>
      <c r="D37" s="119" t="s">
        <v>312</v>
      </c>
      <c r="E37" s="119" t="s">
        <v>148</v>
      </c>
      <c r="F37" s="119" t="s">
        <v>99</v>
      </c>
      <c r="G37" s="119" t="s">
        <v>306</v>
      </c>
      <c r="H37" s="119"/>
      <c r="I37" s="119" t="s">
        <v>182</v>
      </c>
      <c r="J37" s="118" t="s">
        <v>102</v>
      </c>
      <c r="K37" s="119" t="s">
        <v>313</v>
      </c>
      <c r="L37" s="119" t="s">
        <v>104</v>
      </c>
      <c r="M37" s="119" t="s">
        <v>105</v>
      </c>
      <c r="N37" s="119"/>
      <c r="O37" s="119" t="s">
        <v>314</v>
      </c>
      <c r="P37" s="119" t="s">
        <v>107</v>
      </c>
    </row>
    <row r="38" s="115" customFormat="1" ht="67" spans="1:16">
      <c r="A38" s="117" t="s">
        <v>315</v>
      </c>
      <c r="B38" s="118" t="s">
        <v>95</v>
      </c>
      <c r="C38" s="119" t="s">
        <v>215</v>
      </c>
      <c r="D38" s="119" t="s">
        <v>316</v>
      </c>
      <c r="E38" s="119" t="s">
        <v>148</v>
      </c>
      <c r="F38" s="119" t="s">
        <v>99</v>
      </c>
      <c r="G38" s="119" t="s">
        <v>306</v>
      </c>
      <c r="H38" s="119"/>
      <c r="I38" s="119" t="s">
        <v>182</v>
      </c>
      <c r="J38" s="118" t="s">
        <v>102</v>
      </c>
      <c r="K38" s="119" t="s">
        <v>317</v>
      </c>
      <c r="L38" s="119" t="s">
        <v>104</v>
      </c>
      <c r="M38" s="119" t="s">
        <v>105</v>
      </c>
      <c r="N38" s="119"/>
      <c r="O38" s="119" t="s">
        <v>318</v>
      </c>
      <c r="P38" s="119" t="s">
        <v>107</v>
      </c>
    </row>
    <row r="39" s="115" customFormat="1" ht="92" spans="1:16">
      <c r="A39" s="117" t="s">
        <v>319</v>
      </c>
      <c r="B39" s="118" t="s">
        <v>95</v>
      </c>
      <c r="C39" s="119" t="s">
        <v>120</v>
      </c>
      <c r="D39" s="119" t="s">
        <v>320</v>
      </c>
      <c r="E39" s="119" t="s">
        <v>211</v>
      </c>
      <c r="F39" s="119" t="s">
        <v>321</v>
      </c>
      <c r="G39" s="119" t="s">
        <v>306</v>
      </c>
      <c r="H39" s="119"/>
      <c r="I39" s="119" t="s">
        <v>205</v>
      </c>
      <c r="J39" s="118" t="s">
        <v>102</v>
      </c>
      <c r="K39" s="119" t="s">
        <v>322</v>
      </c>
      <c r="L39" s="119" t="s">
        <v>104</v>
      </c>
      <c r="M39" s="119"/>
      <c r="N39" s="119"/>
      <c r="O39" s="119" t="s">
        <v>323</v>
      </c>
      <c r="P39" s="119" t="s">
        <v>324</v>
      </c>
    </row>
    <row r="40" s="115" customFormat="1" ht="36" spans="1:16">
      <c r="A40" s="117" t="s">
        <v>325</v>
      </c>
      <c r="B40" s="118" t="s">
        <v>95</v>
      </c>
      <c r="C40" s="119" t="s">
        <v>109</v>
      </c>
      <c r="D40" s="119" t="s">
        <v>326</v>
      </c>
      <c r="E40" s="119" t="s">
        <v>327</v>
      </c>
      <c r="F40" s="119"/>
      <c r="G40" s="119" t="s">
        <v>306</v>
      </c>
      <c r="H40" s="119"/>
      <c r="I40" s="119" t="s">
        <v>328</v>
      </c>
      <c r="J40" s="118" t="s">
        <v>113</v>
      </c>
      <c r="K40" s="119" t="s">
        <v>329</v>
      </c>
      <c r="L40" s="119" t="s">
        <v>115</v>
      </c>
      <c r="M40" s="119" t="s">
        <v>105</v>
      </c>
      <c r="N40" s="119"/>
      <c r="O40" s="119" t="s">
        <v>330</v>
      </c>
      <c r="P40" s="119"/>
    </row>
    <row r="41" s="115" customFormat="1" ht="36" spans="1:16">
      <c r="A41" s="117" t="s">
        <v>331</v>
      </c>
      <c r="B41" s="118" t="s">
        <v>95</v>
      </c>
      <c r="C41" s="119" t="s">
        <v>109</v>
      </c>
      <c r="D41" s="119" t="s">
        <v>332</v>
      </c>
      <c r="E41" s="119" t="s">
        <v>327</v>
      </c>
      <c r="F41" s="119"/>
      <c r="G41" s="119" t="s">
        <v>306</v>
      </c>
      <c r="H41" s="119"/>
      <c r="I41" s="119" t="s">
        <v>328</v>
      </c>
      <c r="J41" s="118" t="s">
        <v>113</v>
      </c>
      <c r="K41" s="119" t="s">
        <v>329</v>
      </c>
      <c r="L41" s="119" t="s">
        <v>115</v>
      </c>
      <c r="M41" s="119" t="s">
        <v>105</v>
      </c>
      <c r="N41" s="119"/>
      <c r="O41" s="119" t="s">
        <v>333</v>
      </c>
      <c r="P41" s="119"/>
    </row>
    <row r="42" s="115" customFormat="1" ht="74" spans="1:16">
      <c r="A42" s="117" t="s">
        <v>334</v>
      </c>
      <c r="B42" s="118" t="s">
        <v>95</v>
      </c>
      <c r="C42" s="119" t="s">
        <v>215</v>
      </c>
      <c r="D42" s="119" t="s">
        <v>335</v>
      </c>
      <c r="E42" s="119" t="s">
        <v>148</v>
      </c>
      <c r="F42" s="119"/>
      <c r="G42" s="119" t="s">
        <v>306</v>
      </c>
      <c r="H42" s="119"/>
      <c r="I42" s="119" t="s">
        <v>336</v>
      </c>
      <c r="J42" s="118" t="s">
        <v>113</v>
      </c>
      <c r="K42" s="119" t="s">
        <v>337</v>
      </c>
      <c r="L42" s="119" t="s">
        <v>115</v>
      </c>
      <c r="M42" s="119" t="s">
        <v>105</v>
      </c>
      <c r="N42" s="119"/>
      <c r="O42" s="119" t="s">
        <v>338</v>
      </c>
      <c r="P42" s="119" t="s">
        <v>339</v>
      </c>
    </row>
    <row r="43" s="115" customFormat="1" ht="74" spans="1:16">
      <c r="A43" s="117" t="s">
        <v>340</v>
      </c>
      <c r="B43" s="118" t="s">
        <v>95</v>
      </c>
      <c r="C43" s="119" t="s">
        <v>96</v>
      </c>
      <c r="D43" s="119" t="s">
        <v>341</v>
      </c>
      <c r="E43" s="119" t="s">
        <v>98</v>
      </c>
      <c r="F43" s="119"/>
      <c r="G43" s="119" t="s">
        <v>306</v>
      </c>
      <c r="H43" s="119"/>
      <c r="I43" s="119" t="s">
        <v>101</v>
      </c>
      <c r="J43" s="118" t="s">
        <v>113</v>
      </c>
      <c r="K43" s="119" t="s">
        <v>342</v>
      </c>
      <c r="L43" s="119" t="s">
        <v>115</v>
      </c>
      <c r="M43" s="119" t="s">
        <v>105</v>
      </c>
      <c r="N43" s="119"/>
      <c r="O43" s="119" t="s">
        <v>343</v>
      </c>
      <c r="P43" s="119" t="s">
        <v>344</v>
      </c>
    </row>
    <row r="44" s="115" customFormat="1" ht="36" spans="1:16">
      <c r="A44" s="117" t="s">
        <v>345</v>
      </c>
      <c r="B44" s="118" t="s">
        <v>95</v>
      </c>
      <c r="C44" s="119" t="s">
        <v>120</v>
      </c>
      <c r="D44" s="119" t="s">
        <v>346</v>
      </c>
      <c r="E44" s="119" t="s">
        <v>211</v>
      </c>
      <c r="F44" s="119"/>
      <c r="G44" s="119" t="s">
        <v>306</v>
      </c>
      <c r="H44" s="119"/>
      <c r="I44" s="119" t="s">
        <v>269</v>
      </c>
      <c r="J44" s="118" t="s">
        <v>113</v>
      </c>
      <c r="K44" s="119" t="s">
        <v>347</v>
      </c>
      <c r="L44" s="119" t="s">
        <v>115</v>
      </c>
      <c r="M44" s="119"/>
      <c r="N44" s="119"/>
      <c r="O44" s="119" t="s">
        <v>348</v>
      </c>
      <c r="P44" s="119"/>
    </row>
    <row r="45" s="115" customFormat="1" ht="36" spans="1:16">
      <c r="A45" s="117" t="s">
        <v>349</v>
      </c>
      <c r="B45" s="118" t="s">
        <v>95</v>
      </c>
      <c r="C45" s="119" t="s">
        <v>120</v>
      </c>
      <c r="D45" s="119" t="s">
        <v>350</v>
      </c>
      <c r="E45" s="119" t="s">
        <v>204</v>
      </c>
      <c r="F45" s="119"/>
      <c r="G45" s="119" t="s">
        <v>306</v>
      </c>
      <c r="H45" s="119"/>
      <c r="I45" s="119" t="s">
        <v>351</v>
      </c>
      <c r="J45" s="118" t="s">
        <v>113</v>
      </c>
      <c r="K45" s="119" t="s">
        <v>352</v>
      </c>
      <c r="L45" s="119" t="s">
        <v>115</v>
      </c>
      <c r="M45" s="119"/>
      <c r="N45" s="119"/>
      <c r="O45" s="119" t="s">
        <v>352</v>
      </c>
      <c r="P45" s="119"/>
    </row>
    <row r="46" s="115" customFormat="1" ht="36" spans="1:16">
      <c r="A46" s="117" t="s">
        <v>353</v>
      </c>
      <c r="B46" s="118" t="s">
        <v>95</v>
      </c>
      <c r="C46" s="119" t="s">
        <v>120</v>
      </c>
      <c r="D46" s="119" t="s">
        <v>354</v>
      </c>
      <c r="E46" s="119" t="s">
        <v>211</v>
      </c>
      <c r="F46" s="119"/>
      <c r="G46" s="119" t="s">
        <v>306</v>
      </c>
      <c r="H46" s="119"/>
      <c r="I46" s="119" t="s">
        <v>269</v>
      </c>
      <c r="J46" s="118" t="s">
        <v>113</v>
      </c>
      <c r="K46" s="119" t="s">
        <v>355</v>
      </c>
      <c r="L46" s="119" t="s">
        <v>115</v>
      </c>
      <c r="M46" s="119"/>
      <c r="N46" s="119"/>
      <c r="O46" s="119" t="s">
        <v>355</v>
      </c>
      <c r="P46" s="119"/>
    </row>
    <row r="47" s="115" customFormat="1" ht="53" spans="1:16">
      <c r="A47" s="117" t="s">
        <v>356</v>
      </c>
      <c r="B47" s="118" t="s">
        <v>95</v>
      </c>
      <c r="C47" s="119" t="s">
        <v>120</v>
      </c>
      <c r="D47" s="119" t="s">
        <v>357</v>
      </c>
      <c r="E47" s="119" t="s">
        <v>211</v>
      </c>
      <c r="F47" s="119"/>
      <c r="G47" s="119" t="s">
        <v>306</v>
      </c>
      <c r="H47" s="119"/>
      <c r="I47" s="119" t="s">
        <v>269</v>
      </c>
      <c r="J47" s="118" t="s">
        <v>113</v>
      </c>
      <c r="K47" s="119" t="s">
        <v>358</v>
      </c>
      <c r="L47" s="119" t="s">
        <v>115</v>
      </c>
      <c r="M47" s="119"/>
      <c r="N47" s="119"/>
      <c r="O47" s="119" t="s">
        <v>359</v>
      </c>
      <c r="P47" s="119"/>
    </row>
    <row r="48" s="115" customFormat="1" ht="36" spans="1:16">
      <c r="A48" s="117" t="s">
        <v>360</v>
      </c>
      <c r="B48" s="118" t="s">
        <v>95</v>
      </c>
      <c r="C48" s="119" t="s">
        <v>120</v>
      </c>
      <c r="D48" s="119" t="s">
        <v>361</v>
      </c>
      <c r="E48" s="119" t="s">
        <v>211</v>
      </c>
      <c r="F48" s="119"/>
      <c r="G48" s="119" t="s">
        <v>306</v>
      </c>
      <c r="H48" s="119"/>
      <c r="I48" s="119" t="s">
        <v>269</v>
      </c>
      <c r="J48" s="118" t="s">
        <v>113</v>
      </c>
      <c r="K48" s="119" t="s">
        <v>362</v>
      </c>
      <c r="L48" s="119" t="s">
        <v>115</v>
      </c>
      <c r="M48" s="119"/>
      <c r="N48" s="119"/>
      <c r="O48" s="119" t="s">
        <v>363</v>
      </c>
      <c r="P48" s="119"/>
    </row>
    <row r="49" s="115" customFormat="1" ht="36" spans="1:16">
      <c r="A49" s="117" t="s">
        <v>364</v>
      </c>
      <c r="B49" s="118" t="s">
        <v>95</v>
      </c>
      <c r="C49" s="119" t="s">
        <v>120</v>
      </c>
      <c r="D49" s="119" t="s">
        <v>365</v>
      </c>
      <c r="E49" s="119" t="s">
        <v>211</v>
      </c>
      <c r="F49" s="119"/>
      <c r="G49" s="119" t="s">
        <v>306</v>
      </c>
      <c r="H49" s="119"/>
      <c r="I49" s="119" t="s">
        <v>269</v>
      </c>
      <c r="J49" s="118" t="s">
        <v>113</v>
      </c>
      <c r="K49" s="119" t="s">
        <v>366</v>
      </c>
      <c r="L49" s="119" t="s">
        <v>115</v>
      </c>
      <c r="M49" s="119"/>
      <c r="N49" s="119"/>
      <c r="O49" s="119" t="s">
        <v>367</v>
      </c>
      <c r="P49" s="119"/>
    </row>
    <row r="50" s="115" customFormat="1" ht="36" spans="1:16">
      <c r="A50" s="117" t="s">
        <v>368</v>
      </c>
      <c r="B50" s="118" t="s">
        <v>95</v>
      </c>
      <c r="C50" s="119" t="s">
        <v>120</v>
      </c>
      <c r="D50" s="119" t="s">
        <v>369</v>
      </c>
      <c r="E50" s="119" t="s">
        <v>211</v>
      </c>
      <c r="F50" s="119"/>
      <c r="G50" s="119" t="s">
        <v>306</v>
      </c>
      <c r="H50" s="119"/>
      <c r="I50" s="119" t="s">
        <v>269</v>
      </c>
      <c r="J50" s="118" t="s">
        <v>113</v>
      </c>
      <c r="K50" s="119" t="s">
        <v>370</v>
      </c>
      <c r="L50" s="119" t="s">
        <v>115</v>
      </c>
      <c r="M50" s="119"/>
      <c r="N50" s="119"/>
      <c r="O50" s="119" t="s">
        <v>371</v>
      </c>
      <c r="P50" s="119"/>
    </row>
    <row r="51" s="115" customFormat="1" ht="36" spans="1:16">
      <c r="A51" s="117" t="s">
        <v>372</v>
      </c>
      <c r="B51" s="118" t="s">
        <v>95</v>
      </c>
      <c r="C51" s="119" t="s">
        <v>120</v>
      </c>
      <c r="D51" s="119" t="s">
        <v>373</v>
      </c>
      <c r="E51" s="119" t="s">
        <v>211</v>
      </c>
      <c r="F51" s="119"/>
      <c r="G51" s="119" t="s">
        <v>306</v>
      </c>
      <c r="H51" s="119"/>
      <c r="I51" s="119" t="s">
        <v>269</v>
      </c>
      <c r="J51" s="118" t="s">
        <v>113</v>
      </c>
      <c r="K51" s="119" t="s">
        <v>374</v>
      </c>
      <c r="L51" s="119" t="s">
        <v>115</v>
      </c>
      <c r="M51" s="119"/>
      <c r="N51" s="119"/>
      <c r="O51" s="119" t="s">
        <v>374</v>
      </c>
      <c r="P51" s="119"/>
    </row>
    <row r="52" s="115" customFormat="1" ht="36" spans="1:16">
      <c r="A52" s="117" t="s">
        <v>375</v>
      </c>
      <c r="B52" s="118" t="s">
        <v>95</v>
      </c>
      <c r="C52" s="119" t="s">
        <v>120</v>
      </c>
      <c r="D52" s="119" t="s">
        <v>376</v>
      </c>
      <c r="E52" s="119" t="s">
        <v>211</v>
      </c>
      <c r="F52" s="119"/>
      <c r="G52" s="119" t="s">
        <v>306</v>
      </c>
      <c r="H52" s="119"/>
      <c r="I52" s="119" t="s">
        <v>269</v>
      </c>
      <c r="J52" s="118" t="s">
        <v>113</v>
      </c>
      <c r="K52" s="119" t="s">
        <v>377</v>
      </c>
      <c r="L52" s="119" t="s">
        <v>115</v>
      </c>
      <c r="M52" s="119"/>
      <c r="N52" s="119"/>
      <c r="O52" s="119" t="s">
        <v>378</v>
      </c>
      <c r="P52" s="119"/>
    </row>
    <row r="53" s="115" customFormat="1" ht="36" spans="1:16">
      <c r="A53" s="117" t="s">
        <v>379</v>
      </c>
      <c r="B53" s="118" t="s">
        <v>95</v>
      </c>
      <c r="C53" s="119" t="s">
        <v>120</v>
      </c>
      <c r="D53" s="119" t="s">
        <v>380</v>
      </c>
      <c r="E53" s="119" t="s">
        <v>211</v>
      </c>
      <c r="F53" s="119"/>
      <c r="G53" s="119" t="s">
        <v>306</v>
      </c>
      <c r="H53" s="119"/>
      <c r="I53" s="119" t="s">
        <v>269</v>
      </c>
      <c r="J53" s="118" t="s">
        <v>113</v>
      </c>
      <c r="K53" s="119" t="s">
        <v>381</v>
      </c>
      <c r="L53" s="119" t="s">
        <v>115</v>
      </c>
      <c r="M53" s="119"/>
      <c r="N53" s="119"/>
      <c r="O53" s="119" t="s">
        <v>382</v>
      </c>
      <c r="P53" s="119"/>
    </row>
    <row r="54" s="115" customFormat="1" ht="74" spans="1:16">
      <c r="A54" s="117" t="s">
        <v>383</v>
      </c>
      <c r="B54" s="118" t="s">
        <v>95</v>
      </c>
      <c r="C54" s="119" t="s">
        <v>384</v>
      </c>
      <c r="D54" s="119" t="s">
        <v>385</v>
      </c>
      <c r="E54" s="119" t="s">
        <v>131</v>
      </c>
      <c r="F54" s="119"/>
      <c r="G54" s="119" t="s">
        <v>306</v>
      </c>
      <c r="H54" s="119"/>
      <c r="I54" s="119" t="s">
        <v>386</v>
      </c>
      <c r="J54" s="118" t="s">
        <v>113</v>
      </c>
      <c r="K54" s="119" t="s">
        <v>387</v>
      </c>
      <c r="L54" s="119" t="s">
        <v>115</v>
      </c>
      <c r="M54" s="119" t="s">
        <v>105</v>
      </c>
      <c r="N54" s="119"/>
      <c r="O54" s="119" t="s">
        <v>388</v>
      </c>
      <c r="P54" s="119" t="s">
        <v>389</v>
      </c>
    </row>
    <row r="55" s="115" customFormat="1" ht="36" spans="1:16">
      <c r="A55" s="117" t="s">
        <v>390</v>
      </c>
      <c r="B55" s="118" t="s">
        <v>95</v>
      </c>
      <c r="C55" s="119" t="s">
        <v>120</v>
      </c>
      <c r="D55" s="119" t="s">
        <v>391</v>
      </c>
      <c r="E55" s="119" t="s">
        <v>211</v>
      </c>
      <c r="F55" s="119"/>
      <c r="G55" s="119" t="s">
        <v>306</v>
      </c>
      <c r="H55" s="119"/>
      <c r="I55" s="119" t="s">
        <v>156</v>
      </c>
      <c r="J55" s="118" t="s">
        <v>113</v>
      </c>
      <c r="K55" s="119" t="s">
        <v>392</v>
      </c>
      <c r="L55" s="119" t="s">
        <v>115</v>
      </c>
      <c r="M55" s="119"/>
      <c r="N55" s="119"/>
      <c r="O55" s="119" t="s">
        <v>393</v>
      </c>
      <c r="P55" s="119"/>
    </row>
    <row r="56" s="115" customFormat="1" ht="36" spans="1:16">
      <c r="A56" s="117" t="s">
        <v>394</v>
      </c>
      <c r="B56" s="118" t="s">
        <v>95</v>
      </c>
      <c r="C56" s="119" t="s">
        <v>120</v>
      </c>
      <c r="D56" s="119" t="s">
        <v>395</v>
      </c>
      <c r="E56" s="119" t="s">
        <v>211</v>
      </c>
      <c r="F56" s="119"/>
      <c r="G56" s="119" t="s">
        <v>306</v>
      </c>
      <c r="H56" s="119"/>
      <c r="I56" s="119" t="s">
        <v>269</v>
      </c>
      <c r="J56" s="118" t="s">
        <v>113</v>
      </c>
      <c r="K56" s="119" t="s">
        <v>396</v>
      </c>
      <c r="L56" s="119" t="s">
        <v>115</v>
      </c>
      <c r="M56" s="119"/>
      <c r="N56" s="119"/>
      <c r="O56" s="119" t="s">
        <v>397</v>
      </c>
      <c r="P56" s="119"/>
    </row>
    <row r="57" s="115" customFormat="1" ht="53" spans="1:16">
      <c r="A57" s="117" t="s">
        <v>398</v>
      </c>
      <c r="B57" s="118" t="s">
        <v>95</v>
      </c>
      <c r="C57" s="119" t="s">
        <v>120</v>
      </c>
      <c r="D57" s="119" t="s">
        <v>399</v>
      </c>
      <c r="E57" s="119" t="s">
        <v>204</v>
      </c>
      <c r="F57" s="119"/>
      <c r="G57" s="119" t="s">
        <v>400</v>
      </c>
      <c r="H57" s="119"/>
      <c r="I57" s="119" t="s">
        <v>351</v>
      </c>
      <c r="J57" s="118" t="s">
        <v>113</v>
      </c>
      <c r="K57" s="119" t="s">
        <v>401</v>
      </c>
      <c r="L57" s="119" t="s">
        <v>115</v>
      </c>
      <c r="M57" s="119"/>
      <c r="N57" s="119"/>
      <c r="O57" s="119" t="s">
        <v>402</v>
      </c>
      <c r="P57" s="119"/>
    </row>
    <row r="58" s="115" customFormat="1" spans="1:16">
      <c r="A58" s="120" t="s">
        <v>403</v>
      </c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2"/>
    </row>
  </sheetData>
  <mergeCells count="1">
    <mergeCell ref="A58:P58"/>
  </mergeCells>
  <hyperlinks>
    <hyperlink ref="A2" r:id="rId2" display="AW2-3143"/>
    <hyperlink ref="A3" r:id="rId3" display="AW2-5286"/>
    <hyperlink ref="A4" r:id="rId4" display="AW2-5409"/>
    <hyperlink ref="A5" r:id="rId5" display="AW2-5404"/>
    <hyperlink ref="A6" r:id="rId6" display="AW2-3129"/>
    <hyperlink ref="A7" r:id="rId7" display="AW2-5312"/>
    <hyperlink ref="A8" r:id="rId8" display="AW2-5450"/>
    <hyperlink ref="A9" r:id="rId9" display="AW2-5734"/>
    <hyperlink ref="A10" r:id="rId10" display="AW2-3138"/>
    <hyperlink ref="A11" r:id="rId11" display="AW2-3136"/>
    <hyperlink ref="A12" r:id="rId12" display="AW2-3137"/>
    <hyperlink ref="A13" r:id="rId13" display="AW2-5453"/>
    <hyperlink ref="A14" r:id="rId14" display="AW2-5399"/>
    <hyperlink ref="A15" r:id="rId15" display="AW2-5457"/>
    <hyperlink ref="A16" r:id="rId16" display="AW2-5370"/>
    <hyperlink ref="A17" r:id="rId17" display="AW2-1905"/>
    <hyperlink ref="A18" r:id="rId18" display="AW2-5382"/>
    <hyperlink ref="A19" r:id="rId19" display="AW2-5430"/>
    <hyperlink ref="A20" r:id="rId20" display="AW2-4194"/>
    <hyperlink ref="A21" r:id="rId21" display="AW2-1638"/>
    <hyperlink ref="A22" r:id="rId22" display="AW2-5405"/>
    <hyperlink ref="A23" r:id="rId23" display="AW2-5431"/>
    <hyperlink ref="A24" r:id="rId24" display="AW2-5396"/>
    <hyperlink ref="A25" r:id="rId25" display="AW2-5071"/>
    <hyperlink ref="A26" r:id="rId26" display="AW2-5143"/>
    <hyperlink ref="A27" r:id="rId27" display="AW2-5295"/>
    <hyperlink ref="A28" r:id="rId28" display="AW2-5294"/>
    <hyperlink ref="A29" r:id="rId29" display="AW2-5279"/>
    <hyperlink ref="A30" r:id="rId30" display="AW2-5274"/>
    <hyperlink ref="A31" r:id="rId31" display="AW2-5269"/>
    <hyperlink ref="A32" r:id="rId32" display="AW2-5248"/>
    <hyperlink ref="A33" r:id="rId33" display="AW2-5226"/>
    <hyperlink ref="A34" r:id="rId34" display="AW2-4193"/>
    <hyperlink ref="A35" r:id="rId35" display="AW2-5072"/>
    <hyperlink ref="A36" r:id="rId36" display="AW2-3453"/>
    <hyperlink ref="A37" r:id="rId37" display="AW2-5422"/>
    <hyperlink ref="A38" r:id="rId38" display="AW2-5424"/>
    <hyperlink ref="A39" r:id="rId39" display="AW2-4338"/>
    <hyperlink ref="A40" r:id="rId40" display="AW2-5346"/>
    <hyperlink ref="A41" r:id="rId41" display="AW2-5347"/>
    <hyperlink ref="A42" r:id="rId42" display="AW2-5416"/>
    <hyperlink ref="A43" r:id="rId43" display="AW2-3142"/>
    <hyperlink ref="A44" r:id="rId44" display="AW2-5252"/>
    <hyperlink ref="A45" r:id="rId45" display="AW2-5390"/>
    <hyperlink ref="A46" r:id="rId46" display="AW2-5293"/>
    <hyperlink ref="A47" r:id="rId47" display="AW2-5289"/>
    <hyperlink ref="A48" r:id="rId48" display="AW2-5292"/>
    <hyperlink ref="A49" r:id="rId49" display="AW2-5263"/>
    <hyperlink ref="A50" r:id="rId50" display="AW2-5251"/>
    <hyperlink ref="A51" r:id="rId51" display="AW2-5250"/>
    <hyperlink ref="A52" r:id="rId52" display="AW2-5249"/>
    <hyperlink ref="A53" r:id="rId53" display="AW2-5229"/>
    <hyperlink ref="A54" r:id="rId54" display="AW2-3715"/>
    <hyperlink ref="A55" r:id="rId55" display="AW2-4205"/>
    <hyperlink ref="A56" r:id="rId56" display="AW2-4203"/>
    <hyperlink ref="A57" r:id="rId57" display="AW2-5373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9"/>
  <sheetViews>
    <sheetView workbookViewId="0">
      <selection activeCell="H36" sqref="H36"/>
    </sheetView>
  </sheetViews>
  <sheetFormatPr defaultColWidth="9.06666666666667" defaultRowHeight="13.2" outlineLevelCol="5"/>
  <cols>
    <col min="1" max="1" width="14.9333333333333" style="94"/>
    <col min="2" max="5" width="10.7333333333333" style="94"/>
    <col min="6" max="6" width="5.46666666666667" style="94"/>
    <col min="7" max="16384" width="9.06666666666667" style="94"/>
  </cols>
  <sheetData>
    <row r="2" s="94" customFormat="1" ht="13.95"/>
    <row r="3" s="94" customFormat="1" spans="1:6">
      <c r="A3" s="95" t="s">
        <v>404</v>
      </c>
      <c r="B3" s="96" t="s">
        <v>87</v>
      </c>
      <c r="C3" s="96"/>
      <c r="D3" s="97"/>
      <c r="E3" s="97"/>
      <c r="F3" s="110"/>
    </row>
    <row r="4" s="94" customFormat="1" spans="1:6">
      <c r="A4" s="98" t="s">
        <v>84</v>
      </c>
      <c r="B4" s="99" t="s">
        <v>244</v>
      </c>
      <c r="C4" s="100" t="s">
        <v>113</v>
      </c>
      <c r="D4" s="100" t="s">
        <v>102</v>
      </c>
      <c r="E4" s="100" t="s">
        <v>405</v>
      </c>
      <c r="F4" s="111" t="s">
        <v>406</v>
      </c>
    </row>
    <row r="5" s="94" customFormat="1" spans="1:6">
      <c r="A5" s="101" t="s">
        <v>100</v>
      </c>
      <c r="B5" s="102">
        <v>1</v>
      </c>
      <c r="C5" s="103">
        <v>10</v>
      </c>
      <c r="D5" s="103">
        <v>23</v>
      </c>
      <c r="E5" s="103"/>
      <c r="F5" s="112">
        <v>34</v>
      </c>
    </row>
    <row r="6" s="94" customFormat="1" spans="1:6">
      <c r="A6" s="104" t="s">
        <v>306</v>
      </c>
      <c r="B6" s="105"/>
      <c r="C6" s="106">
        <v>17</v>
      </c>
      <c r="D6" s="106">
        <v>4</v>
      </c>
      <c r="E6" s="106"/>
      <c r="F6" s="113">
        <v>21</v>
      </c>
    </row>
    <row r="7" s="94" customFormat="1" spans="1:6">
      <c r="A7" s="104" t="s">
        <v>400</v>
      </c>
      <c r="B7" s="105"/>
      <c r="C7" s="106">
        <v>1</v>
      </c>
      <c r="D7" s="106"/>
      <c r="E7" s="106"/>
      <c r="F7" s="113">
        <v>1</v>
      </c>
    </row>
    <row r="8" s="94" customFormat="1" spans="1:6">
      <c r="A8" s="104" t="s">
        <v>405</v>
      </c>
      <c r="B8" s="105"/>
      <c r="C8" s="106"/>
      <c r="D8" s="106"/>
      <c r="E8" s="106"/>
      <c r="F8" s="113"/>
    </row>
    <row r="9" s="94" customFormat="1" ht="13.95" spans="1:6">
      <c r="A9" s="107" t="s">
        <v>406</v>
      </c>
      <c r="B9" s="108">
        <v>1</v>
      </c>
      <c r="C9" s="109">
        <v>28</v>
      </c>
      <c r="D9" s="109">
        <v>27</v>
      </c>
      <c r="E9" s="109"/>
      <c r="F9" s="114">
        <v>56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workbookViewId="0">
      <selection activeCell="D39" sqref="D39"/>
    </sheetView>
  </sheetViews>
  <sheetFormatPr defaultColWidth="9" defaultRowHeight="12.4"/>
  <cols>
    <col min="1" max="1" width="16.6666666666667" style="62" customWidth="1"/>
    <col min="2" max="2" width="38.1666666666667" style="62" customWidth="1"/>
    <col min="3" max="3" width="11.5" style="62" customWidth="1"/>
    <col min="4" max="4" width="45.3333333333333" style="62" customWidth="1"/>
    <col min="5" max="5" width="9" style="62"/>
    <col min="6" max="6" width="16.6666666666667" style="62" customWidth="1"/>
    <col min="7" max="9" width="14.1666666666667" style="62" customWidth="1"/>
    <col min="10" max="10" width="12" style="62" customWidth="1"/>
    <col min="11" max="11" width="12.1666666666667" style="62" customWidth="1"/>
    <col min="12" max="12" width="14.1666666666667" style="62" hidden="1" customWidth="1"/>
    <col min="13" max="14" width="17.1666666666667" style="62" customWidth="1"/>
    <col min="15" max="16" width="18.5" style="62" customWidth="1"/>
    <col min="17" max="17" width="12" style="62" customWidth="1"/>
    <col min="18" max="18" width="12.1666666666667" style="62" customWidth="1"/>
    <col min="19" max="19" width="26.6666666666667" style="62" hidden="1" customWidth="1"/>
    <col min="20" max="20" width="24.1666666666667" style="62" hidden="1" customWidth="1"/>
    <col min="21" max="21" width="27.5" style="62" hidden="1" customWidth="1"/>
    <col min="22" max="22" width="13" style="62" hidden="1" customWidth="1"/>
    <col min="23" max="16384" width="9" style="62"/>
  </cols>
  <sheetData>
    <row r="1" s="62" customFormat="1" spans="1:22">
      <c r="A1" s="63" t="s">
        <v>407</v>
      </c>
      <c r="B1" s="63" t="s">
        <v>408</v>
      </c>
      <c r="C1" s="63" t="s">
        <v>409</v>
      </c>
      <c r="D1" s="63" t="s">
        <v>410</v>
      </c>
      <c r="E1" s="63" t="s">
        <v>411</v>
      </c>
      <c r="F1" s="63" t="s">
        <v>412</v>
      </c>
      <c r="G1" s="63" t="s">
        <v>413</v>
      </c>
      <c r="H1" s="63" t="s">
        <v>414</v>
      </c>
      <c r="I1" s="63" t="s">
        <v>415</v>
      </c>
      <c r="J1" s="63" t="s">
        <v>416</v>
      </c>
      <c r="K1" s="63" t="s">
        <v>417</v>
      </c>
      <c r="L1" s="63" t="s">
        <v>418</v>
      </c>
      <c r="M1" s="63" t="s">
        <v>412</v>
      </c>
      <c r="N1" s="63" t="s">
        <v>413</v>
      </c>
      <c r="O1" s="63" t="s">
        <v>414</v>
      </c>
      <c r="P1" s="63" t="s">
        <v>415</v>
      </c>
      <c r="Q1" s="63" t="s">
        <v>416</v>
      </c>
      <c r="R1" s="63" t="s">
        <v>417</v>
      </c>
      <c r="S1" s="63" t="s">
        <v>419</v>
      </c>
      <c r="T1" s="63" t="s">
        <v>420</v>
      </c>
      <c r="U1" s="63" t="s">
        <v>421</v>
      </c>
      <c r="V1" s="63" t="s">
        <v>422</v>
      </c>
    </row>
    <row r="2" s="62" customFormat="1" spans="1:22">
      <c r="A2" s="64" t="s">
        <v>56</v>
      </c>
      <c r="B2" s="64" t="s">
        <v>423</v>
      </c>
      <c r="C2" s="65" t="s">
        <v>424</v>
      </c>
      <c r="D2" s="64" t="s">
        <v>425</v>
      </c>
      <c r="E2" s="65" t="s">
        <v>105</v>
      </c>
      <c r="F2" s="66">
        <v>0.3053</v>
      </c>
      <c r="G2" s="66">
        <v>1.27</v>
      </c>
      <c r="H2" s="65" t="s">
        <v>426</v>
      </c>
      <c r="I2" s="65" t="s">
        <v>427</v>
      </c>
      <c r="J2" s="69">
        <v>0.0821</v>
      </c>
      <c r="K2" s="77">
        <v>0.38</v>
      </c>
      <c r="L2" s="78"/>
      <c r="M2" s="80">
        <v>0.2241</v>
      </c>
      <c r="N2" s="81">
        <v>0.37</v>
      </c>
      <c r="O2" s="82">
        <v>184.9</v>
      </c>
      <c r="P2" s="82">
        <v>322.28</v>
      </c>
      <c r="Q2" s="89">
        <v>0.14</v>
      </c>
      <c r="R2" s="89">
        <v>0.18</v>
      </c>
      <c r="S2" s="65"/>
      <c r="T2" s="65"/>
      <c r="U2" s="65"/>
      <c r="V2" s="65"/>
    </row>
    <row r="3" s="62" customFormat="1" spans="1:22">
      <c r="A3" s="65"/>
      <c r="B3" s="64" t="s">
        <v>428</v>
      </c>
      <c r="C3" s="65" t="s">
        <v>424</v>
      </c>
      <c r="D3" s="64" t="s">
        <v>425</v>
      </c>
      <c r="E3" s="65" t="s">
        <v>105</v>
      </c>
      <c r="F3" s="67">
        <v>0.2356</v>
      </c>
      <c r="G3" s="67">
        <v>1.09</v>
      </c>
      <c r="H3" s="62" t="s">
        <v>429</v>
      </c>
      <c r="I3" s="62" t="s">
        <v>430</v>
      </c>
      <c r="J3" s="67">
        <v>0.067</v>
      </c>
      <c r="K3" s="79">
        <v>0.13</v>
      </c>
      <c r="L3" s="78"/>
      <c r="M3" s="83">
        <v>0.2823</v>
      </c>
      <c r="N3" s="84">
        <v>0.61</v>
      </c>
      <c r="O3" s="85">
        <v>329.52</v>
      </c>
      <c r="P3" s="85">
        <v>240.56</v>
      </c>
      <c r="Q3" s="90">
        <v>0.09</v>
      </c>
      <c r="R3" s="90">
        <v>0.14</v>
      </c>
      <c r="S3" s="65"/>
      <c r="T3" s="65"/>
      <c r="U3" s="65"/>
      <c r="V3" s="65"/>
    </row>
    <row r="4" s="62" customFormat="1" spans="1:22">
      <c r="A4" s="65"/>
      <c r="B4" s="64" t="s">
        <v>431</v>
      </c>
      <c r="C4" s="65" t="s">
        <v>424</v>
      </c>
      <c r="D4" s="64" t="s">
        <v>425</v>
      </c>
      <c r="E4" s="65" t="s">
        <v>105</v>
      </c>
      <c r="F4" s="66">
        <v>0.3578</v>
      </c>
      <c r="G4" s="66">
        <v>0.921</v>
      </c>
      <c r="H4" s="65" t="s">
        <v>432</v>
      </c>
      <c r="I4" s="65" t="s">
        <v>433</v>
      </c>
      <c r="J4" s="69">
        <v>0.0612</v>
      </c>
      <c r="K4" s="77">
        <v>0.13</v>
      </c>
      <c r="L4" s="78"/>
      <c r="M4" s="83">
        <v>0.2184</v>
      </c>
      <c r="N4" s="84">
        <v>0.33</v>
      </c>
      <c r="O4" s="85">
        <v>180.3</v>
      </c>
      <c r="P4" s="85">
        <v>307.8</v>
      </c>
      <c r="Q4" s="90">
        <v>0.06</v>
      </c>
      <c r="R4" s="90">
        <v>0.1</v>
      </c>
      <c r="S4" s="65"/>
      <c r="T4" s="65"/>
      <c r="U4" s="65"/>
      <c r="V4" s="65"/>
    </row>
    <row r="5" s="62" customFormat="1" spans="1:22">
      <c r="A5" s="65"/>
      <c r="B5" s="64" t="s">
        <v>434</v>
      </c>
      <c r="C5" s="65" t="s">
        <v>424</v>
      </c>
      <c r="D5" s="64" t="s">
        <v>425</v>
      </c>
      <c r="E5" s="65" t="s">
        <v>105</v>
      </c>
      <c r="F5" s="65">
        <v>17.08</v>
      </c>
      <c r="G5" s="66">
        <v>0.781</v>
      </c>
      <c r="H5" s="65" t="s">
        <v>435</v>
      </c>
      <c r="I5" s="65" t="s">
        <v>436</v>
      </c>
      <c r="J5" s="69">
        <v>0.1803</v>
      </c>
      <c r="K5" s="77">
        <v>0.55</v>
      </c>
      <c r="L5" s="78"/>
      <c r="M5" s="83">
        <v>0.1184</v>
      </c>
      <c r="N5" s="84">
        <v>0.18</v>
      </c>
      <c r="O5" s="85">
        <v>189.27</v>
      </c>
      <c r="P5" s="85">
        <v>322.28</v>
      </c>
      <c r="Q5" s="90">
        <v>0.07</v>
      </c>
      <c r="R5" s="90">
        <v>0.1</v>
      </c>
      <c r="S5" s="65"/>
      <c r="T5" s="65"/>
      <c r="U5" s="65"/>
      <c r="V5" s="65"/>
    </row>
    <row r="6" s="62" customFormat="1" ht="13.2" spans="1:22">
      <c r="A6" s="65"/>
      <c r="B6" s="64" t="s">
        <v>437</v>
      </c>
      <c r="C6" s="65" t="s">
        <v>438</v>
      </c>
      <c r="D6" s="64" t="s">
        <v>425</v>
      </c>
      <c r="E6" s="65" t="s">
        <v>105</v>
      </c>
      <c r="F6" s="66">
        <v>0.008</v>
      </c>
      <c r="G6" s="66">
        <v>0.405</v>
      </c>
      <c r="H6" s="68" t="s">
        <v>439</v>
      </c>
      <c r="I6" s="65" t="s">
        <v>440</v>
      </c>
      <c r="J6" s="69">
        <v>0.3148</v>
      </c>
      <c r="K6" s="77">
        <v>0.33</v>
      </c>
      <c r="L6" s="78"/>
      <c r="M6" s="86">
        <v>0.13</v>
      </c>
      <c r="N6" s="84">
        <v>0.249</v>
      </c>
      <c r="O6" s="85">
        <v>369.6</v>
      </c>
      <c r="P6" s="85">
        <v>376</v>
      </c>
      <c r="Q6" s="90">
        <v>0.04</v>
      </c>
      <c r="R6" s="90">
        <v>0.07</v>
      </c>
      <c r="S6" s="65"/>
      <c r="T6" s="65"/>
      <c r="U6" s="65"/>
      <c r="V6" s="65"/>
    </row>
    <row r="7" s="62" customFormat="1" spans="1:22">
      <c r="A7" s="65" t="s">
        <v>65</v>
      </c>
      <c r="B7" s="65" t="s">
        <v>441</v>
      </c>
      <c r="C7" s="65" t="s">
        <v>424</v>
      </c>
      <c r="D7" s="65" t="s">
        <v>442</v>
      </c>
      <c r="E7" s="65" t="s">
        <v>105</v>
      </c>
      <c r="F7" s="66">
        <v>0.001</v>
      </c>
      <c r="G7" s="66">
        <v>0.031</v>
      </c>
      <c r="H7" s="65" t="s">
        <v>443</v>
      </c>
      <c r="I7" s="65" t="s">
        <v>443</v>
      </c>
      <c r="J7" s="69">
        <v>0.243</v>
      </c>
      <c r="K7" s="77">
        <v>0.25</v>
      </c>
      <c r="L7" s="78"/>
      <c r="M7" s="83">
        <v>0.0057</v>
      </c>
      <c r="N7" s="84">
        <v>0.038</v>
      </c>
      <c r="O7" s="85">
        <v>118</v>
      </c>
      <c r="P7" s="85">
        <v>118</v>
      </c>
      <c r="Q7" s="90">
        <v>0.02</v>
      </c>
      <c r="R7" s="90">
        <v>0.02</v>
      </c>
      <c r="S7" s="65"/>
      <c r="T7" s="65"/>
      <c r="U7" s="65"/>
      <c r="V7" s="65"/>
    </row>
    <row r="8" s="62" customFormat="1" spans="1:22">
      <c r="A8" s="65"/>
      <c r="B8" s="65" t="s">
        <v>444</v>
      </c>
      <c r="C8" s="65" t="s">
        <v>424</v>
      </c>
      <c r="D8" s="65" t="s">
        <v>442</v>
      </c>
      <c r="E8" s="65" t="s">
        <v>105</v>
      </c>
      <c r="F8" s="66">
        <v>0.001</v>
      </c>
      <c r="G8" s="66">
        <v>0.031</v>
      </c>
      <c r="H8" s="65" t="s">
        <v>445</v>
      </c>
      <c r="I8" s="65" t="s">
        <v>445</v>
      </c>
      <c r="J8" s="69">
        <v>0.223</v>
      </c>
      <c r="K8" s="77">
        <v>0.36</v>
      </c>
      <c r="L8" s="78"/>
      <c r="M8" s="83">
        <v>0.003</v>
      </c>
      <c r="N8" s="84">
        <v>0.031</v>
      </c>
      <c r="O8" s="85">
        <v>101.4</v>
      </c>
      <c r="P8" s="85">
        <v>101.4</v>
      </c>
      <c r="Q8" s="90">
        <v>0.03</v>
      </c>
      <c r="R8" s="90">
        <v>0.04</v>
      </c>
      <c r="S8" s="65"/>
      <c r="T8" s="65"/>
      <c r="U8" s="65"/>
      <c r="V8" s="65"/>
    </row>
    <row r="9" s="62" customFormat="1" spans="1:22">
      <c r="A9" s="65"/>
      <c r="B9" s="65" t="s">
        <v>446</v>
      </c>
      <c r="C9" s="65" t="s">
        <v>424</v>
      </c>
      <c r="D9" s="65" t="s">
        <v>442</v>
      </c>
      <c r="E9" s="65" t="s">
        <v>105</v>
      </c>
      <c r="F9" s="66">
        <v>0.0639</v>
      </c>
      <c r="G9" s="66">
        <v>0.296</v>
      </c>
      <c r="H9" s="65" t="s">
        <v>447</v>
      </c>
      <c r="I9" s="65" t="s">
        <v>448</v>
      </c>
      <c r="J9" s="77">
        <v>0.31</v>
      </c>
      <c r="K9" s="77">
        <v>0.38</v>
      </c>
      <c r="L9" s="78"/>
      <c r="M9" s="83">
        <v>0.0052</v>
      </c>
      <c r="N9" s="84">
        <v>0.133</v>
      </c>
      <c r="O9" s="85">
        <v>112.38</v>
      </c>
      <c r="P9" s="85">
        <v>140.48</v>
      </c>
      <c r="Q9" s="90">
        <v>0.05</v>
      </c>
      <c r="R9" s="90">
        <v>0.1</v>
      </c>
      <c r="S9" s="65"/>
      <c r="T9" s="65"/>
      <c r="U9" s="65"/>
      <c r="V9" s="65"/>
    </row>
    <row r="10" s="62" customFormat="1" spans="1:22">
      <c r="A10" s="65"/>
      <c r="B10" s="65" t="s">
        <v>437</v>
      </c>
      <c r="C10" s="65" t="s">
        <v>438</v>
      </c>
      <c r="D10" s="65" t="s">
        <v>442</v>
      </c>
      <c r="E10" s="65" t="s">
        <v>105</v>
      </c>
      <c r="F10" s="66">
        <v>0.001</v>
      </c>
      <c r="G10" s="66">
        <v>0.031</v>
      </c>
      <c r="H10" s="65" t="s">
        <v>449</v>
      </c>
      <c r="I10" s="65" t="s">
        <v>449</v>
      </c>
      <c r="J10" s="69">
        <v>0.196</v>
      </c>
      <c r="K10" s="77">
        <v>0.31</v>
      </c>
      <c r="L10" s="78"/>
      <c r="M10" s="83">
        <v>0.001</v>
      </c>
      <c r="N10" s="84">
        <v>0.003</v>
      </c>
      <c r="O10" s="85">
        <v>101.4</v>
      </c>
      <c r="P10" s="85">
        <v>104.2</v>
      </c>
      <c r="Q10" s="90">
        <v>0.03</v>
      </c>
      <c r="R10" s="90">
        <v>0.05</v>
      </c>
      <c r="S10" s="65"/>
      <c r="T10" s="65"/>
      <c r="U10" s="65"/>
      <c r="V10" s="65"/>
    </row>
    <row r="11" s="62" customFormat="1" ht="13.2" spans="1:22">
      <c r="A11" s="65" t="s">
        <v>68</v>
      </c>
      <c r="B11" s="65" t="s">
        <v>446</v>
      </c>
      <c r="C11" s="65" t="s">
        <v>424</v>
      </c>
      <c r="D11" s="65" t="s">
        <v>450</v>
      </c>
      <c r="E11" s="65" t="s">
        <v>105</v>
      </c>
      <c r="F11" s="68">
        <v>0.0505</v>
      </c>
      <c r="G11" s="68">
        <v>0.266</v>
      </c>
      <c r="H11" s="68" t="s">
        <v>451</v>
      </c>
      <c r="I11" s="68" t="s">
        <v>452</v>
      </c>
      <c r="J11" s="77">
        <v>0.31</v>
      </c>
      <c r="K11" s="77">
        <v>0.37</v>
      </c>
      <c r="L11" s="78"/>
      <c r="M11" s="83">
        <v>0.0691</v>
      </c>
      <c r="N11" s="84">
        <v>0.37</v>
      </c>
      <c r="O11" s="85">
        <v>165.45</v>
      </c>
      <c r="P11" s="85">
        <v>213.53</v>
      </c>
      <c r="Q11" s="90">
        <v>0.136</v>
      </c>
      <c r="R11" s="90">
        <v>0.2</v>
      </c>
      <c r="S11" s="65"/>
      <c r="T11" s="65"/>
      <c r="U11" s="65"/>
      <c r="V11" s="65"/>
    </row>
    <row r="12" s="62" customFormat="1" spans="1:22">
      <c r="A12" s="65"/>
      <c r="B12" s="65" t="s">
        <v>437</v>
      </c>
      <c r="C12" s="65" t="s">
        <v>438</v>
      </c>
      <c r="D12" s="65" t="s">
        <v>450</v>
      </c>
      <c r="E12" s="65" t="s">
        <v>105</v>
      </c>
      <c r="F12" s="69">
        <v>0.001</v>
      </c>
      <c r="G12" s="69">
        <v>0.055</v>
      </c>
      <c r="H12" s="65" t="s">
        <v>453</v>
      </c>
      <c r="I12" s="65" t="s">
        <v>453</v>
      </c>
      <c r="J12" s="77">
        <v>0.313</v>
      </c>
      <c r="K12" s="79">
        <v>0.33</v>
      </c>
      <c r="L12" s="78"/>
      <c r="M12" s="83">
        <v>0.001</v>
      </c>
      <c r="N12" s="84">
        <v>0.031</v>
      </c>
      <c r="O12" s="85">
        <v>93</v>
      </c>
      <c r="P12" s="85">
        <v>93</v>
      </c>
      <c r="Q12" s="90">
        <v>0.067</v>
      </c>
      <c r="R12" s="90">
        <v>0.1</v>
      </c>
      <c r="S12" s="65"/>
      <c r="T12" s="65"/>
      <c r="U12" s="65"/>
      <c r="V12" s="65"/>
    </row>
    <row r="13" s="62" customFormat="1" spans="1:22">
      <c r="A13" s="65" t="s">
        <v>59</v>
      </c>
      <c r="B13" s="65" t="s">
        <v>454</v>
      </c>
      <c r="C13" s="65" t="s">
        <v>424</v>
      </c>
      <c r="D13" s="65" t="s">
        <v>455</v>
      </c>
      <c r="E13" s="65" t="s">
        <v>105</v>
      </c>
      <c r="F13" s="66">
        <v>0.2861</v>
      </c>
      <c r="G13" s="66">
        <v>1.22</v>
      </c>
      <c r="H13" s="65" t="s">
        <v>456</v>
      </c>
      <c r="I13" s="65" t="s">
        <v>457</v>
      </c>
      <c r="J13" s="69">
        <v>0.38</v>
      </c>
      <c r="K13" s="77">
        <v>0.4</v>
      </c>
      <c r="L13" s="78"/>
      <c r="M13" s="83">
        <v>0.2845</v>
      </c>
      <c r="N13" s="84">
        <v>0.593</v>
      </c>
      <c r="O13" s="85">
        <v>165.53</v>
      </c>
      <c r="P13" s="85">
        <v>207.91</v>
      </c>
      <c r="Q13" s="90">
        <v>0.2</v>
      </c>
      <c r="R13" s="90">
        <v>0.26</v>
      </c>
      <c r="S13" s="65"/>
      <c r="T13" s="65"/>
      <c r="U13" s="65"/>
      <c r="V13" s="65"/>
    </row>
    <row r="14" s="62" customFormat="1" spans="1:22">
      <c r="A14" s="65"/>
      <c r="B14" s="65" t="s">
        <v>458</v>
      </c>
      <c r="C14" s="65"/>
      <c r="D14" s="65" t="s">
        <v>455</v>
      </c>
      <c r="E14" s="65" t="s">
        <v>105</v>
      </c>
      <c r="F14" s="66">
        <v>0.0606</v>
      </c>
      <c r="G14" s="66">
        <v>0.356</v>
      </c>
      <c r="H14" s="65" t="s">
        <v>459</v>
      </c>
      <c r="I14" s="65" t="s">
        <v>460</v>
      </c>
      <c r="J14" s="69">
        <v>0.363</v>
      </c>
      <c r="K14" s="77">
        <v>0.39</v>
      </c>
      <c r="L14" s="78"/>
      <c r="M14" s="83">
        <v>0.0727</v>
      </c>
      <c r="N14" s="87">
        <v>0.33</v>
      </c>
      <c r="O14" s="85">
        <v>178.91</v>
      </c>
      <c r="P14" s="85">
        <v>179.81</v>
      </c>
      <c r="Q14" s="90">
        <v>0.073</v>
      </c>
      <c r="R14" s="90">
        <v>0.12</v>
      </c>
      <c r="S14" s="65"/>
      <c r="T14" s="65"/>
      <c r="U14" s="65"/>
      <c r="V14" s="65"/>
    </row>
    <row r="15" s="62" customFormat="1" spans="1:22">
      <c r="A15" s="65"/>
      <c r="B15" s="65" t="s">
        <v>461</v>
      </c>
      <c r="C15" s="65" t="s">
        <v>424</v>
      </c>
      <c r="D15" s="65" t="s">
        <v>455</v>
      </c>
      <c r="E15" s="65" t="s">
        <v>105</v>
      </c>
      <c r="F15" s="66">
        <v>0.2579</v>
      </c>
      <c r="G15" s="66">
        <v>0.406</v>
      </c>
      <c r="H15" s="65" t="s">
        <v>462</v>
      </c>
      <c r="I15" s="65" t="s">
        <v>463</v>
      </c>
      <c r="J15" s="66">
        <v>0.4767</v>
      </c>
      <c r="K15" s="70">
        <v>0.47</v>
      </c>
      <c r="L15" s="65"/>
      <c r="M15" s="83">
        <v>0.2639</v>
      </c>
      <c r="N15" s="84">
        <v>0.48</v>
      </c>
      <c r="O15" s="85">
        <v>185.32</v>
      </c>
      <c r="P15" s="85">
        <v>191.92</v>
      </c>
      <c r="Q15" s="91">
        <v>0.2</v>
      </c>
      <c r="R15" s="90">
        <v>0.24</v>
      </c>
      <c r="S15" s="65"/>
      <c r="T15" s="65"/>
      <c r="U15" s="65"/>
      <c r="V15" s="65"/>
    </row>
    <row r="16" s="62" customFormat="1" spans="1:22">
      <c r="A16" s="65"/>
      <c r="B16" s="65" t="s">
        <v>464</v>
      </c>
      <c r="C16" s="65" t="s">
        <v>424</v>
      </c>
      <c r="D16" s="65" t="s">
        <v>455</v>
      </c>
      <c r="E16" s="65" t="s">
        <v>105</v>
      </c>
      <c r="F16" s="66">
        <v>0.2664</v>
      </c>
      <c r="G16" s="66">
        <v>1.23</v>
      </c>
      <c r="H16" s="65" t="s">
        <v>465</v>
      </c>
      <c r="I16" s="65" t="s">
        <v>466</v>
      </c>
      <c r="J16" s="70">
        <v>0.49</v>
      </c>
      <c r="K16" s="70">
        <v>0.58</v>
      </c>
      <c r="L16" s="65"/>
      <c r="M16" s="83">
        <v>0.2516</v>
      </c>
      <c r="N16" s="84">
        <v>1.09</v>
      </c>
      <c r="O16" s="85">
        <v>197.74</v>
      </c>
      <c r="P16" s="85">
        <v>246.24</v>
      </c>
      <c r="Q16" s="91">
        <v>0.19</v>
      </c>
      <c r="R16" s="90">
        <v>0.3</v>
      </c>
      <c r="S16" s="65"/>
      <c r="T16" s="65"/>
      <c r="U16" s="65"/>
      <c r="V16" s="65"/>
    </row>
    <row r="17" s="62" customFormat="1" spans="1:22">
      <c r="A17" s="65"/>
      <c r="B17" s="65" t="s">
        <v>467</v>
      </c>
      <c r="C17" s="65" t="s">
        <v>424</v>
      </c>
      <c r="D17" s="65" t="s">
        <v>455</v>
      </c>
      <c r="E17" s="65" t="s">
        <v>105</v>
      </c>
      <c r="F17" s="66">
        <v>0.1556</v>
      </c>
      <c r="G17" s="66">
        <v>0.2</v>
      </c>
      <c r="H17" s="65" t="s">
        <v>468</v>
      </c>
      <c r="I17" s="65" t="s">
        <v>469</v>
      </c>
      <c r="J17" s="70">
        <v>0.38</v>
      </c>
      <c r="K17" s="70">
        <v>0.41</v>
      </c>
      <c r="L17" s="65"/>
      <c r="M17" s="83">
        <v>0.1585</v>
      </c>
      <c r="N17" s="84">
        <v>0.25</v>
      </c>
      <c r="O17" s="85">
        <v>175.52</v>
      </c>
      <c r="P17" s="85">
        <v>179.81</v>
      </c>
      <c r="Q17" s="91">
        <v>0.03</v>
      </c>
      <c r="R17" s="90">
        <v>0.05</v>
      </c>
      <c r="S17" s="65"/>
      <c r="T17" s="65"/>
      <c r="U17" s="65"/>
      <c r="V17" s="65"/>
    </row>
    <row r="18" s="62" customFormat="1" spans="1:22">
      <c r="A18" s="65"/>
      <c r="B18" s="65" t="s">
        <v>437</v>
      </c>
      <c r="C18" s="65" t="s">
        <v>438</v>
      </c>
      <c r="D18" s="65" t="s">
        <v>455</v>
      </c>
      <c r="E18" s="65" t="s">
        <v>105</v>
      </c>
      <c r="F18" s="66">
        <v>0.1479</v>
      </c>
      <c r="G18" s="66">
        <v>0.193</v>
      </c>
      <c r="H18" s="65" t="s">
        <v>470</v>
      </c>
      <c r="I18" s="65" t="s">
        <v>471</v>
      </c>
      <c r="J18" s="66">
        <v>0.526</v>
      </c>
      <c r="K18" s="70">
        <v>0.54</v>
      </c>
      <c r="L18" s="65"/>
      <c r="M18" s="83">
        <v>0.112</v>
      </c>
      <c r="N18" s="87">
        <v>0.25</v>
      </c>
      <c r="O18" s="85">
        <v>110.5</v>
      </c>
      <c r="P18" s="85">
        <v>111</v>
      </c>
      <c r="Q18" s="91">
        <v>0.045</v>
      </c>
      <c r="R18" s="90">
        <v>0.06</v>
      </c>
      <c r="S18" s="65"/>
      <c r="T18" s="65"/>
      <c r="U18" s="65"/>
      <c r="V18" s="65"/>
    </row>
    <row r="19" s="62" customFormat="1" spans="1:22">
      <c r="A19" s="65" t="s">
        <v>54</v>
      </c>
      <c r="B19" s="65" t="s">
        <v>472</v>
      </c>
      <c r="C19" s="65" t="s">
        <v>424</v>
      </c>
      <c r="D19" s="65" t="s">
        <v>473</v>
      </c>
      <c r="E19" s="65" t="s">
        <v>105</v>
      </c>
      <c r="F19" s="67">
        <v>0.4151</v>
      </c>
      <c r="G19" s="67">
        <v>0.666</v>
      </c>
      <c r="H19" s="65" t="s">
        <v>474</v>
      </c>
      <c r="I19" s="65" t="s">
        <v>475</v>
      </c>
      <c r="J19" s="70">
        <v>0.72</v>
      </c>
      <c r="K19" s="70">
        <v>0.75</v>
      </c>
      <c r="L19" s="65"/>
      <c r="M19" s="83">
        <v>0.4239</v>
      </c>
      <c r="N19" s="84">
        <v>0.83</v>
      </c>
      <c r="O19" s="85">
        <v>239.82</v>
      </c>
      <c r="P19" s="85">
        <v>280.96</v>
      </c>
      <c r="Q19" s="92">
        <v>0.13</v>
      </c>
      <c r="R19" s="92">
        <v>0.24</v>
      </c>
      <c r="S19" s="65"/>
      <c r="T19" s="65"/>
      <c r="U19" s="65"/>
      <c r="V19" s="65"/>
    </row>
    <row r="20" s="62" customFormat="1" spans="1:22">
      <c r="A20" s="65"/>
      <c r="B20" s="65" t="s">
        <v>437</v>
      </c>
      <c r="C20" s="65" t="s">
        <v>438</v>
      </c>
      <c r="D20" s="65" t="s">
        <v>473</v>
      </c>
      <c r="E20" s="65" t="s">
        <v>105</v>
      </c>
      <c r="F20" s="66">
        <v>0.3592</v>
      </c>
      <c r="G20" s="66">
        <v>0.942</v>
      </c>
      <c r="H20" s="65" t="s">
        <v>476</v>
      </c>
      <c r="I20" s="65" t="s">
        <v>477</v>
      </c>
      <c r="J20" s="70">
        <v>0.48</v>
      </c>
      <c r="K20" s="70">
        <v>0.8</v>
      </c>
      <c r="L20" s="65"/>
      <c r="M20" s="83">
        <v>0.003</v>
      </c>
      <c r="N20" s="84">
        <v>0.093</v>
      </c>
      <c r="O20" s="85">
        <v>223</v>
      </c>
      <c r="P20" s="85">
        <v>224</v>
      </c>
      <c r="Q20" s="89">
        <v>0.015</v>
      </c>
      <c r="R20" s="89">
        <v>0.03</v>
      </c>
      <c r="S20" s="65"/>
      <c r="T20" s="65"/>
      <c r="U20" s="65"/>
      <c r="V20" s="65"/>
    </row>
    <row r="21" s="62" customFormat="1" spans="1:22">
      <c r="A21" s="65" t="s">
        <v>57</v>
      </c>
      <c r="B21" s="65" t="s">
        <v>464</v>
      </c>
      <c r="C21" s="65" t="s">
        <v>424</v>
      </c>
      <c r="D21" s="65" t="s">
        <v>478</v>
      </c>
      <c r="E21" s="65" t="s">
        <v>105</v>
      </c>
      <c r="F21" s="66">
        <v>0.0838</v>
      </c>
      <c r="G21" s="66">
        <v>0.3</v>
      </c>
      <c r="H21" s="65" t="s">
        <v>479</v>
      </c>
      <c r="I21" s="65" t="s">
        <v>480</v>
      </c>
      <c r="J21" s="70">
        <v>0.32</v>
      </c>
      <c r="K21" s="70">
        <v>0.34</v>
      </c>
      <c r="L21" s="65"/>
      <c r="M21" s="83">
        <v>0.1066</v>
      </c>
      <c r="N21" s="84">
        <v>0.276</v>
      </c>
      <c r="O21" s="85">
        <v>145.54</v>
      </c>
      <c r="P21" s="85">
        <v>168.57</v>
      </c>
      <c r="Q21" s="90">
        <v>0.01</v>
      </c>
      <c r="R21" s="90">
        <v>0.02</v>
      </c>
      <c r="S21" s="65"/>
      <c r="T21" s="65"/>
      <c r="U21" s="65"/>
      <c r="V21" s="65"/>
    </row>
    <row r="22" s="62" customFormat="1" spans="1:22">
      <c r="A22" s="65"/>
      <c r="B22" s="65" t="s">
        <v>481</v>
      </c>
      <c r="C22" s="65" t="s">
        <v>424</v>
      </c>
      <c r="D22" s="65" t="s">
        <v>478</v>
      </c>
      <c r="E22" s="65" t="s">
        <v>105</v>
      </c>
      <c r="F22" s="66">
        <v>0.0045</v>
      </c>
      <c r="G22" s="66">
        <v>0.193</v>
      </c>
      <c r="H22" s="65" t="s">
        <v>482</v>
      </c>
      <c r="I22" s="65" t="s">
        <v>480</v>
      </c>
      <c r="J22" s="66">
        <v>0.0352</v>
      </c>
      <c r="K22" s="70">
        <v>0.14</v>
      </c>
      <c r="L22" s="65"/>
      <c r="M22" s="83">
        <v>0.0025</v>
      </c>
      <c r="N22" s="84">
        <v>0.003</v>
      </c>
      <c r="O22" s="85">
        <v>106.76</v>
      </c>
      <c r="P22" s="85">
        <v>106.76</v>
      </c>
      <c r="Q22" s="90">
        <v>0.01</v>
      </c>
      <c r="R22" s="90">
        <v>0.02</v>
      </c>
      <c r="S22" s="65"/>
      <c r="T22" s="65"/>
      <c r="U22" s="65"/>
      <c r="V22" s="65"/>
    </row>
    <row r="23" s="62" customFormat="1" spans="1:22">
      <c r="A23" s="65"/>
      <c r="B23" s="65" t="s">
        <v>437</v>
      </c>
      <c r="C23" s="65" t="s">
        <v>438</v>
      </c>
      <c r="D23" s="65" t="s">
        <v>478</v>
      </c>
      <c r="E23" s="65" t="s">
        <v>105</v>
      </c>
      <c r="F23" s="66">
        <v>0.001</v>
      </c>
      <c r="G23" s="66">
        <v>0.032</v>
      </c>
      <c r="H23" s="65" t="s">
        <v>445</v>
      </c>
      <c r="I23" s="65" t="s">
        <v>445</v>
      </c>
      <c r="J23" s="66">
        <v>0.243</v>
      </c>
      <c r="K23" s="70">
        <v>0.25</v>
      </c>
      <c r="L23" s="65"/>
      <c r="M23" s="83">
        <v>0.0091</v>
      </c>
      <c r="N23" s="84">
        <v>0.333</v>
      </c>
      <c r="O23" s="85">
        <v>94.72</v>
      </c>
      <c r="P23" s="85">
        <v>101.14</v>
      </c>
      <c r="Q23" s="90">
        <v>0.02</v>
      </c>
      <c r="R23" s="90">
        <v>0.02</v>
      </c>
      <c r="S23" s="65"/>
      <c r="T23" s="65"/>
      <c r="U23" s="65"/>
      <c r="V23" s="65"/>
    </row>
    <row r="24" s="62" customFormat="1" spans="1:22">
      <c r="A24" s="65" t="s">
        <v>63</v>
      </c>
      <c r="B24" s="65" t="s">
        <v>446</v>
      </c>
      <c r="C24" s="65" t="s">
        <v>424</v>
      </c>
      <c r="D24" s="65" t="s">
        <v>483</v>
      </c>
      <c r="E24" s="65" t="s">
        <v>105</v>
      </c>
      <c r="F24" s="66">
        <v>0.1496</v>
      </c>
      <c r="G24" s="66">
        <v>0.939</v>
      </c>
      <c r="H24" s="65" t="s">
        <v>484</v>
      </c>
      <c r="I24" s="65" t="s">
        <v>485</v>
      </c>
      <c r="J24" s="66">
        <v>0.3913</v>
      </c>
      <c r="K24" s="70">
        <v>0.71</v>
      </c>
      <c r="L24" s="65"/>
      <c r="M24" s="83">
        <v>0.1144</v>
      </c>
      <c r="N24" s="84">
        <v>0.586</v>
      </c>
      <c r="O24" s="85">
        <v>132.32</v>
      </c>
      <c r="P24" s="85">
        <v>179.81</v>
      </c>
      <c r="Q24" s="91">
        <v>0.21</v>
      </c>
      <c r="R24" s="90">
        <v>0.25</v>
      </c>
      <c r="S24" s="65"/>
      <c r="T24" s="65"/>
      <c r="U24" s="65"/>
      <c r="V24" s="65"/>
    </row>
    <row r="25" s="62" customFormat="1" spans="1:22">
      <c r="A25" s="65"/>
      <c r="B25" s="65" t="s">
        <v>437</v>
      </c>
      <c r="C25" s="65" t="s">
        <v>438</v>
      </c>
      <c r="D25" s="65" t="s">
        <v>483</v>
      </c>
      <c r="E25" s="65" t="s">
        <v>105</v>
      </c>
      <c r="F25" s="66">
        <v>0.008</v>
      </c>
      <c r="G25" s="66">
        <v>0.031</v>
      </c>
      <c r="H25" s="65" t="s">
        <v>486</v>
      </c>
      <c r="I25" s="65" t="s">
        <v>487</v>
      </c>
      <c r="J25" s="66">
        <v>0.2595</v>
      </c>
      <c r="K25" s="70">
        <v>0.27</v>
      </c>
      <c r="L25" s="65"/>
      <c r="M25" s="83">
        <v>0.014</v>
      </c>
      <c r="N25" s="84">
        <v>0.031</v>
      </c>
      <c r="O25" s="85">
        <v>85</v>
      </c>
      <c r="P25" s="85">
        <v>86</v>
      </c>
      <c r="Q25" s="91">
        <v>0.055</v>
      </c>
      <c r="R25" s="90">
        <v>0.1</v>
      </c>
      <c r="S25" s="65"/>
      <c r="T25" s="65"/>
      <c r="U25" s="65"/>
      <c r="V25" s="65"/>
    </row>
    <row r="26" s="62" customFormat="1" spans="1:22">
      <c r="A26" s="65" t="s">
        <v>58</v>
      </c>
      <c r="B26" s="65" t="s">
        <v>454</v>
      </c>
      <c r="C26" s="65" t="s">
        <v>424</v>
      </c>
      <c r="D26" s="65" t="s">
        <v>488</v>
      </c>
      <c r="E26" s="65" t="s">
        <v>105</v>
      </c>
      <c r="F26" s="66">
        <v>0.3589</v>
      </c>
      <c r="G26" s="70">
        <v>1.33</v>
      </c>
      <c r="H26" s="65" t="s">
        <v>489</v>
      </c>
      <c r="I26" s="65" t="s">
        <v>448</v>
      </c>
      <c r="J26" s="66">
        <v>0.406</v>
      </c>
      <c r="K26" s="70">
        <v>0.42</v>
      </c>
      <c r="L26" s="65"/>
      <c r="M26" s="83">
        <v>0.5455</v>
      </c>
      <c r="N26" s="84">
        <v>1.55</v>
      </c>
      <c r="O26" s="85">
        <v>117.87</v>
      </c>
      <c r="P26" s="85">
        <v>249.86</v>
      </c>
      <c r="Q26" s="91">
        <v>0.3</v>
      </c>
      <c r="R26" s="90">
        <v>0.33</v>
      </c>
      <c r="S26" s="65"/>
      <c r="T26" s="65"/>
      <c r="U26" s="65"/>
      <c r="V26" s="65"/>
    </row>
    <row r="27" s="62" customFormat="1" spans="1:22">
      <c r="A27" s="65"/>
      <c r="B27" s="65" t="s">
        <v>490</v>
      </c>
      <c r="C27" s="65" t="s">
        <v>424</v>
      </c>
      <c r="D27" s="65" t="s">
        <v>488</v>
      </c>
      <c r="E27" s="65" t="s">
        <v>105</v>
      </c>
      <c r="F27" s="66">
        <v>0.7065</v>
      </c>
      <c r="G27" s="66">
        <v>0.7461</v>
      </c>
      <c r="H27" s="65" t="s">
        <v>491</v>
      </c>
      <c r="I27" s="65" t="s">
        <v>460</v>
      </c>
      <c r="J27" s="66">
        <v>0.103</v>
      </c>
      <c r="K27" s="70">
        <v>0.11</v>
      </c>
      <c r="L27" s="65"/>
      <c r="M27" s="83">
        <v>0.331</v>
      </c>
      <c r="N27" s="87">
        <v>1.56</v>
      </c>
      <c r="O27" s="85">
        <v>182.8</v>
      </c>
      <c r="P27" s="85">
        <v>195</v>
      </c>
      <c r="Q27" s="91">
        <v>0.025</v>
      </c>
      <c r="R27" s="90">
        <v>0.04</v>
      </c>
      <c r="S27" s="65"/>
      <c r="T27" s="65"/>
      <c r="U27" s="65"/>
      <c r="V27" s="65"/>
    </row>
    <row r="28" s="62" customFormat="1" spans="1:22">
      <c r="A28" s="65"/>
      <c r="B28" s="65" t="s">
        <v>492</v>
      </c>
      <c r="C28" s="65" t="s">
        <v>438</v>
      </c>
      <c r="D28" s="65" t="s">
        <v>488</v>
      </c>
      <c r="E28" s="65" t="s">
        <v>105</v>
      </c>
      <c r="F28" s="66">
        <v>0.2399</v>
      </c>
      <c r="G28" s="66">
        <v>1.22</v>
      </c>
      <c r="H28" s="65" t="s">
        <v>493</v>
      </c>
      <c r="I28" s="65" t="s">
        <v>480</v>
      </c>
      <c r="J28" s="66">
        <v>0.333</v>
      </c>
      <c r="K28" s="70">
        <v>0.35</v>
      </c>
      <c r="L28" s="65"/>
      <c r="M28" s="83">
        <v>0.048</v>
      </c>
      <c r="N28" s="84">
        <v>0.093</v>
      </c>
      <c r="O28" s="85">
        <v>185.7</v>
      </c>
      <c r="P28" s="85">
        <v>186</v>
      </c>
      <c r="Q28" s="91">
        <v>0.04</v>
      </c>
      <c r="R28" s="90">
        <v>0.05</v>
      </c>
      <c r="S28" s="65"/>
      <c r="T28" s="65"/>
      <c r="U28" s="65"/>
      <c r="V28" s="65"/>
    </row>
    <row r="29" s="62" customFormat="1" spans="1:22">
      <c r="A29" s="65"/>
      <c r="B29" s="65" t="s">
        <v>494</v>
      </c>
      <c r="C29" s="65" t="s">
        <v>424</v>
      </c>
      <c r="D29" s="65" t="s">
        <v>488</v>
      </c>
      <c r="E29" s="65" t="s">
        <v>105</v>
      </c>
      <c r="F29" s="66">
        <v>0.7681</v>
      </c>
      <c r="G29" s="66">
        <v>0.913</v>
      </c>
      <c r="H29" s="65" t="s">
        <v>495</v>
      </c>
      <c r="I29" s="65" t="s">
        <v>496</v>
      </c>
      <c r="J29" s="70">
        <v>0.11</v>
      </c>
      <c r="K29" s="70">
        <v>0.12</v>
      </c>
      <c r="L29" s="65"/>
      <c r="M29" s="83">
        <v>0.6652</v>
      </c>
      <c r="N29" s="84">
        <v>0.996</v>
      </c>
      <c r="O29" s="85">
        <v>209.45</v>
      </c>
      <c r="P29" s="85">
        <v>224.51</v>
      </c>
      <c r="Q29" s="91">
        <v>0.22</v>
      </c>
      <c r="R29" s="90">
        <v>0.24</v>
      </c>
      <c r="S29" s="65"/>
      <c r="T29" s="65"/>
      <c r="U29" s="65"/>
      <c r="V29" s="65"/>
    </row>
    <row r="30" s="62" customFormat="1" spans="1:22">
      <c r="A30" s="65"/>
      <c r="B30" s="65" t="s">
        <v>497</v>
      </c>
      <c r="C30" s="65" t="s">
        <v>424</v>
      </c>
      <c r="D30" s="65" t="s">
        <v>488</v>
      </c>
      <c r="E30" s="65" t="s">
        <v>105</v>
      </c>
      <c r="F30" s="66">
        <v>0.0293</v>
      </c>
      <c r="G30" s="66">
        <v>0.031</v>
      </c>
      <c r="H30" s="65" t="s">
        <v>480</v>
      </c>
      <c r="I30" s="65" t="s">
        <v>480</v>
      </c>
      <c r="J30" s="70">
        <v>0.13</v>
      </c>
      <c r="K30" s="70">
        <v>0.18</v>
      </c>
      <c r="L30" s="65"/>
      <c r="M30" s="83">
        <v>0.0019</v>
      </c>
      <c r="N30" s="84">
        <v>0.006</v>
      </c>
      <c r="O30" s="85">
        <v>179.81</v>
      </c>
      <c r="P30" s="85">
        <v>179.81</v>
      </c>
      <c r="Q30" s="91">
        <v>0.02</v>
      </c>
      <c r="R30" s="90">
        <v>0.04</v>
      </c>
      <c r="S30" s="65"/>
      <c r="T30" s="65"/>
      <c r="U30" s="65"/>
      <c r="V30" s="65"/>
    </row>
    <row r="31" s="62" customFormat="1" spans="1:22">
      <c r="A31" s="65"/>
      <c r="B31" s="65" t="s">
        <v>498</v>
      </c>
      <c r="C31" s="65" t="s">
        <v>424</v>
      </c>
      <c r="D31" s="65" t="s">
        <v>488</v>
      </c>
      <c r="E31" s="65" t="s">
        <v>105</v>
      </c>
      <c r="F31" s="66">
        <v>0.035</v>
      </c>
      <c r="G31" s="66">
        <v>0.063</v>
      </c>
      <c r="H31" s="65" t="s">
        <v>499</v>
      </c>
      <c r="I31" s="65" t="s">
        <v>460</v>
      </c>
      <c r="J31" s="66">
        <v>0.083</v>
      </c>
      <c r="K31" s="70">
        <v>0.25</v>
      </c>
      <c r="L31" s="65"/>
      <c r="M31" s="83">
        <v>0.038</v>
      </c>
      <c r="N31" s="84">
        <v>0.062</v>
      </c>
      <c r="O31" s="85">
        <v>174</v>
      </c>
      <c r="P31" s="85">
        <v>175</v>
      </c>
      <c r="Q31" s="91">
        <v>0.02</v>
      </c>
      <c r="R31" s="90">
        <v>0.04</v>
      </c>
      <c r="S31" s="65"/>
      <c r="T31" s="65"/>
      <c r="U31" s="65"/>
      <c r="V31" s="65"/>
    </row>
    <row r="32" s="62" customFormat="1" spans="1:22">
      <c r="A32" s="65"/>
      <c r="B32" s="65" t="s">
        <v>437</v>
      </c>
      <c r="C32" s="65" t="s">
        <v>438</v>
      </c>
      <c r="D32" s="65" t="s">
        <v>488</v>
      </c>
      <c r="E32" s="65" t="s">
        <v>105</v>
      </c>
      <c r="F32" s="66">
        <v>0.0298</v>
      </c>
      <c r="G32" s="66">
        <v>0.033</v>
      </c>
      <c r="H32" s="65" t="s">
        <v>500</v>
      </c>
      <c r="I32" s="65" t="s">
        <v>457</v>
      </c>
      <c r="J32" s="70">
        <v>0.08</v>
      </c>
      <c r="K32" s="70">
        <v>0.08</v>
      </c>
      <c r="L32" s="65"/>
      <c r="M32" s="83">
        <v>0.045</v>
      </c>
      <c r="N32" s="84">
        <v>0.062</v>
      </c>
      <c r="O32" s="85">
        <v>184.3</v>
      </c>
      <c r="P32" s="85">
        <v>185</v>
      </c>
      <c r="Q32" s="91">
        <v>0.07</v>
      </c>
      <c r="R32" s="90">
        <v>0.09</v>
      </c>
      <c r="S32" s="65"/>
      <c r="T32" s="65"/>
      <c r="U32" s="65"/>
      <c r="V32" s="65"/>
    </row>
    <row r="33" s="62" customFormat="1" spans="1:22">
      <c r="A33" s="65" t="s">
        <v>66</v>
      </c>
      <c r="B33" s="65" t="s">
        <v>501</v>
      </c>
      <c r="C33" s="65" t="s">
        <v>438</v>
      </c>
      <c r="D33" s="65" t="s">
        <v>502</v>
      </c>
      <c r="E33" s="65" t="s">
        <v>105</v>
      </c>
      <c r="F33" s="66">
        <v>0.0004</v>
      </c>
      <c r="G33" s="66">
        <v>0.046</v>
      </c>
      <c r="H33" s="65" t="s">
        <v>503</v>
      </c>
      <c r="I33" s="65" t="s">
        <v>504</v>
      </c>
      <c r="J33" s="66">
        <v>0.3148</v>
      </c>
      <c r="K33" s="70">
        <v>0.33</v>
      </c>
      <c r="L33" s="65"/>
      <c r="M33" s="83">
        <v>0.003</v>
      </c>
      <c r="N33" s="87">
        <v>0.25</v>
      </c>
      <c r="O33" s="85">
        <v>97.2</v>
      </c>
      <c r="P33" s="85">
        <v>98</v>
      </c>
      <c r="Q33" s="91">
        <v>0.045</v>
      </c>
      <c r="R33" s="90">
        <v>0.09</v>
      </c>
      <c r="S33" s="65"/>
      <c r="T33" s="65"/>
      <c r="U33" s="65"/>
      <c r="V33" s="65"/>
    </row>
    <row r="34" s="62" customFormat="1" spans="1:22">
      <c r="A34" s="65"/>
      <c r="B34" s="65" t="s">
        <v>505</v>
      </c>
      <c r="C34" s="65" t="s">
        <v>424</v>
      </c>
      <c r="D34" s="65" t="s">
        <v>502</v>
      </c>
      <c r="E34" s="65" t="s">
        <v>105</v>
      </c>
      <c r="F34" s="66">
        <v>0.0004</v>
      </c>
      <c r="G34" s="66">
        <v>0.031</v>
      </c>
      <c r="H34" s="65" t="s">
        <v>506</v>
      </c>
      <c r="I34" s="65" t="s">
        <v>507</v>
      </c>
      <c r="J34" s="66">
        <v>0.0545</v>
      </c>
      <c r="K34" s="70">
        <v>0.22</v>
      </c>
      <c r="L34" s="65"/>
      <c r="M34" s="83">
        <v>0.004</v>
      </c>
      <c r="N34" s="84">
        <v>0.187</v>
      </c>
      <c r="O34" s="85">
        <v>126.9</v>
      </c>
      <c r="P34" s="85">
        <v>128</v>
      </c>
      <c r="Q34" s="91">
        <v>0.022</v>
      </c>
      <c r="R34" s="90">
        <v>0.06</v>
      </c>
      <c r="S34" s="65"/>
      <c r="T34" s="65"/>
      <c r="U34" s="65"/>
      <c r="V34" s="65"/>
    </row>
    <row r="35" s="62" customFormat="1" spans="1:22">
      <c r="A35" s="65"/>
      <c r="B35" s="65" t="s">
        <v>508</v>
      </c>
      <c r="C35" s="65" t="s">
        <v>424</v>
      </c>
      <c r="D35" s="65" t="s">
        <v>502</v>
      </c>
      <c r="E35" s="65" t="s">
        <v>105</v>
      </c>
      <c r="F35" s="66">
        <v>0.167</v>
      </c>
      <c r="G35" s="66">
        <v>0.533</v>
      </c>
      <c r="H35" s="66" t="s">
        <v>509</v>
      </c>
      <c r="I35" s="66" t="s">
        <v>510</v>
      </c>
      <c r="J35" s="70">
        <v>0.31</v>
      </c>
      <c r="K35" s="70">
        <v>0.39</v>
      </c>
      <c r="L35" s="65"/>
      <c r="M35" s="83">
        <v>0.0509</v>
      </c>
      <c r="N35" s="84">
        <v>0.25</v>
      </c>
      <c r="O35" s="85">
        <v>180.4</v>
      </c>
      <c r="P35" s="85">
        <v>213.53</v>
      </c>
      <c r="Q35" s="91">
        <v>0.08</v>
      </c>
      <c r="R35" s="90">
        <v>0.12</v>
      </c>
      <c r="S35" s="65"/>
      <c r="T35" s="65"/>
      <c r="U35" s="65"/>
      <c r="V35" s="65"/>
    </row>
    <row r="36" s="62" customFormat="1" spans="1:22">
      <c r="A36" s="65" t="s">
        <v>511</v>
      </c>
      <c r="B36" s="65" t="s">
        <v>512</v>
      </c>
      <c r="C36" s="65" t="s">
        <v>424</v>
      </c>
      <c r="D36" s="65" t="s">
        <v>513</v>
      </c>
      <c r="E36" s="65" t="s">
        <v>105</v>
      </c>
      <c r="F36" s="66">
        <v>0.276</v>
      </c>
      <c r="G36" s="66">
        <v>1.187</v>
      </c>
      <c r="H36" s="65" t="s">
        <v>514</v>
      </c>
      <c r="I36" s="65" t="s">
        <v>515</v>
      </c>
      <c r="J36" s="70">
        <v>0.45</v>
      </c>
      <c r="K36" s="70">
        <v>0.74</v>
      </c>
      <c r="L36" s="65"/>
      <c r="M36" s="83">
        <v>0.201</v>
      </c>
      <c r="N36" s="84">
        <v>1.307</v>
      </c>
      <c r="O36" s="85">
        <v>260.8</v>
      </c>
      <c r="P36" s="85">
        <v>289</v>
      </c>
      <c r="Q36" s="91">
        <v>0.28</v>
      </c>
      <c r="R36" s="90">
        <v>0.34</v>
      </c>
      <c r="S36" s="65"/>
      <c r="T36" s="65"/>
      <c r="U36" s="65"/>
      <c r="V36" s="65"/>
    </row>
    <row r="37" s="62" customFormat="1" spans="1:22">
      <c r="A37" s="65"/>
      <c r="B37" s="65" t="s">
        <v>516</v>
      </c>
      <c r="C37" s="65" t="s">
        <v>438</v>
      </c>
      <c r="D37" s="65" t="s">
        <v>513</v>
      </c>
      <c r="E37" s="65" t="s">
        <v>105</v>
      </c>
      <c r="F37" s="66">
        <v>0.234</v>
      </c>
      <c r="G37" s="66">
        <v>0.468</v>
      </c>
      <c r="H37" s="65" t="s">
        <v>517</v>
      </c>
      <c r="I37" s="65" t="s">
        <v>466</v>
      </c>
      <c r="J37" s="70">
        <v>0.56</v>
      </c>
      <c r="K37" s="70">
        <v>0.62</v>
      </c>
      <c r="L37" s="65"/>
      <c r="M37" s="83">
        <v>0.203</v>
      </c>
      <c r="N37" s="84">
        <v>1.318</v>
      </c>
      <c r="O37" s="85">
        <v>258.2</v>
      </c>
      <c r="P37" s="85">
        <v>263</v>
      </c>
      <c r="Q37" s="91">
        <v>0.08</v>
      </c>
      <c r="R37" s="90">
        <v>0.14</v>
      </c>
      <c r="S37" s="65"/>
      <c r="T37" s="65"/>
      <c r="U37" s="65"/>
      <c r="V37" s="65"/>
    </row>
    <row r="38" s="62" customFormat="1" spans="1:22">
      <c r="A38" s="65"/>
      <c r="B38" s="65" t="s">
        <v>518</v>
      </c>
      <c r="C38" s="65" t="s">
        <v>424</v>
      </c>
      <c r="D38" s="65" t="s">
        <v>513</v>
      </c>
      <c r="E38" s="65" t="s">
        <v>105</v>
      </c>
      <c r="F38" s="66">
        <v>0.7187</v>
      </c>
      <c r="G38" s="66">
        <v>1.21</v>
      </c>
      <c r="H38" s="65" t="s">
        <v>519</v>
      </c>
      <c r="I38" s="65" t="s">
        <v>520</v>
      </c>
      <c r="J38" s="70">
        <v>0.49</v>
      </c>
      <c r="K38" s="70">
        <v>0.67</v>
      </c>
      <c r="L38" s="65"/>
      <c r="M38" s="83">
        <v>0.738</v>
      </c>
      <c r="N38" s="88">
        <v>0.5</v>
      </c>
      <c r="O38" s="85">
        <v>183.56</v>
      </c>
      <c r="P38" s="85">
        <v>275.34</v>
      </c>
      <c r="Q38" s="91">
        <v>0.2</v>
      </c>
      <c r="R38" s="90">
        <v>0.3</v>
      </c>
      <c r="S38" s="65"/>
      <c r="T38" s="65"/>
      <c r="U38" s="65"/>
      <c r="V38" s="65"/>
    </row>
    <row r="39" s="62" customFormat="1" spans="1:22">
      <c r="A39" s="65"/>
      <c r="B39" s="65" t="s">
        <v>521</v>
      </c>
      <c r="C39" s="65" t="s">
        <v>424</v>
      </c>
      <c r="D39" s="65" t="s">
        <v>513</v>
      </c>
      <c r="E39" s="65" t="s">
        <v>105</v>
      </c>
      <c r="F39" s="66">
        <v>0.5157</v>
      </c>
      <c r="G39" s="66">
        <v>1.3</v>
      </c>
      <c r="H39" s="65" t="s">
        <v>522</v>
      </c>
      <c r="I39" s="65" t="s">
        <v>523</v>
      </c>
      <c r="J39" s="70">
        <v>0.48</v>
      </c>
      <c r="K39" s="70">
        <v>0.57</v>
      </c>
      <c r="L39" s="65"/>
      <c r="M39" s="83">
        <v>0.3669</v>
      </c>
      <c r="N39" s="88">
        <v>0.5</v>
      </c>
      <c r="O39" s="85">
        <v>263.26</v>
      </c>
      <c r="P39" s="85">
        <v>292.2</v>
      </c>
      <c r="Q39" s="91">
        <v>0.2</v>
      </c>
      <c r="R39" s="90">
        <v>0.35</v>
      </c>
      <c r="S39" s="65"/>
      <c r="T39" s="65"/>
      <c r="U39" s="65"/>
      <c r="V39" s="65"/>
    </row>
    <row r="40" s="62" customFormat="1" spans="1:22">
      <c r="A40" s="65"/>
      <c r="B40" s="65" t="s">
        <v>524</v>
      </c>
      <c r="C40" s="65" t="s">
        <v>424</v>
      </c>
      <c r="D40" s="65" t="s">
        <v>513</v>
      </c>
      <c r="E40" s="65" t="s">
        <v>105</v>
      </c>
      <c r="F40" s="66">
        <v>0.4551</v>
      </c>
      <c r="G40" s="66">
        <v>2.53</v>
      </c>
      <c r="H40" s="66" t="s">
        <v>525</v>
      </c>
      <c r="I40" s="65" t="s">
        <v>526</v>
      </c>
      <c r="J40" s="70">
        <v>0.38</v>
      </c>
      <c r="K40" s="70">
        <v>0.73</v>
      </c>
      <c r="L40" s="65"/>
      <c r="M40" s="83">
        <v>0.7273</v>
      </c>
      <c r="N40" s="88">
        <v>0.94</v>
      </c>
      <c r="O40" s="85">
        <v>316.99</v>
      </c>
      <c r="P40" s="85">
        <v>382.1</v>
      </c>
      <c r="Q40" s="91">
        <v>0.2</v>
      </c>
      <c r="R40" s="90">
        <v>0.32</v>
      </c>
      <c r="S40" s="65"/>
      <c r="T40" s="65"/>
      <c r="U40" s="65"/>
      <c r="V40" s="65"/>
    </row>
    <row r="41" s="62" customFormat="1" spans="1:22">
      <c r="A41" s="65"/>
      <c r="B41" s="65" t="s">
        <v>527</v>
      </c>
      <c r="C41" s="65" t="s">
        <v>424</v>
      </c>
      <c r="D41" s="65" t="s">
        <v>513</v>
      </c>
      <c r="E41" s="65" t="s">
        <v>105</v>
      </c>
      <c r="F41" s="66">
        <v>0.6514</v>
      </c>
      <c r="G41" s="66">
        <v>2.37</v>
      </c>
      <c r="H41" s="65" t="s">
        <v>528</v>
      </c>
      <c r="I41" s="65" t="s">
        <v>529</v>
      </c>
      <c r="J41" s="70">
        <v>0.41</v>
      </c>
      <c r="K41" s="70">
        <v>0.81</v>
      </c>
      <c r="L41" s="65"/>
      <c r="M41" s="83">
        <v>0.867</v>
      </c>
      <c r="N41" s="88">
        <v>0.8</v>
      </c>
      <c r="O41" s="85">
        <v>229.26</v>
      </c>
      <c r="P41" s="85">
        <v>286.58</v>
      </c>
      <c r="Q41" s="91">
        <v>0.1</v>
      </c>
      <c r="R41" s="90">
        <v>0.34</v>
      </c>
      <c r="S41" s="65"/>
      <c r="T41" s="65"/>
      <c r="U41" s="65"/>
      <c r="V41" s="65"/>
    </row>
    <row r="42" s="62" customFormat="1" spans="1:22">
      <c r="A42" s="65"/>
      <c r="B42" s="65" t="s">
        <v>530</v>
      </c>
      <c r="C42" s="65" t="s">
        <v>424</v>
      </c>
      <c r="D42" s="65" t="s">
        <v>513</v>
      </c>
      <c r="E42" s="65" t="s">
        <v>105</v>
      </c>
      <c r="F42" s="66">
        <v>0.7364</v>
      </c>
      <c r="G42" s="66">
        <v>2.67</v>
      </c>
      <c r="H42" s="65" t="s">
        <v>531</v>
      </c>
      <c r="I42" s="65" t="s">
        <v>532</v>
      </c>
      <c r="J42" s="70">
        <v>0.42</v>
      </c>
      <c r="K42" s="70">
        <v>0.7</v>
      </c>
      <c r="L42" s="65"/>
      <c r="M42" s="83">
        <v>0.7456</v>
      </c>
      <c r="N42" s="88">
        <v>0.88</v>
      </c>
      <c r="O42" s="85">
        <v>264.1</v>
      </c>
      <c r="P42" s="85">
        <v>359.63</v>
      </c>
      <c r="Q42" s="91">
        <v>0.25</v>
      </c>
      <c r="R42" s="90">
        <v>0.35</v>
      </c>
      <c r="S42" s="65"/>
      <c r="T42" s="65"/>
      <c r="U42" s="65"/>
      <c r="V42" s="65"/>
    </row>
    <row r="43" s="62" customFormat="1" spans="1:22">
      <c r="A43" s="65"/>
      <c r="B43" s="65" t="s">
        <v>533</v>
      </c>
      <c r="C43" s="65" t="s">
        <v>424</v>
      </c>
      <c r="D43" s="65" t="s">
        <v>513</v>
      </c>
      <c r="E43" s="65" t="s">
        <v>105</v>
      </c>
      <c r="F43" s="66">
        <v>0.4204</v>
      </c>
      <c r="G43" s="66">
        <v>1.53</v>
      </c>
      <c r="H43" s="65" t="s">
        <v>534</v>
      </c>
      <c r="I43" s="65" t="s">
        <v>535</v>
      </c>
      <c r="J43" s="70">
        <v>0.3</v>
      </c>
      <c r="K43" s="70">
        <v>0.7</v>
      </c>
      <c r="L43" s="65"/>
      <c r="M43" s="83">
        <v>0.506</v>
      </c>
      <c r="N43" s="88">
        <v>1.22</v>
      </c>
      <c r="O43" s="85">
        <v>305.77</v>
      </c>
      <c r="P43" s="85">
        <v>354.01</v>
      </c>
      <c r="Q43" s="91">
        <v>0.1</v>
      </c>
      <c r="R43" s="90">
        <v>0.15</v>
      </c>
      <c r="S43" s="65"/>
      <c r="T43" s="65"/>
      <c r="U43" s="65"/>
      <c r="V43" s="65"/>
    </row>
    <row r="44" s="62" customFormat="1" spans="1:22">
      <c r="A44" s="65"/>
      <c r="B44" s="65" t="s">
        <v>536</v>
      </c>
      <c r="C44" s="65" t="s">
        <v>424</v>
      </c>
      <c r="D44" s="65" t="s">
        <v>513</v>
      </c>
      <c r="E44" s="65" t="s">
        <v>105</v>
      </c>
      <c r="F44" s="71">
        <v>0.4574</v>
      </c>
      <c r="G44" s="71">
        <v>1.7</v>
      </c>
      <c r="H44" s="72" t="s">
        <v>537</v>
      </c>
      <c r="I44" s="72" t="s">
        <v>538</v>
      </c>
      <c r="J44" s="70">
        <v>0.32</v>
      </c>
      <c r="K44" s="70">
        <v>0.72</v>
      </c>
      <c r="L44" s="65"/>
      <c r="M44" s="83">
        <v>0.5681</v>
      </c>
      <c r="N44" s="88">
        <v>1.4</v>
      </c>
      <c r="O44" s="85">
        <v>343.89</v>
      </c>
      <c r="P44" s="85">
        <v>415.82</v>
      </c>
      <c r="Q44" s="91">
        <v>0.09</v>
      </c>
      <c r="R44" s="90">
        <v>0.1</v>
      </c>
      <c r="S44" s="65"/>
      <c r="T44" s="65"/>
      <c r="U44" s="65"/>
      <c r="V44" s="65"/>
    </row>
    <row r="45" s="62" customFormat="1" spans="1:22">
      <c r="A45" s="65"/>
      <c r="B45" s="65" t="s">
        <v>539</v>
      </c>
      <c r="C45" s="65" t="s">
        <v>424</v>
      </c>
      <c r="D45" s="65" t="s">
        <v>513</v>
      </c>
      <c r="E45" s="73" t="s">
        <v>105</v>
      </c>
      <c r="F45" s="74">
        <v>0.3876</v>
      </c>
      <c r="G45" s="74">
        <v>1.34</v>
      </c>
      <c r="H45" s="75" t="s">
        <v>540</v>
      </c>
      <c r="I45" s="75" t="s">
        <v>541</v>
      </c>
      <c r="J45" s="77">
        <v>0.31</v>
      </c>
      <c r="K45" s="70">
        <v>0.62</v>
      </c>
      <c r="L45" s="65"/>
      <c r="M45" s="83">
        <v>0.3055</v>
      </c>
      <c r="N45" s="84">
        <v>0.51</v>
      </c>
      <c r="O45" s="85">
        <v>326.19</v>
      </c>
      <c r="P45" s="85">
        <v>343.34</v>
      </c>
      <c r="Q45" s="91">
        <v>0.2</v>
      </c>
      <c r="R45" s="90">
        <v>0.24</v>
      </c>
      <c r="S45" s="65"/>
      <c r="T45" s="65"/>
      <c r="U45" s="65"/>
      <c r="V45" s="65"/>
    </row>
    <row r="46" s="62" customFormat="1" spans="1:22">
      <c r="A46" s="65" t="s">
        <v>69</v>
      </c>
      <c r="B46" s="65" t="s">
        <v>542</v>
      </c>
      <c r="C46" s="65" t="s">
        <v>424</v>
      </c>
      <c r="D46" s="65" t="s">
        <v>478</v>
      </c>
      <c r="E46" s="65" t="s">
        <v>105</v>
      </c>
      <c r="F46" s="76">
        <v>0.1333</v>
      </c>
      <c r="G46" s="76">
        <v>0.36</v>
      </c>
      <c r="H46" s="76" t="s">
        <v>543</v>
      </c>
      <c r="I46" s="76" t="s">
        <v>544</v>
      </c>
      <c r="J46" s="70">
        <v>0.35</v>
      </c>
      <c r="K46" s="70">
        <v>0.37</v>
      </c>
      <c r="L46" s="65"/>
      <c r="M46" s="83">
        <v>0.1075</v>
      </c>
      <c r="N46" s="84">
        <v>0.346</v>
      </c>
      <c r="O46" s="85">
        <v>98.91</v>
      </c>
      <c r="P46" s="85">
        <v>106.76</v>
      </c>
      <c r="Q46" s="91">
        <v>0.08</v>
      </c>
      <c r="R46" s="90">
        <v>0.1</v>
      </c>
      <c r="S46" s="65"/>
      <c r="T46" s="65"/>
      <c r="U46" s="65"/>
      <c r="V46" s="65"/>
    </row>
    <row r="47" s="62" customFormat="1" spans="1:22">
      <c r="A47" s="65" t="s">
        <v>545</v>
      </c>
      <c r="B47" s="65" t="s">
        <v>501</v>
      </c>
      <c r="C47" s="65" t="s">
        <v>438</v>
      </c>
      <c r="D47" s="65" t="s">
        <v>546</v>
      </c>
      <c r="E47" s="65" t="s">
        <v>105</v>
      </c>
      <c r="F47" s="66">
        <v>0.0409</v>
      </c>
      <c r="G47" s="66">
        <v>0.064</v>
      </c>
      <c r="H47" s="65" t="s">
        <v>547</v>
      </c>
      <c r="I47" s="65" t="s">
        <v>547</v>
      </c>
      <c r="J47" s="66">
        <v>0.0198</v>
      </c>
      <c r="K47" s="70">
        <v>0.03</v>
      </c>
      <c r="L47" s="65"/>
      <c r="M47" s="83">
        <v>0.056</v>
      </c>
      <c r="N47" s="84">
        <v>0.156</v>
      </c>
      <c r="O47" s="85">
        <v>95</v>
      </c>
      <c r="P47" s="85">
        <v>96</v>
      </c>
      <c r="Q47" s="91">
        <v>0.05</v>
      </c>
      <c r="R47" s="90">
        <v>0.08</v>
      </c>
      <c r="S47" s="65"/>
      <c r="T47" s="65"/>
      <c r="U47" s="65"/>
      <c r="V47" s="65"/>
    </row>
    <row r="48" s="62" customFormat="1" spans="1:22">
      <c r="A48" s="65"/>
      <c r="B48" s="65" t="s">
        <v>505</v>
      </c>
      <c r="C48" s="65" t="s">
        <v>424</v>
      </c>
      <c r="D48" s="65" t="s">
        <v>546</v>
      </c>
      <c r="E48" s="65" t="s">
        <v>105</v>
      </c>
      <c r="F48" s="66">
        <v>0.3984</v>
      </c>
      <c r="G48" s="66">
        <v>0.437</v>
      </c>
      <c r="H48" s="65" t="s">
        <v>548</v>
      </c>
      <c r="I48" s="65" t="s">
        <v>544</v>
      </c>
      <c r="J48" s="66">
        <v>0.2399</v>
      </c>
      <c r="K48" s="70">
        <v>0.24</v>
      </c>
      <c r="L48" s="65"/>
      <c r="M48" s="83">
        <v>0.002</v>
      </c>
      <c r="N48" s="84">
        <v>0.156</v>
      </c>
      <c r="O48" s="85">
        <v>128</v>
      </c>
      <c r="P48" s="85">
        <v>131</v>
      </c>
      <c r="Q48" s="91">
        <v>0.025</v>
      </c>
      <c r="R48" s="90">
        <v>0.08</v>
      </c>
      <c r="S48" s="65"/>
      <c r="T48" s="65"/>
      <c r="U48" s="65"/>
      <c r="V48" s="65"/>
    </row>
    <row r="49" s="62" customFormat="1" spans="1:22">
      <c r="A49" s="65"/>
      <c r="B49" s="65" t="s">
        <v>508</v>
      </c>
      <c r="C49" s="65" t="s">
        <v>424</v>
      </c>
      <c r="D49" s="65" t="s">
        <v>546</v>
      </c>
      <c r="E49" s="65" t="s">
        <v>105</v>
      </c>
      <c r="F49" s="66">
        <v>0.4036</v>
      </c>
      <c r="G49" s="70">
        <v>1.54</v>
      </c>
      <c r="H49" s="65" t="s">
        <v>549</v>
      </c>
      <c r="I49" s="65" t="s">
        <v>550</v>
      </c>
      <c r="J49" s="66">
        <v>0.1334</v>
      </c>
      <c r="K49" s="70">
        <v>0.28</v>
      </c>
      <c r="L49" s="65"/>
      <c r="M49" s="83">
        <v>0.5342</v>
      </c>
      <c r="N49" s="84">
        <v>1.2</v>
      </c>
      <c r="O49" s="85">
        <v>172.32</v>
      </c>
      <c r="P49" s="85">
        <v>246.24</v>
      </c>
      <c r="Q49" s="91">
        <v>0.42</v>
      </c>
      <c r="R49" s="90">
        <v>0.44</v>
      </c>
      <c r="S49" s="65"/>
      <c r="T49" s="65"/>
      <c r="U49" s="65"/>
      <c r="V49" s="65"/>
    </row>
    <row r="50" s="62" customFormat="1" spans="1:22">
      <c r="A50" s="65" t="s">
        <v>64</v>
      </c>
      <c r="B50" s="65" t="s">
        <v>501</v>
      </c>
      <c r="C50" s="65" t="s">
        <v>438</v>
      </c>
      <c r="D50" s="65" t="s">
        <v>551</v>
      </c>
      <c r="E50" s="65" t="s">
        <v>105</v>
      </c>
      <c r="F50" s="66">
        <v>0.056</v>
      </c>
      <c r="G50" s="66">
        <v>0.525</v>
      </c>
      <c r="H50" s="65" t="s">
        <v>552</v>
      </c>
      <c r="I50" s="65" t="s">
        <v>553</v>
      </c>
      <c r="J50" s="66">
        <v>0.2623</v>
      </c>
      <c r="K50" s="70">
        <v>0.28</v>
      </c>
      <c r="L50" s="65"/>
      <c r="M50" s="83">
        <v>0.052</v>
      </c>
      <c r="N50" s="84">
        <v>0.187</v>
      </c>
      <c r="O50" s="85">
        <v>192.4</v>
      </c>
      <c r="P50" s="85">
        <v>194</v>
      </c>
      <c r="Q50" s="91">
        <v>0.054</v>
      </c>
      <c r="R50" s="90">
        <v>0.09</v>
      </c>
      <c r="S50" s="65"/>
      <c r="T50" s="65"/>
      <c r="U50" s="65"/>
      <c r="V50" s="65"/>
    </row>
    <row r="51" s="62" customFormat="1" spans="1:22">
      <c r="A51" s="65"/>
      <c r="B51" s="65" t="s">
        <v>505</v>
      </c>
      <c r="C51" s="65" t="s">
        <v>424</v>
      </c>
      <c r="D51" s="65" t="s">
        <v>551</v>
      </c>
      <c r="E51" s="65" t="s">
        <v>105</v>
      </c>
      <c r="F51" s="66">
        <v>0.0412</v>
      </c>
      <c r="G51" s="66">
        <v>0.062</v>
      </c>
      <c r="H51" s="65" t="s">
        <v>554</v>
      </c>
      <c r="I51" s="65" t="s">
        <v>555</v>
      </c>
      <c r="J51" s="66">
        <v>0.2478</v>
      </c>
      <c r="K51" s="70">
        <v>0.37</v>
      </c>
      <c r="L51" s="65"/>
      <c r="M51" s="83">
        <v>0.003</v>
      </c>
      <c r="N51" s="84">
        <v>0.031</v>
      </c>
      <c r="O51" s="85">
        <v>106</v>
      </c>
      <c r="P51" s="85">
        <v>107</v>
      </c>
      <c r="Q51" s="91">
        <v>0.08</v>
      </c>
      <c r="R51" s="90">
        <v>0.1</v>
      </c>
      <c r="S51" s="65"/>
      <c r="T51" s="65"/>
      <c r="U51" s="65"/>
      <c r="V51" s="65"/>
    </row>
    <row r="52" s="62" customFormat="1" spans="1:22">
      <c r="A52" s="65"/>
      <c r="B52" s="65" t="s">
        <v>508</v>
      </c>
      <c r="C52" s="65" t="s">
        <v>424</v>
      </c>
      <c r="D52" s="65" t="s">
        <v>551</v>
      </c>
      <c r="E52" s="65" t="s">
        <v>105</v>
      </c>
      <c r="F52" s="66">
        <v>0.1561</v>
      </c>
      <c r="G52" s="66">
        <v>0.656</v>
      </c>
      <c r="H52" s="65" t="s">
        <v>556</v>
      </c>
      <c r="I52" s="65" t="s">
        <v>557</v>
      </c>
      <c r="J52" s="70">
        <v>0.38</v>
      </c>
      <c r="K52" s="70">
        <v>0.5</v>
      </c>
      <c r="L52" s="65"/>
      <c r="M52" s="83">
        <v>0.1063</v>
      </c>
      <c r="N52" s="84">
        <v>0.666</v>
      </c>
      <c r="O52" s="85">
        <v>153</v>
      </c>
      <c r="P52" s="85">
        <v>185.43</v>
      </c>
      <c r="Q52" s="91">
        <v>0.35</v>
      </c>
      <c r="R52" s="90">
        <v>0.4</v>
      </c>
      <c r="S52" s="65"/>
      <c r="T52" s="65"/>
      <c r="U52" s="65"/>
      <c r="V52" s="65"/>
    </row>
    <row r="53" s="62" customFormat="1" spans="1:22">
      <c r="A53" s="65" t="s">
        <v>60</v>
      </c>
      <c r="B53" s="65" t="s">
        <v>501</v>
      </c>
      <c r="C53" s="65" t="s">
        <v>438</v>
      </c>
      <c r="D53" s="65" t="s">
        <v>558</v>
      </c>
      <c r="E53" s="65" t="s">
        <v>105</v>
      </c>
      <c r="F53" s="66">
        <v>0.0426</v>
      </c>
      <c r="G53" s="66">
        <v>0.312</v>
      </c>
      <c r="H53" s="65" t="s">
        <v>559</v>
      </c>
      <c r="I53" s="65" t="s">
        <v>560</v>
      </c>
      <c r="J53" s="66">
        <v>0.01088</v>
      </c>
      <c r="K53" s="70">
        <v>0.13</v>
      </c>
      <c r="L53" s="65"/>
      <c r="M53" s="86">
        <v>0.05</v>
      </c>
      <c r="N53" s="84">
        <v>0.0626</v>
      </c>
      <c r="O53" s="85">
        <v>93.7</v>
      </c>
      <c r="P53" s="85">
        <v>94</v>
      </c>
      <c r="Q53" s="92">
        <v>0.06</v>
      </c>
      <c r="R53" s="92">
        <v>0.09</v>
      </c>
      <c r="S53" s="65"/>
      <c r="T53" s="65"/>
      <c r="U53" s="65"/>
      <c r="V53" s="65"/>
    </row>
    <row r="54" s="62" customFormat="1" spans="1:22">
      <c r="A54" s="65"/>
      <c r="B54" s="65" t="s">
        <v>505</v>
      </c>
      <c r="C54" s="65" t="s">
        <v>424</v>
      </c>
      <c r="D54" s="65" t="s">
        <v>558</v>
      </c>
      <c r="E54" s="65" t="s">
        <v>105</v>
      </c>
      <c r="F54" s="66">
        <v>0.3472</v>
      </c>
      <c r="G54" s="66">
        <v>0.437</v>
      </c>
      <c r="H54" s="65" t="s">
        <v>561</v>
      </c>
      <c r="I54" s="65" t="s">
        <v>562</v>
      </c>
      <c r="J54" s="66">
        <v>0.1301</v>
      </c>
      <c r="K54" s="70">
        <v>0.14</v>
      </c>
      <c r="L54" s="65"/>
      <c r="M54" s="83">
        <v>0.0041</v>
      </c>
      <c r="N54" s="84">
        <v>0.113</v>
      </c>
      <c r="O54" s="85">
        <v>98.52</v>
      </c>
      <c r="P54" s="85">
        <v>106.24</v>
      </c>
      <c r="Q54" s="93">
        <v>0.045</v>
      </c>
      <c r="R54" s="89">
        <v>0.1</v>
      </c>
      <c r="S54" s="65"/>
      <c r="T54" s="65"/>
      <c r="U54" s="65"/>
      <c r="V54" s="65"/>
    </row>
    <row r="55" s="62" customFormat="1" spans="1:22">
      <c r="A55" s="65"/>
      <c r="B55" s="65" t="s">
        <v>508</v>
      </c>
      <c r="C55" s="65" t="s">
        <v>424</v>
      </c>
      <c r="D55" s="65" t="s">
        <v>558</v>
      </c>
      <c r="E55" s="65" t="s">
        <v>105</v>
      </c>
      <c r="F55" s="66">
        <v>0.2896</v>
      </c>
      <c r="G55" s="70">
        <v>1.4</v>
      </c>
      <c r="H55" s="66" t="s">
        <v>563</v>
      </c>
      <c r="I55" s="65" t="s">
        <v>564</v>
      </c>
      <c r="J55" s="66">
        <v>0.0883</v>
      </c>
      <c r="K55" s="70">
        <v>0.28</v>
      </c>
      <c r="L55" s="65"/>
      <c r="M55" s="83">
        <v>0.2567</v>
      </c>
      <c r="N55" s="84">
        <v>0.74</v>
      </c>
      <c r="O55" s="85">
        <v>151.18</v>
      </c>
      <c r="P55" s="85">
        <v>202.29</v>
      </c>
      <c r="Q55" s="91">
        <v>0.15</v>
      </c>
      <c r="R55" s="90">
        <v>0.2</v>
      </c>
      <c r="S55" s="65"/>
      <c r="T55" s="65"/>
      <c r="U55" s="65"/>
      <c r="V55" s="65"/>
    </row>
    <row r="56" s="62" customFormat="1" spans="1:22">
      <c r="A56" s="65" t="s">
        <v>565</v>
      </c>
      <c r="B56" s="65" t="s">
        <v>501</v>
      </c>
      <c r="C56" s="65" t="s">
        <v>438</v>
      </c>
      <c r="D56" s="65" t="s">
        <v>566</v>
      </c>
      <c r="E56" s="65" t="s">
        <v>105</v>
      </c>
      <c r="F56" s="66">
        <v>0.0326</v>
      </c>
      <c r="G56" s="66">
        <v>0.062</v>
      </c>
      <c r="H56" s="65" t="s">
        <v>567</v>
      </c>
      <c r="I56" s="65" t="s">
        <v>567</v>
      </c>
      <c r="J56" s="66">
        <v>0.0082</v>
      </c>
      <c r="K56" s="70">
        <v>0.03</v>
      </c>
      <c r="L56" s="65"/>
      <c r="M56" s="83">
        <v>0.047</v>
      </c>
      <c r="N56" s="84">
        <v>0.125</v>
      </c>
      <c r="O56" s="85">
        <v>85.2</v>
      </c>
      <c r="P56" s="85">
        <v>86</v>
      </c>
      <c r="Q56" s="92">
        <v>0.05</v>
      </c>
      <c r="R56" s="92">
        <v>0.1</v>
      </c>
      <c r="S56" s="65"/>
      <c r="T56" s="65"/>
      <c r="U56" s="65"/>
      <c r="V56" s="65"/>
    </row>
    <row r="57" s="62" customFormat="1" spans="1:22">
      <c r="A57" s="65"/>
      <c r="B57" s="65" t="s">
        <v>505</v>
      </c>
      <c r="C57" s="65" t="s">
        <v>424</v>
      </c>
      <c r="D57" s="65" t="s">
        <v>566</v>
      </c>
      <c r="E57" s="65" t="s">
        <v>105</v>
      </c>
      <c r="F57" s="66">
        <v>0.0364</v>
      </c>
      <c r="G57" s="66">
        <v>0.093</v>
      </c>
      <c r="H57" s="65" t="s">
        <v>568</v>
      </c>
      <c r="I57" s="65" t="s">
        <v>568</v>
      </c>
      <c r="J57" s="66">
        <v>0.0109</v>
      </c>
      <c r="K57" s="70">
        <v>0.03</v>
      </c>
      <c r="L57" s="65"/>
      <c r="M57" s="83">
        <v>0.002</v>
      </c>
      <c r="N57" s="84">
        <v>0.032</v>
      </c>
      <c r="O57" s="85">
        <v>94</v>
      </c>
      <c r="P57" s="85">
        <v>94</v>
      </c>
      <c r="Q57" s="93">
        <v>0.17</v>
      </c>
      <c r="R57" s="89">
        <v>0.19</v>
      </c>
      <c r="S57" s="65"/>
      <c r="T57" s="65"/>
      <c r="U57" s="65"/>
      <c r="V57" s="65"/>
    </row>
    <row r="58" s="62" customFormat="1" spans="1:22">
      <c r="A58" s="65"/>
      <c r="B58" s="65" t="s">
        <v>508</v>
      </c>
      <c r="C58" s="65" t="s">
        <v>424</v>
      </c>
      <c r="D58" s="65" t="s">
        <v>566</v>
      </c>
      <c r="E58" s="65" t="s">
        <v>105</v>
      </c>
      <c r="F58" s="66">
        <v>0.3425</v>
      </c>
      <c r="G58" s="70">
        <v>1.12</v>
      </c>
      <c r="H58" s="65" t="s">
        <v>569</v>
      </c>
      <c r="I58" s="65" t="s">
        <v>570</v>
      </c>
      <c r="J58" s="66">
        <v>0.1173</v>
      </c>
      <c r="K58" s="70">
        <v>0.28</v>
      </c>
      <c r="L58" s="65"/>
      <c r="M58" s="83">
        <v>0.3621</v>
      </c>
      <c r="N58" s="84">
        <v>0.968</v>
      </c>
      <c r="O58" s="85">
        <v>161.81</v>
      </c>
      <c r="P58" s="85">
        <v>195.54</v>
      </c>
      <c r="Q58" s="91">
        <v>0.4</v>
      </c>
      <c r="R58" s="90">
        <v>0.48</v>
      </c>
      <c r="S58" s="65"/>
      <c r="T58" s="65"/>
      <c r="U58" s="65"/>
      <c r="V58" s="65"/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workbookViewId="0">
      <selection activeCell="E41" sqref="E41"/>
    </sheetView>
  </sheetViews>
  <sheetFormatPr defaultColWidth="8.66666666666667" defaultRowHeight="12.4"/>
  <cols>
    <col min="1" max="1" width="37.6666666666667" style="13" customWidth="1"/>
    <col min="2" max="2" width="13.3333333333333" style="13" customWidth="1"/>
    <col min="3" max="3" width="53.6666666666667" style="13" customWidth="1"/>
    <col min="4" max="4" width="16.5" style="16" customWidth="1"/>
    <col min="5" max="5" width="14.6666666666667" style="16" customWidth="1"/>
    <col min="6" max="6" width="25.5" style="17" customWidth="1"/>
    <col min="7" max="7" width="17.5" style="15" customWidth="1"/>
    <col min="8" max="8" width="30.3333333333333" style="15" customWidth="1"/>
    <col min="9" max="9" width="35.1666666666667" style="15" customWidth="1"/>
    <col min="10" max="10" width="14.6666666666667" style="15" customWidth="1"/>
    <col min="11" max="16384" width="8.66666666666667" style="13"/>
  </cols>
  <sheetData>
    <row r="1" s="13" customFormat="1" ht="16" spans="1:10">
      <c r="A1" s="18" t="s">
        <v>571</v>
      </c>
      <c r="B1" s="18" t="s">
        <v>572</v>
      </c>
      <c r="C1" s="18" t="s">
        <v>573</v>
      </c>
      <c r="D1" s="19" t="s">
        <v>574</v>
      </c>
      <c r="E1" s="19" t="s">
        <v>575</v>
      </c>
      <c r="F1" s="41" t="s">
        <v>576</v>
      </c>
      <c r="G1" s="19" t="s">
        <v>577</v>
      </c>
      <c r="H1" s="19" t="s">
        <v>578</v>
      </c>
      <c r="I1" s="19" t="s">
        <v>579</v>
      </c>
      <c r="J1" s="19" t="s">
        <v>411</v>
      </c>
    </row>
    <row r="2" s="13" customFormat="1" ht="50" spans="1:10">
      <c r="A2" s="20" t="s">
        <v>55</v>
      </c>
      <c r="B2" s="20" t="s">
        <v>580</v>
      </c>
      <c r="C2" s="21" t="s">
        <v>581</v>
      </c>
      <c r="D2" s="22" t="s">
        <v>582</v>
      </c>
      <c r="E2" s="22" t="s">
        <v>583</v>
      </c>
      <c r="F2" s="42" t="s">
        <v>584</v>
      </c>
      <c r="G2" s="42" t="s">
        <v>585</v>
      </c>
      <c r="H2" s="43"/>
      <c r="I2" s="42"/>
      <c r="J2" s="42" t="s">
        <v>105</v>
      </c>
    </row>
    <row r="3" s="13" customFormat="1" ht="13" spans="1:10">
      <c r="A3" s="20"/>
      <c r="B3" s="20"/>
      <c r="C3" s="23" t="s">
        <v>586</v>
      </c>
      <c r="D3" s="22" t="s">
        <v>587</v>
      </c>
      <c r="E3" s="44" t="s">
        <v>588</v>
      </c>
      <c r="F3" s="45" t="s">
        <v>589</v>
      </c>
      <c r="G3" s="46" t="s">
        <v>590</v>
      </c>
      <c r="H3" s="43"/>
      <c r="I3" s="42"/>
      <c r="J3" s="42" t="s">
        <v>105</v>
      </c>
    </row>
    <row r="4" s="13" customFormat="1" ht="13" spans="1:10">
      <c r="A4" s="20"/>
      <c r="B4" s="20"/>
      <c r="C4" s="23" t="s">
        <v>591</v>
      </c>
      <c r="D4" s="22" t="s">
        <v>587</v>
      </c>
      <c r="E4" s="44" t="s">
        <v>592</v>
      </c>
      <c r="F4" s="45" t="s">
        <v>593</v>
      </c>
      <c r="G4" s="46" t="s">
        <v>594</v>
      </c>
      <c r="H4" s="43"/>
      <c r="I4" s="42"/>
      <c r="J4" s="42" t="s">
        <v>105</v>
      </c>
    </row>
    <row r="5" s="13" customFormat="1" ht="13" spans="1:10">
      <c r="A5" s="20"/>
      <c r="B5" s="20"/>
      <c r="C5" s="23" t="s">
        <v>595</v>
      </c>
      <c r="D5" s="22" t="s">
        <v>587</v>
      </c>
      <c r="E5" s="44" t="s">
        <v>596</v>
      </c>
      <c r="F5" s="45" t="s">
        <v>597</v>
      </c>
      <c r="G5" s="46" t="s">
        <v>598</v>
      </c>
      <c r="H5" s="43"/>
      <c r="I5" s="42"/>
      <c r="J5" s="42" t="s">
        <v>105</v>
      </c>
    </row>
    <row r="6" s="13" customFormat="1" ht="13" spans="1:10">
      <c r="A6" s="20"/>
      <c r="B6" s="20"/>
      <c r="C6" s="23" t="s">
        <v>599</v>
      </c>
      <c r="D6" s="22" t="s">
        <v>587</v>
      </c>
      <c r="E6" s="44" t="s">
        <v>600</v>
      </c>
      <c r="F6" s="45" t="s">
        <v>601</v>
      </c>
      <c r="G6" s="46" t="s">
        <v>602</v>
      </c>
      <c r="H6" s="43"/>
      <c r="I6" s="42"/>
      <c r="J6" s="42" t="s">
        <v>105</v>
      </c>
    </row>
    <row r="7" s="13" customFormat="1" ht="13" spans="1:10">
      <c r="A7" s="20"/>
      <c r="B7" s="20"/>
      <c r="C7" s="23" t="s">
        <v>603</v>
      </c>
      <c r="D7" s="22" t="s">
        <v>604</v>
      </c>
      <c r="E7" s="44" t="s">
        <v>605</v>
      </c>
      <c r="F7" s="45" t="s">
        <v>606</v>
      </c>
      <c r="G7" s="46" t="s">
        <v>607</v>
      </c>
      <c r="H7" s="43"/>
      <c r="I7" s="42"/>
      <c r="J7" s="42" t="s">
        <v>105</v>
      </c>
    </row>
    <row r="8" s="13" customFormat="1" ht="13" spans="1:10">
      <c r="A8" s="20"/>
      <c r="B8" s="20"/>
      <c r="C8" s="23" t="s">
        <v>608</v>
      </c>
      <c r="D8" s="22" t="s">
        <v>604</v>
      </c>
      <c r="E8" s="44" t="s">
        <v>609</v>
      </c>
      <c r="F8" s="45" t="s">
        <v>610</v>
      </c>
      <c r="G8" s="46" t="s">
        <v>611</v>
      </c>
      <c r="H8" s="43"/>
      <c r="I8" s="42"/>
      <c r="J8" s="42" t="s">
        <v>105</v>
      </c>
    </row>
    <row r="9" s="13" customFormat="1" ht="38" spans="1:10">
      <c r="A9" s="20"/>
      <c r="B9" s="20"/>
      <c r="C9" s="24" t="s">
        <v>612</v>
      </c>
      <c r="D9" s="22" t="s">
        <v>613</v>
      </c>
      <c r="E9" s="22" t="s">
        <v>614</v>
      </c>
      <c r="F9" s="22" t="s">
        <v>614</v>
      </c>
      <c r="G9" s="22" t="s">
        <v>614</v>
      </c>
      <c r="H9" s="43"/>
      <c r="I9" s="42"/>
      <c r="J9" s="42" t="s">
        <v>105</v>
      </c>
    </row>
    <row r="10" s="13" customFormat="1" ht="25" spans="1:10">
      <c r="A10" s="20"/>
      <c r="B10" s="20"/>
      <c r="C10" s="24" t="s">
        <v>615</v>
      </c>
      <c r="D10" s="22" t="s">
        <v>613</v>
      </c>
      <c r="E10" s="22" t="s">
        <v>614</v>
      </c>
      <c r="F10" s="22" t="s">
        <v>614</v>
      </c>
      <c r="G10" s="22" t="s">
        <v>614</v>
      </c>
      <c r="H10" s="43"/>
      <c r="I10" s="42"/>
      <c r="J10" s="42" t="s">
        <v>105</v>
      </c>
    </row>
    <row r="11" s="13" customFormat="1" ht="13" spans="1:10">
      <c r="A11" s="25" t="s">
        <v>56</v>
      </c>
      <c r="B11" s="25" t="s">
        <v>580</v>
      </c>
      <c r="C11" s="24" t="s">
        <v>616</v>
      </c>
      <c r="D11" s="22" t="s">
        <v>617</v>
      </c>
      <c r="E11" s="44" t="s">
        <v>618</v>
      </c>
      <c r="F11" s="45" t="s">
        <v>619</v>
      </c>
      <c r="G11" s="46" t="s">
        <v>619</v>
      </c>
      <c r="H11" s="43"/>
      <c r="I11" s="42"/>
      <c r="J11" s="42" t="s">
        <v>105</v>
      </c>
    </row>
    <row r="12" s="13" customFormat="1" ht="13" spans="1:10">
      <c r="A12" s="20"/>
      <c r="B12" s="20"/>
      <c r="C12" s="24" t="s">
        <v>620</v>
      </c>
      <c r="D12" s="26" t="s">
        <v>587</v>
      </c>
      <c r="E12" s="47" t="s">
        <v>621</v>
      </c>
      <c r="F12" s="48" t="s">
        <v>622</v>
      </c>
      <c r="G12" s="49" t="s">
        <v>606</v>
      </c>
      <c r="H12" s="43"/>
      <c r="I12" s="56"/>
      <c r="J12" s="56" t="s">
        <v>105</v>
      </c>
    </row>
    <row r="13" s="13" customFormat="1" ht="13" spans="1:10">
      <c r="A13" s="27"/>
      <c r="B13" s="20"/>
      <c r="C13" s="24" t="s">
        <v>623</v>
      </c>
      <c r="D13" s="22" t="s">
        <v>624</v>
      </c>
      <c r="E13" s="44" t="s">
        <v>625</v>
      </c>
      <c r="F13" s="45" t="s">
        <v>626</v>
      </c>
      <c r="G13" s="46" t="s">
        <v>627</v>
      </c>
      <c r="H13" s="43"/>
      <c r="I13" s="42"/>
      <c r="J13" s="56" t="s">
        <v>105</v>
      </c>
    </row>
    <row r="14" s="13" customFormat="1" ht="13" spans="1:10">
      <c r="A14" s="20"/>
      <c r="B14" s="20"/>
      <c r="C14" s="24" t="s">
        <v>628</v>
      </c>
      <c r="D14" s="28" t="s">
        <v>617</v>
      </c>
      <c r="E14" s="28" t="s">
        <v>629</v>
      </c>
      <c r="F14" s="40" t="s">
        <v>630</v>
      </c>
      <c r="G14" s="50" t="s">
        <v>631</v>
      </c>
      <c r="H14" s="43"/>
      <c r="I14" s="50"/>
      <c r="J14" s="50" t="s">
        <v>105</v>
      </c>
    </row>
    <row r="15" s="13" customFormat="1" ht="13" spans="1:10">
      <c r="A15" s="20"/>
      <c r="B15" s="20"/>
      <c r="C15" s="23" t="s">
        <v>632</v>
      </c>
      <c r="D15" s="22" t="s">
        <v>617</v>
      </c>
      <c r="E15" s="22" t="s">
        <v>633</v>
      </c>
      <c r="F15" s="45" t="s">
        <v>634</v>
      </c>
      <c r="G15" s="42" t="s">
        <v>635</v>
      </c>
      <c r="H15" s="43"/>
      <c r="I15" s="42"/>
      <c r="J15" s="42" t="s">
        <v>105</v>
      </c>
    </row>
    <row r="16" s="13" customFormat="1" ht="13" spans="1:10">
      <c r="A16" s="20"/>
      <c r="B16" s="20"/>
      <c r="C16" s="23" t="s">
        <v>636</v>
      </c>
      <c r="D16" s="22" t="s">
        <v>617</v>
      </c>
      <c r="E16" s="22" t="s">
        <v>637</v>
      </c>
      <c r="F16" s="39" t="s">
        <v>638</v>
      </c>
      <c r="G16" s="42" t="s">
        <v>639</v>
      </c>
      <c r="H16" s="43"/>
      <c r="I16" s="42"/>
      <c r="J16" s="42" t="s">
        <v>105</v>
      </c>
    </row>
    <row r="17" s="13" customFormat="1" ht="13" spans="1:10">
      <c r="A17" s="20"/>
      <c r="B17" s="20"/>
      <c r="C17" s="23" t="s">
        <v>640</v>
      </c>
      <c r="D17" s="22" t="s">
        <v>617</v>
      </c>
      <c r="E17" s="44" t="s">
        <v>641</v>
      </c>
      <c r="F17" s="45" t="s">
        <v>625</v>
      </c>
      <c r="G17" s="46" t="s">
        <v>642</v>
      </c>
      <c r="H17" s="43"/>
      <c r="I17" s="42"/>
      <c r="J17" s="42" t="s">
        <v>105</v>
      </c>
    </row>
    <row r="18" s="13" customFormat="1" ht="13" spans="1:10">
      <c r="A18" s="20"/>
      <c r="B18" s="20"/>
      <c r="C18" s="24" t="s">
        <v>643</v>
      </c>
      <c r="D18" s="22" t="s">
        <v>587</v>
      </c>
      <c r="E18" s="44" t="s">
        <v>644</v>
      </c>
      <c r="F18" s="45" t="s">
        <v>645</v>
      </c>
      <c r="G18" s="46" t="s">
        <v>646</v>
      </c>
      <c r="H18" s="43"/>
      <c r="I18" s="42"/>
      <c r="J18" s="42" t="s">
        <v>105</v>
      </c>
    </row>
    <row r="19" s="14" customFormat="1" ht="13" spans="1:10">
      <c r="A19" s="29"/>
      <c r="B19" s="30"/>
      <c r="C19" s="31" t="s">
        <v>647</v>
      </c>
      <c r="D19" s="32" t="s">
        <v>648</v>
      </c>
      <c r="E19" s="51" t="s">
        <v>649</v>
      </c>
      <c r="F19" s="52" t="s">
        <v>650</v>
      </c>
      <c r="G19" s="53" t="s">
        <v>651</v>
      </c>
      <c r="H19" s="54"/>
      <c r="I19" s="60"/>
      <c r="J19" s="60" t="s">
        <v>105</v>
      </c>
    </row>
    <row r="20" s="13" customFormat="1" ht="13" spans="1:10">
      <c r="A20" s="20"/>
      <c r="B20" s="20"/>
      <c r="C20" s="24" t="s">
        <v>652</v>
      </c>
      <c r="D20" s="33" t="s">
        <v>653</v>
      </c>
      <c r="E20" s="55" t="s">
        <v>654</v>
      </c>
      <c r="F20" s="55" t="s">
        <v>655</v>
      </c>
      <c r="G20" s="56" t="s">
        <v>656</v>
      </c>
      <c r="H20" s="43"/>
      <c r="I20" s="61"/>
      <c r="J20" s="42" t="s">
        <v>657</v>
      </c>
    </row>
    <row r="21" s="13" customFormat="1" ht="13" spans="1:10">
      <c r="A21" s="25" t="s">
        <v>658</v>
      </c>
      <c r="B21" s="26" t="s">
        <v>659</v>
      </c>
      <c r="C21" s="23" t="s">
        <v>660</v>
      </c>
      <c r="D21" s="28" t="s">
        <v>653</v>
      </c>
      <c r="E21" s="28" t="s">
        <v>661</v>
      </c>
      <c r="F21" s="40" t="s">
        <v>662</v>
      </c>
      <c r="G21" s="50" t="s">
        <v>663</v>
      </c>
      <c r="H21" s="43"/>
      <c r="I21" s="50"/>
      <c r="J21" s="50" t="s">
        <v>105</v>
      </c>
    </row>
    <row r="22" s="13" customFormat="1" ht="13" spans="1:10">
      <c r="A22" s="34"/>
      <c r="B22" s="28"/>
      <c r="C22" s="23" t="s">
        <v>664</v>
      </c>
      <c r="D22" s="22" t="s">
        <v>604</v>
      </c>
      <c r="E22" s="44" t="s">
        <v>665</v>
      </c>
      <c r="F22" s="39" t="s">
        <v>666</v>
      </c>
      <c r="G22" s="46" t="s">
        <v>667</v>
      </c>
      <c r="H22" s="43"/>
      <c r="I22" s="42"/>
      <c r="J22" s="42" t="s">
        <v>105</v>
      </c>
    </row>
    <row r="23" s="13" customFormat="1" ht="13" spans="1:10">
      <c r="A23" s="26" t="s">
        <v>668</v>
      </c>
      <c r="B23" s="25" t="s">
        <v>659</v>
      </c>
      <c r="C23" s="35" t="s">
        <v>669</v>
      </c>
      <c r="D23" s="22" t="s">
        <v>670</v>
      </c>
      <c r="E23" s="22" t="s">
        <v>671</v>
      </c>
      <c r="F23" s="39" t="s">
        <v>672</v>
      </c>
      <c r="G23" s="42" t="s">
        <v>673</v>
      </c>
      <c r="H23" s="43"/>
      <c r="I23" s="42"/>
      <c r="J23" s="42" t="s">
        <v>105</v>
      </c>
    </row>
    <row r="24" s="13" customFormat="1" ht="13" spans="1:10">
      <c r="A24" s="36"/>
      <c r="B24" s="20"/>
      <c r="C24" s="35" t="s">
        <v>674</v>
      </c>
      <c r="D24" s="22" t="s">
        <v>670</v>
      </c>
      <c r="E24" s="22" t="s">
        <v>675</v>
      </c>
      <c r="F24" s="39" t="s">
        <v>644</v>
      </c>
      <c r="G24" s="42" t="s">
        <v>676</v>
      </c>
      <c r="H24" s="43"/>
      <c r="I24" s="42"/>
      <c r="J24" s="42" t="s">
        <v>105</v>
      </c>
    </row>
    <row r="25" s="13" customFormat="1" ht="13" spans="1:10">
      <c r="A25" s="28"/>
      <c r="B25" s="34"/>
      <c r="C25" s="35" t="s">
        <v>677</v>
      </c>
      <c r="D25" s="22" t="s">
        <v>670</v>
      </c>
      <c r="E25" s="22" t="s">
        <v>678</v>
      </c>
      <c r="F25" s="39" t="s">
        <v>671</v>
      </c>
      <c r="G25" s="42" t="s">
        <v>679</v>
      </c>
      <c r="H25" s="43"/>
      <c r="I25" s="42"/>
      <c r="J25" s="42" t="s">
        <v>105</v>
      </c>
    </row>
    <row r="26" s="13" customFormat="1" ht="13" spans="1:10">
      <c r="A26" s="22" t="s">
        <v>61</v>
      </c>
      <c r="B26" s="22" t="s">
        <v>659</v>
      </c>
      <c r="C26" s="35" t="s">
        <v>680</v>
      </c>
      <c r="D26" s="22" t="s">
        <v>670</v>
      </c>
      <c r="E26" s="22" t="s">
        <v>681</v>
      </c>
      <c r="F26" s="39" t="s">
        <v>682</v>
      </c>
      <c r="G26" s="42" t="s">
        <v>683</v>
      </c>
      <c r="H26" s="43"/>
      <c r="I26" s="42"/>
      <c r="J26" s="42" t="s">
        <v>105</v>
      </c>
    </row>
    <row r="27" s="13" customFormat="1" ht="13" spans="1:10">
      <c r="A27" s="37" t="s">
        <v>60</v>
      </c>
      <c r="B27" s="26" t="s">
        <v>659</v>
      </c>
      <c r="C27" s="35" t="s">
        <v>684</v>
      </c>
      <c r="D27" s="22" t="s">
        <v>670</v>
      </c>
      <c r="E27" s="22" t="s">
        <v>654</v>
      </c>
      <c r="F27" s="39" t="s">
        <v>685</v>
      </c>
      <c r="G27" s="42" t="s">
        <v>686</v>
      </c>
      <c r="H27" s="43"/>
      <c r="I27" s="42"/>
      <c r="J27" s="42" t="s">
        <v>105</v>
      </c>
    </row>
    <row r="28" s="13" customFormat="1" ht="13" spans="1:10">
      <c r="A28" s="38"/>
      <c r="B28" s="28"/>
      <c r="C28" s="35" t="s">
        <v>687</v>
      </c>
      <c r="D28" s="22" t="s">
        <v>678</v>
      </c>
      <c r="E28" s="44">
        <v>2.85</v>
      </c>
      <c r="F28" s="45" t="s">
        <v>688</v>
      </c>
      <c r="G28" s="46" t="s">
        <v>688</v>
      </c>
      <c r="H28" s="43"/>
      <c r="I28" s="42"/>
      <c r="J28" s="42" t="s">
        <v>105</v>
      </c>
    </row>
    <row r="29" s="13" customFormat="1" ht="13" spans="1:10">
      <c r="A29" s="22" t="s">
        <v>64</v>
      </c>
      <c r="B29" s="22" t="s">
        <v>659</v>
      </c>
      <c r="C29" s="35" t="s">
        <v>689</v>
      </c>
      <c r="D29" s="22" t="s">
        <v>670</v>
      </c>
      <c r="E29" s="22" t="s">
        <v>690</v>
      </c>
      <c r="F29" s="39" t="s">
        <v>691</v>
      </c>
      <c r="G29" s="42" t="s">
        <v>692</v>
      </c>
      <c r="H29" s="43"/>
      <c r="I29" s="42"/>
      <c r="J29" s="42" t="s">
        <v>105</v>
      </c>
    </row>
    <row r="30" s="13" customFormat="1" ht="13" spans="1:10">
      <c r="A30" s="25" t="s">
        <v>63</v>
      </c>
      <c r="B30" s="26" t="s">
        <v>659</v>
      </c>
      <c r="C30" s="35" t="s">
        <v>693</v>
      </c>
      <c r="D30" s="22" t="s">
        <v>670</v>
      </c>
      <c r="E30" s="22" t="s">
        <v>694</v>
      </c>
      <c r="F30" s="39" t="s">
        <v>666</v>
      </c>
      <c r="G30" s="42" t="s">
        <v>695</v>
      </c>
      <c r="H30" s="43"/>
      <c r="I30" s="42"/>
      <c r="J30" s="42" t="s">
        <v>105</v>
      </c>
    </row>
    <row r="31" s="13" customFormat="1" ht="13" spans="1:10">
      <c r="A31" s="34"/>
      <c r="B31" s="28"/>
      <c r="C31" s="35" t="s">
        <v>696</v>
      </c>
      <c r="D31" s="22" t="s">
        <v>653</v>
      </c>
      <c r="E31" s="44" t="s">
        <v>697</v>
      </c>
      <c r="F31" s="39" t="s">
        <v>698</v>
      </c>
      <c r="G31" s="42" t="s">
        <v>695</v>
      </c>
      <c r="H31" s="43"/>
      <c r="I31" s="42"/>
      <c r="J31" s="42" t="s">
        <v>105</v>
      </c>
    </row>
    <row r="32" s="13" customFormat="1" ht="13" spans="1:10">
      <c r="A32" s="25" t="s">
        <v>699</v>
      </c>
      <c r="B32" s="26" t="s">
        <v>659</v>
      </c>
      <c r="C32" s="35" t="s">
        <v>700</v>
      </c>
      <c r="D32" s="22" t="s">
        <v>701</v>
      </c>
      <c r="E32" s="22" t="s">
        <v>702</v>
      </c>
      <c r="F32" s="39" t="s">
        <v>627</v>
      </c>
      <c r="G32" s="42" t="s">
        <v>681</v>
      </c>
      <c r="H32" s="43"/>
      <c r="I32" s="42"/>
      <c r="J32" s="42" t="s">
        <v>105</v>
      </c>
    </row>
    <row r="33" s="13" customFormat="1" ht="13" spans="1:10">
      <c r="A33" s="20"/>
      <c r="B33" s="36"/>
      <c r="C33" s="35" t="s">
        <v>703</v>
      </c>
      <c r="D33" s="22" t="s">
        <v>701</v>
      </c>
      <c r="E33" s="22" t="s">
        <v>704</v>
      </c>
      <c r="F33" s="39" t="s">
        <v>611</v>
      </c>
      <c r="G33" s="42" t="s">
        <v>705</v>
      </c>
      <c r="H33" s="43"/>
      <c r="I33" s="42"/>
      <c r="J33" s="42" t="s">
        <v>105</v>
      </c>
    </row>
    <row r="34" s="13" customFormat="1" ht="13" spans="1:10">
      <c r="A34" s="34"/>
      <c r="B34" s="28"/>
      <c r="C34" s="35" t="s">
        <v>706</v>
      </c>
      <c r="D34" s="26" t="s">
        <v>701</v>
      </c>
      <c r="E34" s="47" t="s">
        <v>707</v>
      </c>
      <c r="F34" s="57" t="s">
        <v>708</v>
      </c>
      <c r="G34" s="56" t="s">
        <v>709</v>
      </c>
      <c r="H34" s="43"/>
      <c r="I34" s="56"/>
      <c r="J34" s="56" t="s">
        <v>105</v>
      </c>
    </row>
    <row r="35" s="13" customFormat="1" ht="13" hidden="1" spans="1:10">
      <c r="A35" s="39" t="s">
        <v>710</v>
      </c>
      <c r="B35" s="39" t="s">
        <v>711</v>
      </c>
      <c r="C35" s="35" t="s">
        <v>712</v>
      </c>
      <c r="D35" s="33" t="s">
        <v>713</v>
      </c>
      <c r="E35" s="33"/>
      <c r="F35" s="58"/>
      <c r="G35" s="59"/>
      <c r="H35" s="43"/>
      <c r="I35" s="3"/>
      <c r="J35" s="42" t="s">
        <v>714</v>
      </c>
    </row>
    <row r="36" s="13" customFormat="1" ht="38" hidden="1" spans="1:10">
      <c r="A36" s="38" t="s">
        <v>715</v>
      </c>
      <c r="B36" s="40"/>
      <c r="C36" s="35" t="s">
        <v>716</v>
      </c>
      <c r="D36" s="28" t="s">
        <v>717</v>
      </c>
      <c r="E36" s="28"/>
      <c r="F36" s="40"/>
      <c r="G36" s="50"/>
      <c r="H36" s="43"/>
      <c r="I36" s="50"/>
      <c r="J36" s="50" t="s">
        <v>105</v>
      </c>
    </row>
    <row r="37" s="15" customFormat="1" spans="1:6">
      <c r="A37" s="13"/>
      <c r="B37" s="13"/>
      <c r="C37" s="13"/>
      <c r="D37" s="16"/>
      <c r="E37" s="16"/>
      <c r="F37" s="17"/>
    </row>
    <row r="38" s="15" customFormat="1" spans="1:6">
      <c r="A38" s="13"/>
      <c r="B38" s="13"/>
      <c r="C38" s="13"/>
      <c r="D38" s="16"/>
      <c r="E38" s="16"/>
      <c r="F38" s="17"/>
    </row>
    <row r="39" s="13" customFormat="1" spans="4:10">
      <c r="D39" s="16"/>
      <c r="E39" s="16"/>
      <c r="F39" s="17"/>
      <c r="G39" s="15"/>
      <c r="H39" s="15"/>
      <c r="I39" s="15"/>
      <c r="J39" s="15"/>
    </row>
    <row r="40" s="13" customFormat="1" spans="4:10">
      <c r="D40" s="16"/>
      <c r="E40" s="16"/>
      <c r="F40" s="17"/>
      <c r="G40" s="15"/>
      <c r="H40" s="15"/>
      <c r="I40" s="15"/>
      <c r="J40" s="15"/>
    </row>
    <row r="41" s="13" customFormat="1" spans="4:10">
      <c r="D41" s="16"/>
      <c r="E41" s="16"/>
      <c r="F41" s="17"/>
      <c r="G41" s="15"/>
      <c r="H41" s="15"/>
      <c r="I41" s="15"/>
      <c r="J41" s="15"/>
    </row>
    <row r="42" s="13" customFormat="1" spans="4:10">
      <c r="D42" s="16"/>
      <c r="E42" s="16"/>
      <c r="F42" s="17"/>
      <c r="G42" s="15"/>
      <c r="H42" s="15"/>
      <c r="I42" s="15"/>
      <c r="J42" s="15"/>
    </row>
    <row r="43" s="15" customFormat="1" spans="1:6">
      <c r="A43" s="13"/>
      <c r="B43" s="13"/>
      <c r="C43" s="13"/>
      <c r="D43" s="16"/>
      <c r="E43" s="16"/>
      <c r="F43" s="13"/>
    </row>
  </sheetData>
  <mergeCells count="13">
    <mergeCell ref="A2:A10"/>
    <mergeCell ref="A11:A19"/>
    <mergeCell ref="A21:A22"/>
    <mergeCell ref="A23:A25"/>
    <mergeCell ref="A27:A28"/>
    <mergeCell ref="A30:A31"/>
    <mergeCell ref="A32:A34"/>
    <mergeCell ref="B11:B19"/>
    <mergeCell ref="B21:B22"/>
    <mergeCell ref="B23:B25"/>
    <mergeCell ref="B27:B28"/>
    <mergeCell ref="B30:B31"/>
    <mergeCell ref="B32:B34"/>
  </mergeCells>
  <conditionalFormatting sqref="G35">
    <cfRule type="cellIs" dxfId="11" priority="2" operator="equal">
      <formula>"Pass"</formula>
    </cfRule>
    <cfRule type="cellIs" dxfId="12" priority="1" operator="equal">
      <formula>"Fail"</formula>
    </cfRule>
  </conditionalFormatting>
  <dataValidations count="1">
    <dataValidation type="list" allowBlank="1" showInputMessage="1" showErrorMessage="1" sqref="G35">
      <formula1>"Pass,Fail"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8"/>
  <sheetViews>
    <sheetView workbookViewId="0">
      <selection activeCell="J42" sqref="J42"/>
    </sheetView>
  </sheetViews>
  <sheetFormatPr defaultColWidth="9" defaultRowHeight="12.4"/>
  <cols>
    <col min="1" max="1" width="11" style="2" customWidth="1"/>
    <col min="2" max="2" width="37" style="2" customWidth="1"/>
    <col min="3" max="6" width="24.6666666666667" style="2" customWidth="1"/>
    <col min="7" max="7" width="24.5" style="2" customWidth="1"/>
    <col min="8" max="16384" width="9" style="2"/>
  </cols>
  <sheetData>
    <row r="1" s="2" customFormat="1" spans="1:7">
      <c r="A1" s="3" t="s">
        <v>718</v>
      </c>
      <c r="B1" s="3" t="s">
        <v>719</v>
      </c>
      <c r="C1" s="3" t="s">
        <v>720</v>
      </c>
      <c r="D1" s="3" t="s">
        <v>720</v>
      </c>
      <c r="E1" s="3" t="s">
        <v>721</v>
      </c>
      <c r="F1" s="3" t="s">
        <v>721</v>
      </c>
      <c r="G1" s="3" t="s">
        <v>722</v>
      </c>
    </row>
    <row r="2" s="2" customFormat="1" ht="14.25" customHeight="1" spans="1:17">
      <c r="A2" s="4" t="s">
        <v>723</v>
      </c>
      <c r="B2" s="3" t="s">
        <v>724</v>
      </c>
      <c r="C2" s="3" t="s">
        <v>725</v>
      </c>
      <c r="D2" s="3" t="s">
        <v>725</v>
      </c>
      <c r="E2" s="3">
        <v>36</v>
      </c>
      <c r="F2" s="3">
        <v>36</v>
      </c>
      <c r="G2" s="5">
        <f t="shared" ref="G2:G65" si="0">(F2-E2)/100</f>
        <v>0</v>
      </c>
      <c r="Q2" s="6"/>
    </row>
    <row r="3" s="2" customFormat="1" spans="1:17">
      <c r="A3" s="4"/>
      <c r="B3" s="3" t="s">
        <v>726</v>
      </c>
      <c r="C3" s="3" t="s">
        <v>727</v>
      </c>
      <c r="D3" s="3" t="s">
        <v>727</v>
      </c>
      <c r="E3" s="3">
        <v>40</v>
      </c>
      <c r="F3" s="3">
        <v>40</v>
      </c>
      <c r="G3" s="5">
        <f t="shared" si="0"/>
        <v>0</v>
      </c>
      <c r="Q3" s="6"/>
    </row>
    <row r="4" s="2" customFormat="1" spans="1:17">
      <c r="A4" s="4"/>
      <c r="B4" s="3" t="s">
        <v>728</v>
      </c>
      <c r="C4" s="3" t="s">
        <v>729</v>
      </c>
      <c r="D4" s="3" t="s">
        <v>729</v>
      </c>
      <c r="E4" s="3">
        <v>280</v>
      </c>
      <c r="F4" s="3">
        <v>280</v>
      </c>
      <c r="G4" s="5">
        <f t="shared" si="0"/>
        <v>0</v>
      </c>
      <c r="Q4" s="6"/>
    </row>
    <row r="5" s="2" customFormat="1" spans="1:17">
      <c r="A5" s="4"/>
      <c r="B5" s="3" t="s">
        <v>730</v>
      </c>
      <c r="C5" s="3" t="s">
        <v>731</v>
      </c>
      <c r="D5" s="3" t="s">
        <v>731</v>
      </c>
      <c r="E5" s="3">
        <v>52</v>
      </c>
      <c r="F5" s="3">
        <v>52</v>
      </c>
      <c r="G5" s="5">
        <f t="shared" si="0"/>
        <v>0</v>
      </c>
      <c r="Q5" s="6"/>
    </row>
    <row r="6" s="2" customFormat="1" spans="1:17">
      <c r="A6" s="4"/>
      <c r="B6" s="3" t="s">
        <v>732</v>
      </c>
      <c r="C6" s="3" t="s">
        <v>733</v>
      </c>
      <c r="D6" s="3" t="s">
        <v>733</v>
      </c>
      <c r="E6" s="3">
        <v>56</v>
      </c>
      <c r="F6" s="3">
        <v>56</v>
      </c>
      <c r="G6" s="5">
        <f t="shared" si="0"/>
        <v>0</v>
      </c>
      <c r="Q6" s="6"/>
    </row>
    <row r="7" s="2" customFormat="1" spans="1:17">
      <c r="A7" s="4"/>
      <c r="B7" s="3" t="s">
        <v>734</v>
      </c>
      <c r="C7" s="3" t="s">
        <v>735</v>
      </c>
      <c r="D7" s="3" t="s">
        <v>735</v>
      </c>
      <c r="E7" s="3">
        <v>2.6</v>
      </c>
      <c r="F7" s="3">
        <v>2.6</v>
      </c>
      <c r="G7" s="5">
        <f t="shared" si="0"/>
        <v>0</v>
      </c>
      <c r="Q7" s="6"/>
    </row>
    <row r="8" s="2" customFormat="1" spans="1:17">
      <c r="A8" s="4"/>
      <c r="B8" s="3" t="s">
        <v>736</v>
      </c>
      <c r="C8" s="3" t="s">
        <v>737</v>
      </c>
      <c r="D8" s="3" t="s">
        <v>737</v>
      </c>
      <c r="E8" s="3">
        <v>440</v>
      </c>
      <c r="F8" s="3">
        <v>440</v>
      </c>
      <c r="G8" s="5">
        <f t="shared" si="0"/>
        <v>0</v>
      </c>
      <c r="Q8" s="6"/>
    </row>
    <row r="9" s="2" customFormat="1" spans="1:17">
      <c r="A9" s="4"/>
      <c r="B9" s="3" t="s">
        <v>738</v>
      </c>
      <c r="C9" s="3" t="s">
        <v>739</v>
      </c>
      <c r="D9" s="3" t="s">
        <v>739</v>
      </c>
      <c r="E9" s="3">
        <v>444</v>
      </c>
      <c r="F9" s="3">
        <v>444</v>
      </c>
      <c r="G9" s="5">
        <f t="shared" si="0"/>
        <v>0</v>
      </c>
      <c r="Q9" s="6"/>
    </row>
    <row r="10" s="2" customFormat="1" spans="1:17">
      <c r="A10" s="4"/>
      <c r="B10" s="3" t="s">
        <v>740</v>
      </c>
      <c r="C10" s="3" t="s">
        <v>741</v>
      </c>
      <c r="D10" s="3" t="s">
        <v>741</v>
      </c>
      <c r="E10" s="3">
        <v>616</v>
      </c>
      <c r="F10" s="3">
        <v>616</v>
      </c>
      <c r="G10" s="5">
        <f t="shared" si="0"/>
        <v>0</v>
      </c>
      <c r="Q10" s="6"/>
    </row>
    <row r="11" s="2" customFormat="1" spans="1:17">
      <c r="A11" s="4"/>
      <c r="B11" s="3" t="s">
        <v>742</v>
      </c>
      <c r="C11" s="3" t="s">
        <v>743</v>
      </c>
      <c r="D11" s="3" t="s">
        <v>743</v>
      </c>
      <c r="E11" s="3">
        <v>408</v>
      </c>
      <c r="F11" s="3">
        <v>408</v>
      </c>
      <c r="G11" s="5">
        <f t="shared" si="0"/>
        <v>0</v>
      </c>
      <c r="Q11" s="6"/>
    </row>
    <row r="12" s="2" customFormat="1" spans="1:17">
      <c r="A12" s="4"/>
      <c r="B12" s="3" t="s">
        <v>744</v>
      </c>
      <c r="C12" s="3" t="s">
        <v>745</v>
      </c>
      <c r="D12" s="3" t="s">
        <v>745</v>
      </c>
      <c r="E12" s="3">
        <v>412</v>
      </c>
      <c r="F12" s="3">
        <v>412</v>
      </c>
      <c r="G12" s="5">
        <f t="shared" si="0"/>
        <v>0</v>
      </c>
      <c r="Q12" s="6"/>
    </row>
    <row r="13" s="2" customFormat="1" spans="1:17">
      <c r="A13" s="4"/>
      <c r="B13" s="3" t="s">
        <v>746</v>
      </c>
      <c r="C13" s="3" t="s">
        <v>747</v>
      </c>
      <c r="D13" s="3" t="s">
        <v>747</v>
      </c>
      <c r="E13" s="3">
        <v>548</v>
      </c>
      <c r="F13" s="3">
        <v>548</v>
      </c>
      <c r="G13" s="5">
        <f t="shared" si="0"/>
        <v>0</v>
      </c>
      <c r="Q13" s="6"/>
    </row>
    <row r="14" s="2" customFormat="1" spans="1:17">
      <c r="A14" s="4"/>
      <c r="B14" s="3" t="s">
        <v>748</v>
      </c>
      <c r="C14" s="3" t="s">
        <v>749</v>
      </c>
      <c r="D14" s="3" t="s">
        <v>749</v>
      </c>
      <c r="E14" s="3">
        <v>628</v>
      </c>
      <c r="F14" s="3">
        <v>628</v>
      </c>
      <c r="G14" s="5">
        <f t="shared" si="0"/>
        <v>0</v>
      </c>
      <c r="Q14" s="6"/>
    </row>
    <row r="15" s="2" customFormat="1" spans="1:17">
      <c r="A15" s="4"/>
      <c r="B15" s="3" t="s">
        <v>750</v>
      </c>
      <c r="C15" s="3" t="s">
        <v>751</v>
      </c>
      <c r="D15" s="3" t="s">
        <v>751</v>
      </c>
      <c r="E15" s="3">
        <v>632</v>
      </c>
      <c r="F15" s="3">
        <v>632</v>
      </c>
      <c r="G15" s="5">
        <f t="shared" si="0"/>
        <v>0</v>
      </c>
      <c r="Q15" s="6"/>
    </row>
    <row r="16" s="2" customFormat="1" spans="1:17">
      <c r="A16" s="4"/>
      <c r="B16" s="3" t="s">
        <v>752</v>
      </c>
      <c r="C16" s="3" t="s">
        <v>753</v>
      </c>
      <c r="D16" s="3" t="s">
        <v>753</v>
      </c>
      <c r="E16" s="3">
        <v>980</v>
      </c>
      <c r="F16" s="3">
        <v>980</v>
      </c>
      <c r="G16" s="5">
        <f t="shared" si="0"/>
        <v>0</v>
      </c>
      <c r="Q16" s="6"/>
    </row>
    <row r="17" s="2" customFormat="1" spans="1:17">
      <c r="A17" s="4"/>
      <c r="B17" s="3" t="s">
        <v>754</v>
      </c>
      <c r="C17" s="3" t="s">
        <v>727</v>
      </c>
      <c r="D17" s="3" t="s">
        <v>727</v>
      </c>
      <c r="E17" s="3">
        <v>40</v>
      </c>
      <c r="F17" s="3">
        <v>40</v>
      </c>
      <c r="G17" s="5">
        <f t="shared" si="0"/>
        <v>0</v>
      </c>
      <c r="Q17" s="6"/>
    </row>
    <row r="18" s="2" customFormat="1" spans="1:17">
      <c r="A18" s="4"/>
      <c r="B18" s="3" t="s">
        <v>755</v>
      </c>
      <c r="C18" s="3" t="s">
        <v>756</v>
      </c>
      <c r="D18" s="3" t="s">
        <v>756</v>
      </c>
      <c r="E18" s="3">
        <v>44</v>
      </c>
      <c r="F18" s="3">
        <v>44</v>
      </c>
      <c r="G18" s="5">
        <f t="shared" si="0"/>
        <v>0</v>
      </c>
      <c r="Q18" s="6"/>
    </row>
    <row r="19" s="2" customFormat="1" spans="1:17">
      <c r="A19" s="4"/>
      <c r="B19" s="3" t="s">
        <v>757</v>
      </c>
      <c r="C19" s="3" t="s">
        <v>758</v>
      </c>
      <c r="D19" s="3" t="s">
        <v>758</v>
      </c>
      <c r="E19" s="3">
        <v>72</v>
      </c>
      <c r="F19" s="3">
        <v>72</v>
      </c>
      <c r="G19" s="5">
        <f t="shared" si="0"/>
        <v>0</v>
      </c>
      <c r="Q19" s="6"/>
    </row>
    <row r="20" s="2" customFormat="1" spans="1:17">
      <c r="A20" s="4"/>
      <c r="B20" s="3" t="s">
        <v>759</v>
      </c>
      <c r="C20" s="3" t="s">
        <v>760</v>
      </c>
      <c r="D20" s="3" t="s">
        <v>760</v>
      </c>
      <c r="E20" s="3">
        <v>0.9</v>
      </c>
      <c r="F20" s="3">
        <v>0.9</v>
      </c>
      <c r="G20" s="5">
        <f t="shared" si="0"/>
        <v>0</v>
      </c>
      <c r="Q20" s="6"/>
    </row>
    <row r="21" s="2" customFormat="1" spans="1:17">
      <c r="A21" s="4"/>
      <c r="B21" s="3" t="s">
        <v>761</v>
      </c>
      <c r="C21" s="3" t="s">
        <v>760</v>
      </c>
      <c r="D21" s="3" t="s">
        <v>760</v>
      </c>
      <c r="E21" s="3">
        <v>0.9</v>
      </c>
      <c r="F21" s="3">
        <v>0.9</v>
      </c>
      <c r="G21" s="5">
        <f t="shared" si="0"/>
        <v>0</v>
      </c>
      <c r="Q21" s="6"/>
    </row>
    <row r="22" s="2" customFormat="1" spans="1:17">
      <c r="A22" s="4"/>
      <c r="B22" s="3" t="s">
        <v>762</v>
      </c>
      <c r="C22" s="3" t="s">
        <v>763</v>
      </c>
      <c r="D22" s="3" t="s">
        <v>763</v>
      </c>
      <c r="E22" s="3">
        <v>1.3</v>
      </c>
      <c r="F22" s="3">
        <v>1.3</v>
      </c>
      <c r="G22" s="5">
        <f t="shared" si="0"/>
        <v>0</v>
      </c>
      <c r="Q22" s="6"/>
    </row>
    <row r="23" s="2" customFormat="1" spans="1:17">
      <c r="A23" s="4"/>
      <c r="B23" s="3" t="s">
        <v>764</v>
      </c>
      <c r="C23" s="3" t="s">
        <v>765</v>
      </c>
      <c r="D23" s="3" t="s">
        <v>765</v>
      </c>
      <c r="E23" s="3">
        <v>32</v>
      </c>
      <c r="F23" s="3">
        <v>32</v>
      </c>
      <c r="G23" s="5">
        <f t="shared" si="0"/>
        <v>0</v>
      </c>
      <c r="Q23" s="6"/>
    </row>
    <row r="24" s="2" customFormat="1" spans="1:17">
      <c r="A24" s="4"/>
      <c r="B24" s="3" t="s">
        <v>766</v>
      </c>
      <c r="C24" s="3" t="s">
        <v>725</v>
      </c>
      <c r="D24" s="3" t="s">
        <v>725</v>
      </c>
      <c r="E24" s="3">
        <v>36</v>
      </c>
      <c r="F24" s="3">
        <v>36</v>
      </c>
      <c r="G24" s="5">
        <f t="shared" si="0"/>
        <v>0</v>
      </c>
      <c r="Q24" s="6"/>
    </row>
    <row r="25" s="2" customFormat="1" spans="1:17">
      <c r="A25" s="4"/>
      <c r="B25" s="3" t="s">
        <v>767</v>
      </c>
      <c r="C25" s="3" t="s">
        <v>768</v>
      </c>
      <c r="D25" s="3" t="s">
        <v>768</v>
      </c>
      <c r="E25" s="3">
        <v>252</v>
      </c>
      <c r="F25" s="3">
        <v>252</v>
      </c>
      <c r="G25" s="5">
        <f t="shared" si="0"/>
        <v>0</v>
      </c>
      <c r="Q25" s="6"/>
    </row>
    <row r="26" s="2" customFormat="1" spans="1:17">
      <c r="A26" s="4"/>
      <c r="B26" s="3" t="s">
        <v>769</v>
      </c>
      <c r="C26" s="3" t="s">
        <v>770</v>
      </c>
      <c r="D26" s="3" t="s">
        <v>770</v>
      </c>
      <c r="E26" s="3">
        <v>1.6</v>
      </c>
      <c r="F26" s="3">
        <v>1.6</v>
      </c>
      <c r="G26" s="5">
        <f t="shared" si="0"/>
        <v>0</v>
      </c>
      <c r="Q26" s="6"/>
    </row>
    <row r="27" s="2" customFormat="1" spans="1:17">
      <c r="A27" s="4"/>
      <c r="B27" s="3" t="s">
        <v>771</v>
      </c>
      <c r="C27" s="3" t="s">
        <v>770</v>
      </c>
      <c r="D27" s="3" t="s">
        <v>770</v>
      </c>
      <c r="E27" s="3">
        <v>1.6</v>
      </c>
      <c r="F27" s="3">
        <v>1.6</v>
      </c>
      <c r="G27" s="5">
        <f t="shared" si="0"/>
        <v>0</v>
      </c>
      <c r="Q27" s="6"/>
    </row>
    <row r="28" s="2" customFormat="1" spans="1:17">
      <c r="A28" s="4"/>
      <c r="B28" s="3" t="s">
        <v>772</v>
      </c>
      <c r="C28" s="3" t="s">
        <v>773</v>
      </c>
      <c r="D28" s="3" t="s">
        <v>773</v>
      </c>
      <c r="E28" s="3">
        <v>7.9</v>
      </c>
      <c r="F28" s="3">
        <v>7.9</v>
      </c>
      <c r="G28" s="5">
        <f t="shared" si="0"/>
        <v>0</v>
      </c>
      <c r="Q28" s="6"/>
    </row>
    <row r="29" s="2" customFormat="1" spans="1:17">
      <c r="A29" s="4"/>
      <c r="B29" s="3" t="s">
        <v>774</v>
      </c>
      <c r="C29" s="3" t="s">
        <v>775</v>
      </c>
      <c r="D29" s="3" t="s">
        <v>775</v>
      </c>
      <c r="E29" s="3">
        <v>1</v>
      </c>
      <c r="F29" s="3">
        <v>1</v>
      </c>
      <c r="G29" s="5">
        <f t="shared" si="0"/>
        <v>0</v>
      </c>
      <c r="Q29" s="6"/>
    </row>
    <row r="30" s="2" customFormat="1" spans="1:17">
      <c r="A30" s="4"/>
      <c r="B30" s="3" t="s">
        <v>776</v>
      </c>
      <c r="C30" s="3" t="s">
        <v>775</v>
      </c>
      <c r="D30" s="3" t="s">
        <v>775</v>
      </c>
      <c r="E30" s="3">
        <v>1</v>
      </c>
      <c r="F30" s="3">
        <v>1</v>
      </c>
      <c r="G30" s="5">
        <f t="shared" si="0"/>
        <v>0</v>
      </c>
      <c r="Q30" s="6"/>
    </row>
    <row r="31" s="2" customFormat="1" spans="1:17">
      <c r="A31" s="4"/>
      <c r="B31" s="3" t="s">
        <v>777</v>
      </c>
      <c r="C31" s="3" t="s">
        <v>770</v>
      </c>
      <c r="D31" s="3" t="s">
        <v>770</v>
      </c>
      <c r="E31" s="3">
        <v>1.6</v>
      </c>
      <c r="F31" s="3">
        <v>1.6</v>
      </c>
      <c r="G31" s="5">
        <f t="shared" si="0"/>
        <v>0</v>
      </c>
      <c r="Q31" s="6"/>
    </row>
    <row r="32" s="2" customFormat="1" spans="1:17">
      <c r="A32" s="4"/>
      <c r="B32" s="3" t="s">
        <v>778</v>
      </c>
      <c r="C32" s="3" t="s">
        <v>779</v>
      </c>
      <c r="D32" s="3" t="s">
        <v>779</v>
      </c>
      <c r="E32" s="3">
        <v>28</v>
      </c>
      <c r="F32" s="3">
        <v>28</v>
      </c>
      <c r="G32" s="5">
        <f t="shared" si="0"/>
        <v>0</v>
      </c>
      <c r="Q32" s="6"/>
    </row>
    <row r="33" s="2" customFormat="1" spans="1:17">
      <c r="A33" s="4"/>
      <c r="B33" s="3" t="s">
        <v>780</v>
      </c>
      <c r="C33" s="3" t="s">
        <v>781</v>
      </c>
      <c r="D33" s="3" t="s">
        <v>781</v>
      </c>
      <c r="E33" s="3">
        <v>4</v>
      </c>
      <c r="F33" s="3">
        <v>4</v>
      </c>
      <c r="G33" s="5">
        <f t="shared" si="0"/>
        <v>0</v>
      </c>
      <c r="Q33" s="6"/>
    </row>
    <row r="34" s="2" customFormat="1" spans="1:17">
      <c r="A34" s="4"/>
      <c r="B34" s="3" t="s">
        <v>782</v>
      </c>
      <c r="C34" s="3" t="s">
        <v>783</v>
      </c>
      <c r="D34" s="3" t="s">
        <v>783</v>
      </c>
      <c r="E34" s="3">
        <v>8</v>
      </c>
      <c r="F34" s="3">
        <v>8</v>
      </c>
      <c r="G34" s="5">
        <f t="shared" si="0"/>
        <v>0</v>
      </c>
      <c r="Q34" s="6"/>
    </row>
    <row r="35" s="2" customFormat="1" spans="1:17">
      <c r="A35" s="4"/>
      <c r="B35" s="3" t="s">
        <v>784</v>
      </c>
      <c r="C35" s="3" t="s">
        <v>725</v>
      </c>
      <c r="D35" s="3" t="s">
        <v>725</v>
      </c>
      <c r="E35" s="3">
        <v>36</v>
      </c>
      <c r="F35" s="3">
        <v>36</v>
      </c>
      <c r="G35" s="5">
        <f t="shared" si="0"/>
        <v>0</v>
      </c>
      <c r="Q35" s="6"/>
    </row>
    <row r="36" s="2" customFormat="1" spans="1:17">
      <c r="A36" s="4"/>
      <c r="B36" s="3" t="s">
        <v>785</v>
      </c>
      <c r="C36" s="3" t="s">
        <v>727</v>
      </c>
      <c r="D36" s="3" t="s">
        <v>727</v>
      </c>
      <c r="E36" s="3">
        <v>40</v>
      </c>
      <c r="F36" s="3">
        <v>40</v>
      </c>
      <c r="G36" s="5">
        <f t="shared" si="0"/>
        <v>0</v>
      </c>
      <c r="Q36" s="6"/>
    </row>
    <row r="37" s="2" customFormat="1" spans="1:17">
      <c r="A37" s="4"/>
      <c r="B37" s="3" t="s">
        <v>786</v>
      </c>
      <c r="C37" s="3" t="s">
        <v>787</v>
      </c>
      <c r="D37" s="3" t="s">
        <v>787</v>
      </c>
      <c r="E37" s="3">
        <v>76</v>
      </c>
      <c r="F37" s="3">
        <v>76</v>
      </c>
      <c r="G37" s="5">
        <f t="shared" si="0"/>
        <v>0</v>
      </c>
      <c r="Q37" s="6"/>
    </row>
    <row r="38" s="2" customFormat="1" spans="1:17">
      <c r="A38" s="4"/>
      <c r="B38" s="3" t="s">
        <v>788</v>
      </c>
      <c r="C38" s="3" t="s">
        <v>789</v>
      </c>
      <c r="D38" s="3" t="s">
        <v>789</v>
      </c>
      <c r="E38" s="3">
        <v>504</v>
      </c>
      <c r="F38" s="3">
        <v>504</v>
      </c>
      <c r="G38" s="5">
        <f t="shared" si="0"/>
        <v>0</v>
      </c>
      <c r="Q38" s="6"/>
    </row>
    <row r="39" s="2" customFormat="1" spans="1:17">
      <c r="A39" s="4"/>
      <c r="B39" s="3" t="s">
        <v>790</v>
      </c>
      <c r="C39" s="3" t="s">
        <v>791</v>
      </c>
      <c r="D39" s="3" t="s">
        <v>791</v>
      </c>
      <c r="E39" s="3">
        <v>508</v>
      </c>
      <c r="F39" s="3">
        <v>508</v>
      </c>
      <c r="G39" s="5">
        <f t="shared" si="0"/>
        <v>0</v>
      </c>
      <c r="Q39" s="6"/>
    </row>
    <row r="40" s="2" customFormat="1" spans="1:17">
      <c r="A40" s="4"/>
      <c r="B40" s="3" t="s">
        <v>792</v>
      </c>
      <c r="C40" s="3" t="s">
        <v>775</v>
      </c>
      <c r="D40" s="3" t="s">
        <v>775</v>
      </c>
      <c r="E40" s="3">
        <v>1</v>
      </c>
      <c r="F40" s="3">
        <v>1</v>
      </c>
      <c r="G40" s="5">
        <f t="shared" si="0"/>
        <v>0</v>
      </c>
      <c r="Q40" s="6"/>
    </row>
    <row r="41" s="2" customFormat="1" spans="1:17">
      <c r="A41" s="4"/>
      <c r="B41" s="3" t="s">
        <v>793</v>
      </c>
      <c r="C41" s="3" t="s">
        <v>727</v>
      </c>
      <c r="D41" s="3" t="s">
        <v>727</v>
      </c>
      <c r="E41" s="3">
        <v>40</v>
      </c>
      <c r="F41" s="3">
        <v>40</v>
      </c>
      <c r="G41" s="5">
        <f t="shared" si="0"/>
        <v>0</v>
      </c>
      <c r="Q41" s="6"/>
    </row>
    <row r="42" s="2" customFormat="1" spans="1:17">
      <c r="A42" s="4"/>
      <c r="B42" s="3" t="s">
        <v>794</v>
      </c>
      <c r="C42" s="3" t="s">
        <v>756</v>
      </c>
      <c r="D42" s="3" t="s">
        <v>756</v>
      </c>
      <c r="E42" s="3">
        <v>44</v>
      </c>
      <c r="F42" s="3">
        <v>44</v>
      </c>
      <c r="G42" s="5">
        <f t="shared" si="0"/>
        <v>0</v>
      </c>
      <c r="Q42" s="6"/>
    </row>
    <row r="43" s="2" customFormat="1" spans="1:17">
      <c r="A43" s="4"/>
      <c r="B43" s="3" t="s">
        <v>795</v>
      </c>
      <c r="C43" s="3" t="s">
        <v>796</v>
      </c>
      <c r="D43" s="3" t="s">
        <v>796</v>
      </c>
      <c r="E43" s="3">
        <v>64</v>
      </c>
      <c r="F43" s="3">
        <v>64</v>
      </c>
      <c r="G43" s="5">
        <f t="shared" si="0"/>
        <v>0</v>
      </c>
      <c r="Q43" s="6"/>
    </row>
    <row r="44" s="2" customFormat="1" spans="1:17">
      <c r="A44" s="4"/>
      <c r="B44" s="3" t="s">
        <v>797</v>
      </c>
      <c r="C44" s="3" t="s">
        <v>731</v>
      </c>
      <c r="D44" s="3" t="s">
        <v>731</v>
      </c>
      <c r="E44" s="3">
        <v>52</v>
      </c>
      <c r="F44" s="3">
        <v>52</v>
      </c>
      <c r="G44" s="5">
        <f t="shared" si="0"/>
        <v>0</v>
      </c>
      <c r="Q44" s="6"/>
    </row>
    <row r="45" s="2" customFormat="1" spans="1:17">
      <c r="A45" s="4"/>
      <c r="B45" s="3" t="s">
        <v>798</v>
      </c>
      <c r="C45" s="3" t="s">
        <v>733</v>
      </c>
      <c r="D45" s="3" t="s">
        <v>733</v>
      </c>
      <c r="E45" s="3">
        <v>56</v>
      </c>
      <c r="F45" s="3">
        <v>56</v>
      </c>
      <c r="G45" s="5">
        <f t="shared" si="0"/>
        <v>0</v>
      </c>
      <c r="Q45" s="6"/>
    </row>
    <row r="46" s="2" customFormat="1" spans="1:17">
      <c r="A46" s="4"/>
      <c r="B46" s="3" t="s">
        <v>799</v>
      </c>
      <c r="C46" s="3" t="s">
        <v>800</v>
      </c>
      <c r="D46" s="3" t="s">
        <v>800</v>
      </c>
      <c r="E46" s="3">
        <v>104</v>
      </c>
      <c r="F46" s="3">
        <v>104</v>
      </c>
      <c r="G46" s="5">
        <f t="shared" si="0"/>
        <v>0</v>
      </c>
      <c r="Q46" s="6"/>
    </row>
    <row r="47" s="2" customFormat="1" spans="1:17">
      <c r="A47" s="4"/>
      <c r="B47" s="3" t="s">
        <v>801</v>
      </c>
      <c r="C47" s="3" t="s">
        <v>725</v>
      </c>
      <c r="D47" s="3" t="s">
        <v>725</v>
      </c>
      <c r="E47" s="3">
        <v>36</v>
      </c>
      <c r="F47" s="3">
        <v>36</v>
      </c>
      <c r="G47" s="5">
        <f t="shared" si="0"/>
        <v>0</v>
      </c>
      <c r="Q47" s="6"/>
    </row>
    <row r="48" s="2" customFormat="1" spans="1:17">
      <c r="A48" s="4"/>
      <c r="B48" s="3" t="s">
        <v>802</v>
      </c>
      <c r="C48" s="3" t="s">
        <v>727</v>
      </c>
      <c r="D48" s="3" t="s">
        <v>727</v>
      </c>
      <c r="E48" s="3">
        <v>40</v>
      </c>
      <c r="F48" s="3">
        <v>40</v>
      </c>
      <c r="G48" s="5">
        <f t="shared" si="0"/>
        <v>0</v>
      </c>
      <c r="Q48" s="6"/>
    </row>
    <row r="49" s="2" customFormat="1" spans="1:17">
      <c r="A49" s="4"/>
      <c r="B49" s="3" t="s">
        <v>803</v>
      </c>
      <c r="C49" s="3" t="s">
        <v>804</v>
      </c>
      <c r="D49" s="3" t="s">
        <v>804</v>
      </c>
      <c r="E49" s="3">
        <v>68</v>
      </c>
      <c r="F49" s="3">
        <v>68</v>
      </c>
      <c r="G49" s="5">
        <f t="shared" si="0"/>
        <v>0</v>
      </c>
      <c r="Q49" s="6"/>
    </row>
    <row r="50" s="2" customFormat="1" spans="1:17">
      <c r="A50" s="4"/>
      <c r="B50" s="3" t="s">
        <v>805</v>
      </c>
      <c r="C50" s="3" t="s">
        <v>779</v>
      </c>
      <c r="D50" s="3" t="s">
        <v>779</v>
      </c>
      <c r="E50" s="3">
        <v>28</v>
      </c>
      <c r="F50" s="3">
        <v>28</v>
      </c>
      <c r="G50" s="5">
        <f t="shared" si="0"/>
        <v>0</v>
      </c>
      <c r="Q50" s="6"/>
    </row>
    <row r="51" s="2" customFormat="1" spans="1:17">
      <c r="A51" s="4"/>
      <c r="B51" s="3" t="s">
        <v>806</v>
      </c>
      <c r="C51" s="3" t="s">
        <v>765</v>
      </c>
      <c r="D51" s="3" t="s">
        <v>765</v>
      </c>
      <c r="E51" s="3">
        <v>32</v>
      </c>
      <c r="F51" s="3">
        <v>32</v>
      </c>
      <c r="G51" s="5">
        <f t="shared" si="0"/>
        <v>0</v>
      </c>
      <c r="Q51" s="6"/>
    </row>
    <row r="52" s="2" customFormat="1" spans="1:17">
      <c r="A52" s="4"/>
      <c r="B52" s="3" t="s">
        <v>807</v>
      </c>
      <c r="C52" s="3" t="s">
        <v>808</v>
      </c>
      <c r="D52" s="3" t="s">
        <v>808</v>
      </c>
      <c r="E52" s="3">
        <v>272</v>
      </c>
      <c r="F52" s="3">
        <v>272</v>
      </c>
      <c r="G52" s="5">
        <f t="shared" si="0"/>
        <v>0</v>
      </c>
      <c r="Q52" s="6"/>
    </row>
    <row r="53" s="2" customFormat="1" spans="1:17">
      <c r="A53" s="4"/>
      <c r="B53" s="3" t="s">
        <v>809</v>
      </c>
      <c r="C53" s="3" t="s">
        <v>810</v>
      </c>
      <c r="D53" s="3" t="s">
        <v>810</v>
      </c>
      <c r="E53" s="3">
        <v>200</v>
      </c>
      <c r="F53" s="3">
        <v>200</v>
      </c>
      <c r="G53" s="5">
        <f t="shared" si="0"/>
        <v>0</v>
      </c>
      <c r="Q53" s="6"/>
    </row>
    <row r="54" s="2" customFormat="1" spans="1:17">
      <c r="A54" s="4"/>
      <c r="B54" s="3" t="s">
        <v>811</v>
      </c>
      <c r="C54" s="3" t="s">
        <v>812</v>
      </c>
      <c r="D54" s="3" t="s">
        <v>812</v>
      </c>
      <c r="E54" s="3">
        <v>204</v>
      </c>
      <c r="F54" s="3">
        <v>204</v>
      </c>
      <c r="G54" s="5">
        <f t="shared" si="0"/>
        <v>0</v>
      </c>
      <c r="Q54" s="6"/>
    </row>
    <row r="55" s="2" customFormat="1" spans="1:17">
      <c r="A55" s="4"/>
      <c r="B55" s="3" t="s">
        <v>813</v>
      </c>
      <c r="C55" s="3" t="s">
        <v>814</v>
      </c>
      <c r="D55" s="3" t="s">
        <v>814</v>
      </c>
      <c r="E55" s="3">
        <v>420</v>
      </c>
      <c r="F55" s="3">
        <v>420</v>
      </c>
      <c r="G55" s="5">
        <f t="shared" si="0"/>
        <v>0</v>
      </c>
      <c r="Q55" s="6"/>
    </row>
    <row r="56" s="2" customFormat="1" spans="1:17">
      <c r="A56" s="4"/>
      <c r="B56" s="3" t="s">
        <v>815</v>
      </c>
      <c r="C56" s="3" t="s">
        <v>816</v>
      </c>
      <c r="D56" s="3" t="s">
        <v>816</v>
      </c>
      <c r="E56" s="3">
        <v>100</v>
      </c>
      <c r="F56" s="3">
        <v>100</v>
      </c>
      <c r="G56" s="5">
        <f t="shared" si="0"/>
        <v>0</v>
      </c>
      <c r="Q56" s="6"/>
    </row>
    <row r="57" s="2" customFormat="1" spans="1:17">
      <c r="A57" s="4"/>
      <c r="B57" s="3" t="s">
        <v>817</v>
      </c>
      <c r="C57" s="3" t="s">
        <v>800</v>
      </c>
      <c r="D57" s="3" t="s">
        <v>800</v>
      </c>
      <c r="E57" s="3">
        <v>104</v>
      </c>
      <c r="F57" s="3">
        <v>104</v>
      </c>
      <c r="G57" s="5">
        <f t="shared" si="0"/>
        <v>0</v>
      </c>
      <c r="Q57" s="6"/>
    </row>
    <row r="58" s="2" customFormat="1" spans="1:17">
      <c r="A58" s="4"/>
      <c r="B58" s="3" t="s">
        <v>818</v>
      </c>
      <c r="C58" s="3" t="s">
        <v>819</v>
      </c>
      <c r="D58" s="3" t="s">
        <v>819</v>
      </c>
      <c r="E58" s="3">
        <v>148</v>
      </c>
      <c r="F58" s="3">
        <v>148</v>
      </c>
      <c r="G58" s="5">
        <f t="shared" si="0"/>
        <v>0</v>
      </c>
      <c r="Q58" s="6"/>
    </row>
    <row r="59" s="2" customFormat="1" spans="1:17">
      <c r="A59" s="4"/>
      <c r="B59" s="3" t="s">
        <v>820</v>
      </c>
      <c r="C59" s="3" t="s">
        <v>819</v>
      </c>
      <c r="D59" s="3" t="s">
        <v>819</v>
      </c>
      <c r="E59" s="3">
        <v>148</v>
      </c>
      <c r="F59" s="3">
        <v>148</v>
      </c>
      <c r="G59" s="5">
        <f t="shared" si="0"/>
        <v>0</v>
      </c>
      <c r="Q59" s="6"/>
    </row>
    <row r="60" s="2" customFormat="1" spans="1:17">
      <c r="A60" s="4"/>
      <c r="B60" s="3" t="s">
        <v>821</v>
      </c>
      <c r="C60" s="3" t="s">
        <v>819</v>
      </c>
      <c r="D60" s="3" t="s">
        <v>819</v>
      </c>
      <c r="E60" s="3">
        <v>148</v>
      </c>
      <c r="F60" s="3">
        <v>148</v>
      </c>
      <c r="G60" s="5">
        <f t="shared" si="0"/>
        <v>0</v>
      </c>
      <c r="Q60" s="6"/>
    </row>
    <row r="61" s="2" customFormat="1" spans="1:17">
      <c r="A61" s="4"/>
      <c r="B61" s="3" t="s">
        <v>822</v>
      </c>
      <c r="C61" s="3" t="s">
        <v>819</v>
      </c>
      <c r="D61" s="3" t="s">
        <v>819</v>
      </c>
      <c r="E61" s="3">
        <v>148</v>
      </c>
      <c r="F61" s="3">
        <v>148</v>
      </c>
      <c r="G61" s="5">
        <f t="shared" si="0"/>
        <v>0</v>
      </c>
      <c r="Q61" s="6"/>
    </row>
    <row r="62" s="2" customFormat="1" spans="1:17">
      <c r="A62" s="4"/>
      <c r="B62" s="3" t="s">
        <v>823</v>
      </c>
      <c r="C62" s="3" t="s">
        <v>819</v>
      </c>
      <c r="D62" s="3" t="s">
        <v>819</v>
      </c>
      <c r="E62" s="3">
        <v>148</v>
      </c>
      <c r="F62" s="3">
        <v>148</v>
      </c>
      <c r="G62" s="5">
        <f t="shared" si="0"/>
        <v>0</v>
      </c>
      <c r="Q62" s="6"/>
    </row>
    <row r="63" s="2" customFormat="1" spans="1:17">
      <c r="A63" s="4"/>
      <c r="B63" s="3" t="s">
        <v>824</v>
      </c>
      <c r="C63" s="3" t="s">
        <v>819</v>
      </c>
      <c r="D63" s="3" t="s">
        <v>819</v>
      </c>
      <c r="E63" s="3">
        <v>148</v>
      </c>
      <c r="F63" s="3">
        <v>148</v>
      </c>
      <c r="G63" s="5">
        <f t="shared" si="0"/>
        <v>0</v>
      </c>
      <c r="Q63" s="6"/>
    </row>
    <row r="64" s="2" customFormat="1" spans="1:17">
      <c r="A64" s="4"/>
      <c r="B64" s="3" t="s">
        <v>825</v>
      </c>
      <c r="C64" s="3" t="s">
        <v>819</v>
      </c>
      <c r="D64" s="3" t="s">
        <v>819</v>
      </c>
      <c r="E64" s="3">
        <v>148</v>
      </c>
      <c r="F64" s="3">
        <v>148</v>
      </c>
      <c r="G64" s="5">
        <f t="shared" si="0"/>
        <v>0</v>
      </c>
      <c r="Q64" s="6"/>
    </row>
    <row r="65" s="2" customFormat="1" spans="1:17">
      <c r="A65" s="4"/>
      <c r="B65" s="3" t="s">
        <v>826</v>
      </c>
      <c r="C65" s="3" t="s">
        <v>827</v>
      </c>
      <c r="D65" s="3" t="s">
        <v>827</v>
      </c>
      <c r="E65" s="3">
        <v>60</v>
      </c>
      <c r="F65" s="3">
        <v>60</v>
      </c>
      <c r="G65" s="5">
        <f t="shared" si="0"/>
        <v>0</v>
      </c>
      <c r="Q65" s="6"/>
    </row>
    <row r="66" s="2" customFormat="1" spans="1:17">
      <c r="A66" s="4"/>
      <c r="B66" s="3" t="s">
        <v>828</v>
      </c>
      <c r="C66" s="3" t="s">
        <v>796</v>
      </c>
      <c r="D66" s="3" t="s">
        <v>796</v>
      </c>
      <c r="E66" s="3">
        <v>64</v>
      </c>
      <c r="F66" s="3">
        <v>64</v>
      </c>
      <c r="G66" s="5">
        <f t="shared" ref="G66:G129" si="1">(F66-E66)/100</f>
        <v>0</v>
      </c>
      <c r="Q66" s="6"/>
    </row>
    <row r="67" s="2" customFormat="1" spans="1:17">
      <c r="A67" s="4"/>
      <c r="B67" s="3" t="s">
        <v>829</v>
      </c>
      <c r="C67" s="3" t="s">
        <v>830</v>
      </c>
      <c r="D67" s="3" t="s">
        <v>830</v>
      </c>
      <c r="E67" s="3">
        <v>88</v>
      </c>
      <c r="F67" s="3">
        <v>88</v>
      </c>
      <c r="G67" s="5">
        <f t="shared" si="1"/>
        <v>0</v>
      </c>
      <c r="Q67" s="6"/>
    </row>
    <row r="68" s="2" customFormat="1" spans="1:17">
      <c r="A68" s="4"/>
      <c r="B68" s="3" t="s">
        <v>831</v>
      </c>
      <c r="C68" s="3" t="s">
        <v>832</v>
      </c>
      <c r="D68" s="3" t="s">
        <v>832</v>
      </c>
      <c r="E68" s="3">
        <v>2.1</v>
      </c>
      <c r="F68" s="3">
        <v>2.1</v>
      </c>
      <c r="G68" s="5">
        <f t="shared" si="1"/>
        <v>0</v>
      </c>
      <c r="Q68" s="6"/>
    </row>
    <row r="69" s="2" customFormat="1" spans="1:17">
      <c r="A69" s="4"/>
      <c r="B69" s="3" t="s">
        <v>833</v>
      </c>
      <c r="C69" s="3" t="s">
        <v>832</v>
      </c>
      <c r="D69" s="3" t="s">
        <v>832</v>
      </c>
      <c r="E69" s="3">
        <v>2.1</v>
      </c>
      <c r="F69" s="3">
        <v>2.1</v>
      </c>
      <c r="G69" s="5">
        <f t="shared" si="1"/>
        <v>0</v>
      </c>
      <c r="Q69" s="6"/>
    </row>
    <row r="70" s="2" customFormat="1" spans="1:17">
      <c r="A70" s="4"/>
      <c r="B70" s="3" t="s">
        <v>834</v>
      </c>
      <c r="C70" s="3" t="s">
        <v>835</v>
      </c>
      <c r="D70" s="3" t="s">
        <v>835</v>
      </c>
      <c r="E70" s="3">
        <v>8.1</v>
      </c>
      <c r="F70" s="3">
        <v>8.1</v>
      </c>
      <c r="G70" s="5">
        <f t="shared" si="1"/>
        <v>0</v>
      </c>
      <c r="Q70" s="6"/>
    </row>
    <row r="71" s="2" customFormat="1" spans="1:17">
      <c r="A71" s="4"/>
      <c r="B71" s="3" t="s">
        <v>836</v>
      </c>
      <c r="C71" s="3" t="s">
        <v>779</v>
      </c>
      <c r="D71" s="3" t="s">
        <v>779</v>
      </c>
      <c r="E71" s="3">
        <v>28</v>
      </c>
      <c r="F71" s="3">
        <v>28</v>
      </c>
      <c r="G71" s="5">
        <f t="shared" si="1"/>
        <v>0</v>
      </c>
      <c r="Q71" s="6"/>
    </row>
    <row r="72" s="2" customFormat="1" spans="1:17">
      <c r="A72" s="4"/>
      <c r="B72" s="3" t="s">
        <v>837</v>
      </c>
      <c r="C72" s="3" t="s">
        <v>765</v>
      </c>
      <c r="D72" s="3" t="s">
        <v>765</v>
      </c>
      <c r="E72" s="3">
        <v>32</v>
      </c>
      <c r="F72" s="3">
        <v>32</v>
      </c>
      <c r="G72" s="5">
        <f t="shared" si="1"/>
        <v>0</v>
      </c>
      <c r="Q72" s="6"/>
    </row>
    <row r="73" s="2" customFormat="1" spans="1:17">
      <c r="A73" s="4"/>
      <c r="B73" s="3" t="s">
        <v>838</v>
      </c>
      <c r="C73" s="3" t="s">
        <v>756</v>
      </c>
      <c r="D73" s="3" t="s">
        <v>756</v>
      </c>
      <c r="E73" s="3">
        <v>44</v>
      </c>
      <c r="F73" s="3">
        <v>44</v>
      </c>
      <c r="G73" s="5">
        <f t="shared" si="1"/>
        <v>0</v>
      </c>
      <c r="Q73" s="6"/>
    </row>
    <row r="74" s="2" customFormat="1" spans="1:17">
      <c r="A74" s="4"/>
      <c r="B74" s="3" t="s">
        <v>839</v>
      </c>
      <c r="C74" s="3" t="s">
        <v>725</v>
      </c>
      <c r="D74" s="3" t="s">
        <v>725</v>
      </c>
      <c r="E74" s="3">
        <v>36</v>
      </c>
      <c r="F74" s="3">
        <v>36</v>
      </c>
      <c r="G74" s="5">
        <f t="shared" si="1"/>
        <v>0</v>
      </c>
      <c r="Q74" s="6"/>
    </row>
    <row r="75" s="2" customFormat="1" spans="1:17">
      <c r="A75" s="4"/>
      <c r="B75" s="3" t="s">
        <v>840</v>
      </c>
      <c r="C75" s="3" t="s">
        <v>727</v>
      </c>
      <c r="D75" s="3" t="s">
        <v>727</v>
      </c>
      <c r="E75" s="3">
        <v>40</v>
      </c>
      <c r="F75" s="3">
        <v>40</v>
      </c>
      <c r="G75" s="5">
        <f t="shared" si="1"/>
        <v>0</v>
      </c>
      <c r="Q75" s="6"/>
    </row>
    <row r="76" s="2" customFormat="1" spans="1:17">
      <c r="A76" s="4"/>
      <c r="B76" s="3" t="s">
        <v>841</v>
      </c>
      <c r="C76" s="3" t="s">
        <v>733</v>
      </c>
      <c r="D76" s="3" t="s">
        <v>733</v>
      </c>
      <c r="E76" s="3">
        <v>56</v>
      </c>
      <c r="F76" s="3">
        <v>56</v>
      </c>
      <c r="G76" s="5">
        <f t="shared" si="1"/>
        <v>0</v>
      </c>
      <c r="Q76" s="6"/>
    </row>
    <row r="77" s="2" customFormat="1" spans="1:17">
      <c r="A77" s="4"/>
      <c r="B77" s="3" t="s">
        <v>842</v>
      </c>
      <c r="C77" s="3" t="s">
        <v>843</v>
      </c>
      <c r="D77" s="3" t="s">
        <v>843</v>
      </c>
      <c r="E77" s="3">
        <v>212</v>
      </c>
      <c r="F77" s="3">
        <v>212</v>
      </c>
      <c r="G77" s="5">
        <f t="shared" si="1"/>
        <v>0</v>
      </c>
      <c r="Q77" s="6"/>
    </row>
    <row r="78" s="2" customFormat="1" spans="1:17">
      <c r="A78" s="4"/>
      <c r="B78" s="3" t="s">
        <v>844</v>
      </c>
      <c r="C78" s="3" t="s">
        <v>845</v>
      </c>
      <c r="D78" s="3" t="s">
        <v>845</v>
      </c>
      <c r="E78" s="3">
        <v>216</v>
      </c>
      <c r="F78" s="3">
        <v>216</v>
      </c>
      <c r="G78" s="5">
        <f t="shared" si="1"/>
        <v>0</v>
      </c>
      <c r="Q78" s="6"/>
    </row>
    <row r="79" s="2" customFormat="1" spans="1:17">
      <c r="A79" s="4"/>
      <c r="B79" s="3" t="s">
        <v>846</v>
      </c>
      <c r="C79" s="3" t="s">
        <v>847</v>
      </c>
      <c r="D79" s="3" t="s">
        <v>847</v>
      </c>
      <c r="E79" s="3">
        <v>404</v>
      </c>
      <c r="F79" s="3">
        <v>404</v>
      </c>
      <c r="G79" s="5">
        <f t="shared" si="1"/>
        <v>0</v>
      </c>
      <c r="Q79" s="6"/>
    </row>
    <row r="80" s="2" customFormat="1" spans="1:17">
      <c r="A80" s="4"/>
      <c r="B80" s="3" t="s">
        <v>848</v>
      </c>
      <c r="C80" s="3" t="s">
        <v>725</v>
      </c>
      <c r="D80" s="3" t="s">
        <v>725</v>
      </c>
      <c r="E80" s="3">
        <v>36</v>
      </c>
      <c r="F80" s="3">
        <v>36</v>
      </c>
      <c r="G80" s="5">
        <f t="shared" si="1"/>
        <v>0</v>
      </c>
      <c r="Q80" s="6"/>
    </row>
    <row r="81" s="2" customFormat="1" spans="1:17">
      <c r="A81" s="4"/>
      <c r="B81" s="3" t="s">
        <v>849</v>
      </c>
      <c r="C81" s="3" t="s">
        <v>727</v>
      </c>
      <c r="D81" s="3" t="s">
        <v>727</v>
      </c>
      <c r="E81" s="3">
        <v>40</v>
      </c>
      <c r="F81" s="3">
        <v>40</v>
      </c>
      <c r="G81" s="5">
        <f t="shared" si="1"/>
        <v>0</v>
      </c>
      <c r="Q81" s="6"/>
    </row>
    <row r="82" s="2" customFormat="1" spans="1:17">
      <c r="A82" s="4"/>
      <c r="B82" s="3" t="s">
        <v>850</v>
      </c>
      <c r="C82" s="3" t="s">
        <v>733</v>
      </c>
      <c r="D82" s="3" t="s">
        <v>733</v>
      </c>
      <c r="E82" s="3">
        <v>56</v>
      </c>
      <c r="F82" s="3">
        <v>56</v>
      </c>
      <c r="G82" s="5">
        <f t="shared" si="1"/>
        <v>0</v>
      </c>
      <c r="Q82" s="6"/>
    </row>
    <row r="83" s="2" customFormat="1" spans="1:17">
      <c r="A83" s="4"/>
      <c r="B83" s="3" t="s">
        <v>851</v>
      </c>
      <c r="C83" s="3" t="s">
        <v>845</v>
      </c>
      <c r="D83" s="3" t="s">
        <v>845</v>
      </c>
      <c r="E83" s="3">
        <v>216</v>
      </c>
      <c r="F83" s="3">
        <v>216</v>
      </c>
      <c r="G83" s="5">
        <f t="shared" si="1"/>
        <v>0</v>
      </c>
      <c r="Q83" s="6"/>
    </row>
    <row r="84" s="2" customFormat="1" spans="1:17">
      <c r="A84" s="4"/>
      <c r="B84" s="3" t="s">
        <v>852</v>
      </c>
      <c r="C84" s="3" t="s">
        <v>853</v>
      </c>
      <c r="D84" s="3" t="s">
        <v>853</v>
      </c>
      <c r="E84" s="3">
        <v>220</v>
      </c>
      <c r="F84" s="3">
        <v>220</v>
      </c>
      <c r="G84" s="5">
        <f t="shared" si="1"/>
        <v>0</v>
      </c>
      <c r="Q84" s="6"/>
    </row>
    <row r="85" s="2" customFormat="1" spans="1:17">
      <c r="A85" s="4"/>
      <c r="B85" s="3" t="s">
        <v>854</v>
      </c>
      <c r="C85" s="3" t="s">
        <v>855</v>
      </c>
      <c r="D85" s="3" t="s">
        <v>855</v>
      </c>
      <c r="E85" s="3">
        <v>480</v>
      </c>
      <c r="F85" s="3">
        <v>480</v>
      </c>
      <c r="G85" s="5">
        <f t="shared" si="1"/>
        <v>0</v>
      </c>
      <c r="Q85" s="6"/>
    </row>
    <row r="86" s="2" customFormat="1" spans="1:17">
      <c r="A86" s="4"/>
      <c r="B86" s="3" t="s">
        <v>856</v>
      </c>
      <c r="C86" s="3" t="s">
        <v>857</v>
      </c>
      <c r="D86" s="3" t="s">
        <v>857</v>
      </c>
      <c r="E86" s="3">
        <v>344</v>
      </c>
      <c r="F86" s="3">
        <v>344</v>
      </c>
      <c r="G86" s="5">
        <f t="shared" si="1"/>
        <v>0</v>
      </c>
      <c r="Q86" s="6"/>
    </row>
    <row r="87" s="2" customFormat="1" spans="1:17">
      <c r="A87" s="4"/>
      <c r="B87" s="3" t="s">
        <v>858</v>
      </c>
      <c r="C87" s="3" t="s">
        <v>859</v>
      </c>
      <c r="D87" s="3" t="s">
        <v>859</v>
      </c>
      <c r="E87" s="3">
        <v>348</v>
      </c>
      <c r="F87" s="3">
        <v>348</v>
      </c>
      <c r="G87" s="5">
        <f t="shared" si="1"/>
        <v>0</v>
      </c>
      <c r="Q87" s="6"/>
    </row>
    <row r="88" s="2" customFormat="1" spans="1:17">
      <c r="A88" s="4"/>
      <c r="B88" s="3" t="s">
        <v>860</v>
      </c>
      <c r="C88" s="3" t="s">
        <v>861</v>
      </c>
      <c r="D88" s="3" t="s">
        <v>861</v>
      </c>
      <c r="E88" s="3">
        <v>524</v>
      </c>
      <c r="F88" s="3">
        <v>524</v>
      </c>
      <c r="G88" s="5">
        <f t="shared" si="1"/>
        <v>0</v>
      </c>
      <c r="Q88" s="6"/>
    </row>
    <row r="89" s="2" customFormat="1" spans="1:17">
      <c r="A89" s="4"/>
      <c r="B89" s="3" t="s">
        <v>862</v>
      </c>
      <c r="C89" s="3" t="s">
        <v>863</v>
      </c>
      <c r="D89" s="3" t="s">
        <v>863</v>
      </c>
      <c r="E89" s="3">
        <v>96</v>
      </c>
      <c r="F89" s="3">
        <v>96</v>
      </c>
      <c r="G89" s="5">
        <f t="shared" si="1"/>
        <v>0</v>
      </c>
      <c r="Q89" s="6"/>
    </row>
    <row r="90" s="2" customFormat="1" spans="1:17">
      <c r="A90" s="4"/>
      <c r="B90" s="3" t="s">
        <v>864</v>
      </c>
      <c r="C90" s="3" t="s">
        <v>816</v>
      </c>
      <c r="D90" s="3" t="s">
        <v>816</v>
      </c>
      <c r="E90" s="3">
        <v>100</v>
      </c>
      <c r="F90" s="3">
        <v>100</v>
      </c>
      <c r="G90" s="5">
        <f t="shared" si="1"/>
        <v>0</v>
      </c>
      <c r="Q90" s="6"/>
    </row>
    <row r="91" s="2" customFormat="1" spans="1:17">
      <c r="A91" s="4"/>
      <c r="B91" s="3" t="s">
        <v>865</v>
      </c>
      <c r="C91" s="3" t="s">
        <v>866</v>
      </c>
      <c r="D91" s="3" t="s">
        <v>866</v>
      </c>
      <c r="E91" s="3">
        <v>144</v>
      </c>
      <c r="F91" s="3">
        <v>144</v>
      </c>
      <c r="G91" s="5">
        <f t="shared" si="1"/>
        <v>0</v>
      </c>
      <c r="Q91" s="6"/>
    </row>
    <row r="92" s="2" customFormat="1" spans="1:17">
      <c r="A92" s="4"/>
      <c r="B92" s="3" t="s">
        <v>867</v>
      </c>
      <c r="C92" s="3" t="s">
        <v>868</v>
      </c>
      <c r="D92" s="3" t="s">
        <v>868</v>
      </c>
      <c r="E92" s="3">
        <v>1.8</v>
      </c>
      <c r="F92" s="3">
        <v>1.8</v>
      </c>
      <c r="G92" s="5">
        <f t="shared" si="1"/>
        <v>0</v>
      </c>
      <c r="Q92" s="6"/>
    </row>
    <row r="93" s="2" customFormat="1" spans="1:17">
      <c r="A93" s="4"/>
      <c r="B93" s="3" t="s">
        <v>869</v>
      </c>
      <c r="C93" s="3" t="s">
        <v>868</v>
      </c>
      <c r="D93" s="3" t="s">
        <v>868</v>
      </c>
      <c r="E93" s="3">
        <v>1.8</v>
      </c>
      <c r="F93" s="3">
        <v>1.8</v>
      </c>
      <c r="G93" s="5">
        <f t="shared" si="1"/>
        <v>0</v>
      </c>
      <c r="Q93" s="6"/>
    </row>
    <row r="94" s="2" customFormat="1" spans="1:17">
      <c r="A94" s="4"/>
      <c r="B94" s="3" t="s">
        <v>870</v>
      </c>
      <c r="C94" s="3" t="s">
        <v>871</v>
      </c>
      <c r="D94" s="3" t="s">
        <v>871</v>
      </c>
      <c r="E94" s="3">
        <v>6.3</v>
      </c>
      <c r="F94" s="3">
        <v>6.3</v>
      </c>
      <c r="G94" s="5">
        <f t="shared" si="1"/>
        <v>0</v>
      </c>
      <c r="Q94" s="6"/>
    </row>
    <row r="95" s="2" customFormat="1" spans="1:17">
      <c r="A95" s="4"/>
      <c r="B95" s="3" t="s">
        <v>872</v>
      </c>
      <c r="C95" s="3" t="s">
        <v>873</v>
      </c>
      <c r="D95" s="3" t="s">
        <v>874</v>
      </c>
      <c r="E95" s="3">
        <v>9.3</v>
      </c>
      <c r="F95" s="3">
        <v>9.4</v>
      </c>
      <c r="G95" s="5">
        <f t="shared" si="1"/>
        <v>0.000999999999999997</v>
      </c>
      <c r="Q95" s="6"/>
    </row>
    <row r="96" s="2" customFormat="1" spans="1:17">
      <c r="A96" s="4"/>
      <c r="B96" s="3" t="s">
        <v>875</v>
      </c>
      <c r="C96" s="3" t="s">
        <v>873</v>
      </c>
      <c r="D96" s="3" t="s">
        <v>874</v>
      </c>
      <c r="E96" s="3">
        <v>9.3</v>
      </c>
      <c r="F96" s="3">
        <v>9.4</v>
      </c>
      <c r="G96" s="5">
        <f t="shared" si="1"/>
        <v>0.000999999999999997</v>
      </c>
      <c r="Q96" s="6"/>
    </row>
    <row r="97" s="2" customFormat="1" spans="1:17">
      <c r="A97" s="4"/>
      <c r="B97" s="3" t="s">
        <v>876</v>
      </c>
      <c r="C97" s="3" t="s">
        <v>877</v>
      </c>
      <c r="D97" s="3" t="s">
        <v>878</v>
      </c>
      <c r="E97" s="3">
        <v>50</v>
      </c>
      <c r="F97" s="3">
        <v>51</v>
      </c>
      <c r="G97" s="5">
        <f t="shared" si="1"/>
        <v>0.01</v>
      </c>
      <c r="Q97" s="6"/>
    </row>
    <row r="98" s="2" customFormat="1" spans="1:17">
      <c r="A98" s="4"/>
      <c r="B98" s="3" t="s">
        <v>879</v>
      </c>
      <c r="C98" s="3" t="s">
        <v>729</v>
      </c>
      <c r="D98" s="3" t="s">
        <v>729</v>
      </c>
      <c r="E98" s="3">
        <v>280</v>
      </c>
      <c r="F98" s="3">
        <v>280</v>
      </c>
      <c r="G98" s="5">
        <f t="shared" si="1"/>
        <v>0</v>
      </c>
      <c r="Q98" s="6"/>
    </row>
    <row r="99" s="2" customFormat="1" spans="1:17">
      <c r="A99" s="4"/>
      <c r="B99" s="3" t="s">
        <v>880</v>
      </c>
      <c r="C99" s="3" t="s">
        <v>881</v>
      </c>
      <c r="D99" s="3" t="s">
        <v>881</v>
      </c>
      <c r="E99" s="3">
        <v>284</v>
      </c>
      <c r="F99" s="3">
        <v>284</v>
      </c>
      <c r="G99" s="5">
        <f t="shared" si="1"/>
        <v>0</v>
      </c>
      <c r="Q99" s="6"/>
    </row>
    <row r="100" s="2" customFormat="1" spans="1:17">
      <c r="A100" s="4"/>
      <c r="B100" s="3" t="s">
        <v>882</v>
      </c>
      <c r="C100" s="3" t="s">
        <v>861</v>
      </c>
      <c r="D100" s="3" t="s">
        <v>861</v>
      </c>
      <c r="E100" s="3">
        <v>524</v>
      </c>
      <c r="F100" s="3">
        <v>524</v>
      </c>
      <c r="G100" s="5">
        <f t="shared" si="1"/>
        <v>0</v>
      </c>
      <c r="Q100" s="6"/>
    </row>
    <row r="101" s="2" customFormat="1" spans="1:17">
      <c r="A101" s="4"/>
      <c r="B101" s="3" t="s">
        <v>883</v>
      </c>
      <c r="C101" s="3" t="s">
        <v>725</v>
      </c>
      <c r="D101" s="3" t="s">
        <v>725</v>
      </c>
      <c r="E101" s="3">
        <v>36</v>
      </c>
      <c r="F101" s="3">
        <v>36</v>
      </c>
      <c r="G101" s="5">
        <f t="shared" si="1"/>
        <v>0</v>
      </c>
      <c r="Q101" s="6"/>
    </row>
    <row r="102" s="2" customFormat="1" spans="1:17">
      <c r="A102" s="4"/>
      <c r="B102" s="3" t="s">
        <v>884</v>
      </c>
      <c r="C102" s="3" t="s">
        <v>727</v>
      </c>
      <c r="D102" s="3" t="s">
        <v>727</v>
      </c>
      <c r="E102" s="3">
        <v>40</v>
      </c>
      <c r="F102" s="3">
        <v>40</v>
      </c>
      <c r="G102" s="5">
        <f t="shared" si="1"/>
        <v>0</v>
      </c>
      <c r="Q102" s="6"/>
    </row>
    <row r="103" s="2" customFormat="1" spans="1:17">
      <c r="A103" s="4"/>
      <c r="B103" s="3" t="s">
        <v>885</v>
      </c>
      <c r="C103" s="3" t="s">
        <v>886</v>
      </c>
      <c r="D103" s="3" t="s">
        <v>886</v>
      </c>
      <c r="E103" s="3">
        <v>136</v>
      </c>
      <c r="F103" s="3">
        <v>136</v>
      </c>
      <c r="G103" s="5">
        <f t="shared" si="1"/>
        <v>0</v>
      </c>
      <c r="Q103" s="6"/>
    </row>
    <row r="104" s="2" customFormat="1" spans="1:17">
      <c r="A104" s="4"/>
      <c r="B104" s="3" t="s">
        <v>887</v>
      </c>
      <c r="C104" s="3" t="s">
        <v>819</v>
      </c>
      <c r="D104" s="3" t="s">
        <v>819</v>
      </c>
      <c r="E104" s="3">
        <v>148</v>
      </c>
      <c r="F104" s="3">
        <v>148</v>
      </c>
      <c r="G104" s="5">
        <f t="shared" si="1"/>
        <v>0</v>
      </c>
      <c r="Q104" s="6"/>
    </row>
    <row r="105" s="2" customFormat="1" spans="1:17">
      <c r="A105" s="4"/>
      <c r="B105" s="3" t="s">
        <v>888</v>
      </c>
      <c r="C105" s="3" t="s">
        <v>889</v>
      </c>
      <c r="D105" s="3" t="s">
        <v>889</v>
      </c>
      <c r="E105" s="3">
        <v>152</v>
      </c>
      <c r="F105" s="3">
        <v>152</v>
      </c>
      <c r="G105" s="5">
        <f t="shared" si="1"/>
        <v>0</v>
      </c>
      <c r="Q105" s="6"/>
    </row>
    <row r="106" s="2" customFormat="1" spans="1:17">
      <c r="A106" s="4"/>
      <c r="B106" s="3" t="s">
        <v>890</v>
      </c>
      <c r="C106" s="3" t="s">
        <v>891</v>
      </c>
      <c r="D106" s="7" t="s">
        <v>891</v>
      </c>
      <c r="E106" s="3">
        <v>236</v>
      </c>
      <c r="F106" s="7">
        <v>236</v>
      </c>
      <c r="G106" s="5">
        <f t="shared" si="1"/>
        <v>0</v>
      </c>
      <c r="Q106" s="6"/>
    </row>
    <row r="107" s="2" customFormat="1" spans="1:17">
      <c r="A107" s="8" t="s">
        <v>892</v>
      </c>
      <c r="B107" s="7" t="s">
        <v>893</v>
      </c>
      <c r="C107" s="7" t="s">
        <v>731</v>
      </c>
      <c r="D107" s="7" t="s">
        <v>731</v>
      </c>
      <c r="E107" s="7">
        <v>52</v>
      </c>
      <c r="F107" s="7">
        <v>52</v>
      </c>
      <c r="G107" s="5">
        <f t="shared" si="1"/>
        <v>0</v>
      </c>
      <c r="Q107" s="6"/>
    </row>
    <row r="108" s="2" customFormat="1" spans="1:17">
      <c r="A108" s="4"/>
      <c r="B108" s="7" t="s">
        <v>894</v>
      </c>
      <c r="C108" s="7" t="s">
        <v>733</v>
      </c>
      <c r="D108" s="7" t="s">
        <v>733</v>
      </c>
      <c r="E108" s="7">
        <v>56</v>
      </c>
      <c r="F108" s="7">
        <v>56</v>
      </c>
      <c r="G108" s="5">
        <f t="shared" si="1"/>
        <v>0</v>
      </c>
      <c r="Q108" s="6"/>
    </row>
    <row r="109" s="2" customFormat="1" spans="1:17">
      <c r="A109" s="4"/>
      <c r="B109" s="7" t="s">
        <v>895</v>
      </c>
      <c r="C109" s="7" t="s">
        <v>830</v>
      </c>
      <c r="D109" s="7" t="s">
        <v>830</v>
      </c>
      <c r="E109" s="7">
        <v>88</v>
      </c>
      <c r="F109" s="7">
        <v>88</v>
      </c>
      <c r="G109" s="5">
        <f t="shared" si="1"/>
        <v>0</v>
      </c>
      <c r="Q109" s="6"/>
    </row>
    <row r="110" s="2" customFormat="1" spans="1:17">
      <c r="A110" s="8" t="s">
        <v>892</v>
      </c>
      <c r="B110" s="7" t="s">
        <v>896</v>
      </c>
      <c r="C110" s="7" t="s">
        <v>897</v>
      </c>
      <c r="D110" s="7" t="s">
        <v>897</v>
      </c>
      <c r="E110" s="7">
        <v>512</v>
      </c>
      <c r="F110" s="7">
        <v>512</v>
      </c>
      <c r="G110" s="5">
        <f t="shared" si="1"/>
        <v>0</v>
      </c>
      <c r="Q110" s="6"/>
    </row>
    <row r="111" s="2" customFormat="1" spans="1:17">
      <c r="A111" s="9"/>
      <c r="B111" s="7" t="s">
        <v>898</v>
      </c>
      <c r="C111" s="7" t="s">
        <v>899</v>
      </c>
      <c r="D111" s="7" t="s">
        <v>899</v>
      </c>
      <c r="E111" s="7">
        <v>516</v>
      </c>
      <c r="F111" s="7">
        <v>516</v>
      </c>
      <c r="G111" s="5">
        <f t="shared" si="1"/>
        <v>0</v>
      </c>
      <c r="Q111" s="6"/>
    </row>
    <row r="112" s="2" customFormat="1" spans="1:17">
      <c r="A112" s="9"/>
      <c r="B112" s="7" t="s">
        <v>900</v>
      </c>
      <c r="C112" s="7" t="s">
        <v>901</v>
      </c>
      <c r="D112" s="7" t="s">
        <v>901</v>
      </c>
      <c r="E112" s="7">
        <v>672</v>
      </c>
      <c r="F112" s="7">
        <v>672</v>
      </c>
      <c r="G112" s="5">
        <f t="shared" si="1"/>
        <v>0</v>
      </c>
      <c r="Q112" s="6"/>
    </row>
    <row r="113" s="2" customFormat="1" spans="1:17">
      <c r="A113" s="9"/>
      <c r="B113" s="7" t="s">
        <v>902</v>
      </c>
      <c r="C113" s="7" t="s">
        <v>903</v>
      </c>
      <c r="D113" s="7" t="s">
        <v>903</v>
      </c>
      <c r="E113" s="7">
        <v>492</v>
      </c>
      <c r="F113" s="7">
        <v>492</v>
      </c>
      <c r="G113" s="5">
        <f t="shared" si="1"/>
        <v>0</v>
      </c>
      <c r="Q113" s="6"/>
    </row>
    <row r="114" s="2" customFormat="1" spans="1:17">
      <c r="A114" s="9"/>
      <c r="B114" s="7" t="s">
        <v>904</v>
      </c>
      <c r="C114" s="7" t="s">
        <v>905</v>
      </c>
      <c r="D114" s="7" t="s">
        <v>905</v>
      </c>
      <c r="E114" s="7">
        <v>496</v>
      </c>
      <c r="F114" s="7">
        <v>496</v>
      </c>
      <c r="G114" s="5">
        <f t="shared" si="1"/>
        <v>0</v>
      </c>
      <c r="Q114" s="6"/>
    </row>
    <row r="115" s="2" customFormat="1" spans="1:17">
      <c r="A115" s="9"/>
      <c r="B115" s="7" t="s">
        <v>906</v>
      </c>
      <c r="C115" s="7" t="s">
        <v>907</v>
      </c>
      <c r="D115" s="7" t="s">
        <v>907</v>
      </c>
      <c r="E115" s="7">
        <v>652</v>
      </c>
      <c r="F115" s="7">
        <v>652</v>
      </c>
      <c r="G115" s="5">
        <f t="shared" si="1"/>
        <v>0</v>
      </c>
      <c r="Q115" s="6"/>
    </row>
    <row r="116" s="2" customFormat="1" spans="1:17">
      <c r="A116" s="9"/>
      <c r="B116" s="7" t="s">
        <v>908</v>
      </c>
      <c r="C116" s="7" t="s">
        <v>909</v>
      </c>
      <c r="D116" s="7" t="s">
        <v>909</v>
      </c>
      <c r="E116" s="7">
        <v>2.2</v>
      </c>
      <c r="F116" s="7">
        <v>2.2</v>
      </c>
      <c r="G116" s="5">
        <f t="shared" si="1"/>
        <v>0</v>
      </c>
      <c r="Q116" s="6"/>
    </row>
    <row r="117" s="2" customFormat="1" spans="1:17">
      <c r="A117" s="9"/>
      <c r="B117" s="7" t="s">
        <v>910</v>
      </c>
      <c r="C117" s="7" t="s">
        <v>909</v>
      </c>
      <c r="D117" s="7" t="s">
        <v>909</v>
      </c>
      <c r="E117" s="7">
        <v>2.2</v>
      </c>
      <c r="F117" s="7">
        <v>2.2</v>
      </c>
      <c r="G117" s="5">
        <f t="shared" si="1"/>
        <v>0</v>
      </c>
      <c r="Q117" s="6"/>
    </row>
    <row r="118" s="2" customFormat="1" spans="1:17">
      <c r="A118" s="9"/>
      <c r="B118" s="7" t="s">
        <v>911</v>
      </c>
      <c r="C118" s="7" t="s">
        <v>735</v>
      </c>
      <c r="D118" s="7" t="s">
        <v>735</v>
      </c>
      <c r="E118" s="7">
        <v>2.6</v>
      </c>
      <c r="F118" s="7">
        <v>2.6</v>
      </c>
      <c r="G118" s="5">
        <f t="shared" si="1"/>
        <v>0</v>
      </c>
      <c r="Q118" s="6"/>
    </row>
    <row r="119" s="2" customFormat="1" spans="1:17">
      <c r="A119" s="9"/>
      <c r="B119" s="7" t="s">
        <v>912</v>
      </c>
      <c r="C119" s="7" t="s">
        <v>735</v>
      </c>
      <c r="D119" s="7" t="s">
        <v>735</v>
      </c>
      <c r="E119" s="7">
        <v>2.6</v>
      </c>
      <c r="F119" s="7">
        <v>2.6</v>
      </c>
      <c r="G119" s="5">
        <f t="shared" si="1"/>
        <v>0</v>
      </c>
      <c r="Q119" s="6"/>
    </row>
    <row r="120" s="2" customFormat="1" spans="1:17">
      <c r="A120" s="9"/>
      <c r="B120" s="7" t="s">
        <v>913</v>
      </c>
      <c r="C120" s="7" t="s">
        <v>914</v>
      </c>
      <c r="D120" s="7" t="s">
        <v>914</v>
      </c>
      <c r="E120" s="7">
        <v>25</v>
      </c>
      <c r="F120" s="7">
        <v>25</v>
      </c>
      <c r="G120" s="5">
        <f t="shared" si="1"/>
        <v>0</v>
      </c>
      <c r="Q120" s="6"/>
    </row>
    <row r="121" s="2" customFormat="1" spans="1:17">
      <c r="A121" s="9"/>
      <c r="B121" s="7" t="s">
        <v>915</v>
      </c>
      <c r="C121" s="7" t="s">
        <v>916</v>
      </c>
      <c r="D121" s="7" t="s">
        <v>916</v>
      </c>
      <c r="E121" s="7">
        <v>392</v>
      </c>
      <c r="F121" s="7">
        <v>392</v>
      </c>
      <c r="G121" s="5">
        <f t="shared" si="1"/>
        <v>0</v>
      </c>
      <c r="Q121" s="6"/>
    </row>
    <row r="122" s="2" customFormat="1" spans="1:17">
      <c r="A122" s="9"/>
      <c r="B122" s="7" t="s">
        <v>917</v>
      </c>
      <c r="C122" s="7" t="s">
        <v>918</v>
      </c>
      <c r="D122" s="7" t="s">
        <v>918</v>
      </c>
      <c r="E122" s="7">
        <v>396</v>
      </c>
      <c r="F122" s="7">
        <v>396</v>
      </c>
      <c r="G122" s="5">
        <f t="shared" si="1"/>
        <v>0</v>
      </c>
      <c r="Q122" s="6"/>
    </row>
    <row r="123" s="2" customFormat="1" spans="1:17">
      <c r="A123" s="9"/>
      <c r="B123" s="7" t="s">
        <v>919</v>
      </c>
      <c r="C123" s="7" t="s">
        <v>920</v>
      </c>
      <c r="D123" s="7" t="s">
        <v>920</v>
      </c>
      <c r="E123" s="7">
        <v>2.4</v>
      </c>
      <c r="F123" s="7">
        <v>2.4</v>
      </c>
      <c r="G123" s="5">
        <f t="shared" si="1"/>
        <v>0</v>
      </c>
      <c r="Q123" s="6"/>
    </row>
    <row r="124" s="2" customFormat="1" spans="1:17">
      <c r="A124" s="9"/>
      <c r="B124" s="7" t="s">
        <v>921</v>
      </c>
      <c r="C124" s="7" t="s">
        <v>920</v>
      </c>
      <c r="D124" s="7" t="s">
        <v>920</v>
      </c>
      <c r="E124" s="7">
        <v>2.4</v>
      </c>
      <c r="F124" s="7">
        <v>2.4</v>
      </c>
      <c r="G124" s="5">
        <f t="shared" si="1"/>
        <v>0</v>
      </c>
      <c r="Q124" s="6"/>
    </row>
    <row r="125" s="2" customFormat="1" spans="1:17">
      <c r="A125" s="9"/>
      <c r="B125" s="7" t="s">
        <v>922</v>
      </c>
      <c r="C125" s="7" t="s">
        <v>923</v>
      </c>
      <c r="D125" s="7" t="s">
        <v>923</v>
      </c>
      <c r="E125" s="7">
        <v>16</v>
      </c>
      <c r="F125" s="7">
        <v>16</v>
      </c>
      <c r="G125" s="5">
        <f t="shared" si="1"/>
        <v>0</v>
      </c>
      <c r="Q125" s="6"/>
    </row>
    <row r="126" s="2" customFormat="1" spans="1:17">
      <c r="A126" s="9"/>
      <c r="B126" s="7" t="s">
        <v>924</v>
      </c>
      <c r="C126" s="7" t="s">
        <v>909</v>
      </c>
      <c r="D126" s="7" t="s">
        <v>909</v>
      </c>
      <c r="E126" s="7">
        <v>2.2</v>
      </c>
      <c r="F126" s="7">
        <v>2.2</v>
      </c>
      <c r="G126" s="5">
        <f t="shared" si="1"/>
        <v>0</v>
      </c>
      <c r="Q126" s="6"/>
    </row>
    <row r="127" s="2" customFormat="1" spans="1:17">
      <c r="A127" s="9"/>
      <c r="B127" s="7" t="s">
        <v>925</v>
      </c>
      <c r="C127" s="7" t="s">
        <v>909</v>
      </c>
      <c r="D127" s="7" t="s">
        <v>909</v>
      </c>
      <c r="E127" s="7">
        <v>2.2</v>
      </c>
      <c r="F127" s="7">
        <v>2.2</v>
      </c>
      <c r="G127" s="5">
        <f t="shared" si="1"/>
        <v>0</v>
      </c>
      <c r="Q127" s="6"/>
    </row>
    <row r="128" s="2" customFormat="1" spans="1:17">
      <c r="A128" s="9"/>
      <c r="B128" s="7" t="s">
        <v>926</v>
      </c>
      <c r="C128" s="7" t="s">
        <v>909</v>
      </c>
      <c r="D128" s="7" t="s">
        <v>909</v>
      </c>
      <c r="E128" s="7">
        <v>2.2</v>
      </c>
      <c r="F128" s="7">
        <v>2.2</v>
      </c>
      <c r="G128" s="5">
        <f t="shared" si="1"/>
        <v>0</v>
      </c>
      <c r="Q128" s="6"/>
    </row>
    <row r="129" s="2" customFormat="1" spans="1:17">
      <c r="A129" s="9"/>
      <c r="B129" s="7" t="s">
        <v>927</v>
      </c>
      <c r="C129" s="7" t="s">
        <v>909</v>
      </c>
      <c r="D129" s="7" t="s">
        <v>909</v>
      </c>
      <c r="E129" s="7">
        <v>2.2</v>
      </c>
      <c r="F129" s="7">
        <v>2.2</v>
      </c>
      <c r="G129" s="5">
        <f t="shared" si="1"/>
        <v>0</v>
      </c>
      <c r="Q129" s="6"/>
    </row>
    <row r="130" s="2" customFormat="1" spans="1:17">
      <c r="A130" s="9"/>
      <c r="B130" s="7" t="s">
        <v>928</v>
      </c>
      <c r="C130" s="7" t="s">
        <v>929</v>
      </c>
      <c r="D130" s="7" t="s">
        <v>929</v>
      </c>
      <c r="E130" s="7">
        <v>29</v>
      </c>
      <c r="F130" s="7">
        <v>29</v>
      </c>
      <c r="G130" s="5">
        <f t="shared" ref="G130:G193" si="2">(F130-E130)/100</f>
        <v>0</v>
      </c>
      <c r="Q130" s="6"/>
    </row>
    <row r="131" s="2" customFormat="1" spans="1:17">
      <c r="A131" s="9"/>
      <c r="B131" s="7" t="s">
        <v>930</v>
      </c>
      <c r="C131" s="7" t="s">
        <v>775</v>
      </c>
      <c r="D131" s="7" t="s">
        <v>775</v>
      </c>
      <c r="E131" s="7">
        <v>1</v>
      </c>
      <c r="F131" s="7">
        <v>1</v>
      </c>
      <c r="G131" s="5">
        <f t="shared" si="2"/>
        <v>0</v>
      </c>
      <c r="Q131" s="6"/>
    </row>
    <row r="132" s="2" customFormat="1" spans="1:17">
      <c r="A132" s="9"/>
      <c r="B132" s="7" t="s">
        <v>931</v>
      </c>
      <c r="C132" s="7" t="s">
        <v>775</v>
      </c>
      <c r="D132" s="7" t="s">
        <v>775</v>
      </c>
      <c r="E132" s="7">
        <v>1</v>
      </c>
      <c r="F132" s="7">
        <v>1</v>
      </c>
      <c r="G132" s="5">
        <f t="shared" si="2"/>
        <v>0</v>
      </c>
      <c r="Q132" s="6"/>
    </row>
    <row r="133" s="2" customFormat="1" spans="1:17">
      <c r="A133" s="9"/>
      <c r="B133" s="7" t="s">
        <v>932</v>
      </c>
      <c r="C133" s="7" t="s">
        <v>733</v>
      </c>
      <c r="D133" s="7" t="s">
        <v>733</v>
      </c>
      <c r="E133" s="7">
        <v>56</v>
      </c>
      <c r="F133" s="7">
        <v>56</v>
      </c>
      <c r="G133" s="5">
        <f t="shared" si="2"/>
        <v>0</v>
      </c>
      <c r="Q133" s="6"/>
    </row>
    <row r="134" s="2" customFormat="1" spans="1:17">
      <c r="A134" s="9"/>
      <c r="B134" s="7" t="s">
        <v>933</v>
      </c>
      <c r="C134" s="7" t="s">
        <v>827</v>
      </c>
      <c r="D134" s="7" t="s">
        <v>827</v>
      </c>
      <c r="E134" s="7">
        <v>60</v>
      </c>
      <c r="F134" s="7">
        <v>60</v>
      </c>
      <c r="G134" s="5">
        <f t="shared" si="2"/>
        <v>0</v>
      </c>
      <c r="Q134" s="6"/>
    </row>
    <row r="135" s="2" customFormat="1" spans="1:17">
      <c r="A135" s="9"/>
      <c r="B135" s="7" t="s">
        <v>934</v>
      </c>
      <c r="C135" s="7" t="s">
        <v>935</v>
      </c>
      <c r="D135" s="7" t="s">
        <v>935</v>
      </c>
      <c r="E135" s="7">
        <v>15</v>
      </c>
      <c r="F135" s="7">
        <v>15</v>
      </c>
      <c r="G135" s="5">
        <f t="shared" si="2"/>
        <v>0</v>
      </c>
      <c r="Q135" s="6"/>
    </row>
    <row r="136" s="2" customFormat="1" spans="1:17">
      <c r="A136" s="9"/>
      <c r="B136" s="7" t="s">
        <v>936</v>
      </c>
      <c r="C136" s="7" t="s">
        <v>937</v>
      </c>
      <c r="D136" s="7" t="s">
        <v>938</v>
      </c>
      <c r="E136" s="7">
        <v>56</v>
      </c>
      <c r="F136" s="7">
        <v>60</v>
      </c>
      <c r="G136" s="5">
        <f t="shared" si="2"/>
        <v>0.04</v>
      </c>
      <c r="Q136" s="6"/>
    </row>
    <row r="137" s="2" customFormat="1" spans="1:17">
      <c r="A137" s="9"/>
      <c r="B137" s="7" t="s">
        <v>939</v>
      </c>
      <c r="C137" s="7" t="s">
        <v>937</v>
      </c>
      <c r="D137" s="7" t="s">
        <v>938</v>
      </c>
      <c r="E137" s="7">
        <v>56</v>
      </c>
      <c r="F137" s="7">
        <v>60</v>
      </c>
      <c r="G137" s="5">
        <f t="shared" si="2"/>
        <v>0.04</v>
      </c>
      <c r="Q137" s="6"/>
    </row>
    <row r="138" s="2" customFormat="1" spans="1:17">
      <c r="A138" s="9"/>
      <c r="B138" s="7" t="s">
        <v>940</v>
      </c>
      <c r="C138" s="7" t="s">
        <v>941</v>
      </c>
      <c r="D138" s="7" t="s">
        <v>942</v>
      </c>
      <c r="E138" s="7">
        <v>6.9</v>
      </c>
      <c r="F138" s="7">
        <v>6.8</v>
      </c>
      <c r="G138" s="5">
        <f t="shared" si="2"/>
        <v>-0.00100000000000001</v>
      </c>
      <c r="L138" s="6"/>
      <c r="Q138" s="6"/>
    </row>
    <row r="139" s="2" customFormat="1" spans="1:17">
      <c r="A139" s="9"/>
      <c r="B139" s="7" t="s">
        <v>943</v>
      </c>
      <c r="C139" s="7" t="s">
        <v>941</v>
      </c>
      <c r="D139" s="7" t="s">
        <v>942</v>
      </c>
      <c r="E139" s="7">
        <v>6.9</v>
      </c>
      <c r="F139" s="7">
        <v>6.8</v>
      </c>
      <c r="G139" s="5">
        <f t="shared" si="2"/>
        <v>-0.00100000000000001</v>
      </c>
      <c r="L139" s="6"/>
      <c r="Q139" s="6"/>
    </row>
    <row r="140" s="2" customFormat="1" spans="1:17">
      <c r="A140" s="9"/>
      <c r="B140" s="7" t="s">
        <v>944</v>
      </c>
      <c r="C140" s="7" t="s">
        <v>945</v>
      </c>
      <c r="D140" s="7" t="s">
        <v>946</v>
      </c>
      <c r="E140" s="7">
        <v>211</v>
      </c>
      <c r="F140" s="7">
        <v>216</v>
      </c>
      <c r="G140" s="5">
        <f t="shared" si="2"/>
        <v>0.05</v>
      </c>
      <c r="Q140" s="6"/>
    </row>
    <row r="141" s="2" customFormat="1" spans="1:17">
      <c r="A141" s="9"/>
      <c r="B141" s="7" t="s">
        <v>947</v>
      </c>
      <c r="C141" s="7" t="s">
        <v>948</v>
      </c>
      <c r="D141" s="7" t="s">
        <v>948</v>
      </c>
      <c r="E141" s="7">
        <v>904</v>
      </c>
      <c r="F141" s="7">
        <v>904</v>
      </c>
      <c r="G141" s="5">
        <f t="shared" si="2"/>
        <v>0</v>
      </c>
      <c r="Q141" s="6"/>
    </row>
    <row r="142" s="2" customFormat="1" spans="1:17">
      <c r="A142" s="9"/>
      <c r="B142" s="7" t="s">
        <v>949</v>
      </c>
      <c r="C142" s="7" t="s">
        <v>950</v>
      </c>
      <c r="D142" s="7" t="s">
        <v>950</v>
      </c>
      <c r="E142" s="7">
        <v>908</v>
      </c>
      <c r="F142" s="7">
        <v>908</v>
      </c>
      <c r="G142" s="5">
        <f t="shared" si="2"/>
        <v>0</v>
      </c>
      <c r="Q142" s="6"/>
    </row>
    <row r="143" s="2" customFormat="1" spans="1:17">
      <c r="A143" s="9"/>
      <c r="B143" s="7" t="s">
        <v>951</v>
      </c>
      <c r="C143" s="7" t="s">
        <v>787</v>
      </c>
      <c r="D143" s="7" t="s">
        <v>787</v>
      </c>
      <c r="E143" s="7">
        <v>76</v>
      </c>
      <c r="F143" s="7">
        <v>76</v>
      </c>
      <c r="G143" s="5">
        <f t="shared" si="2"/>
        <v>0</v>
      </c>
      <c r="Q143" s="6"/>
    </row>
    <row r="144" s="2" customFormat="1" spans="1:17">
      <c r="A144" s="9"/>
      <c r="B144" s="7" t="s">
        <v>952</v>
      </c>
      <c r="C144" s="7" t="s">
        <v>953</v>
      </c>
      <c r="D144" s="7" t="s">
        <v>953</v>
      </c>
      <c r="E144" s="7">
        <v>80</v>
      </c>
      <c r="F144" s="7">
        <v>80</v>
      </c>
      <c r="G144" s="5">
        <f t="shared" si="2"/>
        <v>0</v>
      </c>
      <c r="Q144" s="6"/>
    </row>
    <row r="145" s="2" customFormat="1" spans="1:17">
      <c r="A145" s="9"/>
      <c r="B145" s="7" t="s">
        <v>954</v>
      </c>
      <c r="C145" s="7" t="s">
        <v>955</v>
      </c>
      <c r="D145" s="7" t="s">
        <v>956</v>
      </c>
      <c r="E145" s="7">
        <v>6.5</v>
      </c>
      <c r="F145" s="7">
        <v>3.6</v>
      </c>
      <c r="G145" s="5">
        <f t="shared" si="2"/>
        <v>-0.029</v>
      </c>
      <c r="Q145" s="6"/>
    </row>
    <row r="146" s="2" customFormat="1" spans="1:17">
      <c r="A146" s="9"/>
      <c r="B146" s="7" t="s">
        <v>957</v>
      </c>
      <c r="C146" s="7" t="s">
        <v>727</v>
      </c>
      <c r="D146" s="7" t="s">
        <v>727</v>
      </c>
      <c r="E146" s="7">
        <v>40</v>
      </c>
      <c r="F146" s="7">
        <v>40</v>
      </c>
      <c r="G146" s="5">
        <f t="shared" si="2"/>
        <v>0</v>
      </c>
      <c r="Q146" s="6"/>
    </row>
    <row r="147" s="2" customFormat="1" spans="1:17">
      <c r="A147" s="9"/>
      <c r="B147" s="7" t="s">
        <v>958</v>
      </c>
      <c r="C147" s="7" t="s">
        <v>756</v>
      </c>
      <c r="D147" s="7" t="s">
        <v>756</v>
      </c>
      <c r="E147" s="7">
        <v>44</v>
      </c>
      <c r="F147" s="7">
        <v>44</v>
      </c>
      <c r="G147" s="5">
        <f t="shared" si="2"/>
        <v>0</v>
      </c>
      <c r="Q147" s="6"/>
    </row>
    <row r="148" s="2" customFormat="1" spans="1:17">
      <c r="A148" s="9"/>
      <c r="B148" s="7" t="s">
        <v>959</v>
      </c>
      <c r="C148" s="7" t="s">
        <v>830</v>
      </c>
      <c r="D148" s="7" t="s">
        <v>830</v>
      </c>
      <c r="E148" s="7">
        <v>88</v>
      </c>
      <c r="F148" s="7">
        <v>88</v>
      </c>
      <c r="G148" s="5">
        <f t="shared" si="2"/>
        <v>0</v>
      </c>
      <c r="Q148" s="6"/>
    </row>
    <row r="149" s="2" customFormat="1" spans="1:17">
      <c r="A149" s="9"/>
      <c r="B149" s="7" t="s">
        <v>960</v>
      </c>
      <c r="C149" s="7" t="s">
        <v>961</v>
      </c>
      <c r="D149" s="7" t="s">
        <v>961</v>
      </c>
      <c r="E149" s="7">
        <v>304</v>
      </c>
      <c r="F149" s="7">
        <v>304</v>
      </c>
      <c r="G149" s="5">
        <f t="shared" si="2"/>
        <v>0</v>
      </c>
      <c r="Q149" s="6"/>
    </row>
    <row r="150" s="2" customFormat="1" spans="1:17">
      <c r="A150" s="9"/>
      <c r="B150" s="7" t="s">
        <v>962</v>
      </c>
      <c r="C150" s="7" t="s">
        <v>963</v>
      </c>
      <c r="D150" s="7" t="s">
        <v>963</v>
      </c>
      <c r="E150" s="7">
        <v>308</v>
      </c>
      <c r="F150" s="7">
        <v>308</v>
      </c>
      <c r="G150" s="5">
        <f t="shared" si="2"/>
        <v>0</v>
      </c>
      <c r="Q150" s="6"/>
    </row>
    <row r="151" s="2" customFormat="1" spans="1:17">
      <c r="A151" s="9"/>
      <c r="B151" s="7" t="s">
        <v>964</v>
      </c>
      <c r="C151" s="7" t="s">
        <v>737</v>
      </c>
      <c r="D151" s="7" t="s">
        <v>737</v>
      </c>
      <c r="E151" s="7">
        <v>440</v>
      </c>
      <c r="F151" s="7">
        <v>440</v>
      </c>
      <c r="G151" s="5">
        <f t="shared" si="2"/>
        <v>0</v>
      </c>
      <c r="Q151" s="6"/>
    </row>
    <row r="152" s="2" customFormat="1" spans="1:17">
      <c r="A152" s="9"/>
      <c r="B152" s="7" t="s">
        <v>965</v>
      </c>
      <c r="C152" s="7" t="s">
        <v>756</v>
      </c>
      <c r="D152" s="7" t="s">
        <v>756</v>
      </c>
      <c r="E152" s="7">
        <v>44</v>
      </c>
      <c r="F152" s="7">
        <v>44</v>
      </c>
      <c r="G152" s="5">
        <f t="shared" si="2"/>
        <v>0</v>
      </c>
      <c r="Q152" s="6"/>
    </row>
    <row r="153" s="2" customFormat="1" spans="1:17">
      <c r="A153" s="9"/>
      <c r="B153" s="7" t="s">
        <v>966</v>
      </c>
      <c r="C153" s="7" t="s">
        <v>967</v>
      </c>
      <c r="D153" s="7" t="s">
        <v>967</v>
      </c>
      <c r="E153" s="7">
        <v>48</v>
      </c>
      <c r="F153" s="7">
        <v>48</v>
      </c>
      <c r="G153" s="5">
        <f t="shared" si="2"/>
        <v>0</v>
      </c>
      <c r="Q153" s="6"/>
    </row>
    <row r="154" s="2" customFormat="1" spans="1:17">
      <c r="A154" s="9"/>
      <c r="B154" s="7" t="s">
        <v>968</v>
      </c>
      <c r="C154" s="7" t="s">
        <v>804</v>
      </c>
      <c r="D154" s="7" t="s">
        <v>804</v>
      </c>
      <c r="E154" s="7">
        <v>68</v>
      </c>
      <c r="F154" s="7">
        <v>68</v>
      </c>
      <c r="G154" s="5">
        <f t="shared" si="2"/>
        <v>0</v>
      </c>
      <c r="Q154" s="6"/>
    </row>
    <row r="155" s="2" customFormat="1" spans="1:17">
      <c r="A155" s="9"/>
      <c r="B155" s="7" t="s">
        <v>969</v>
      </c>
      <c r="C155" s="7" t="s">
        <v>735</v>
      </c>
      <c r="D155" s="7" t="s">
        <v>735</v>
      </c>
      <c r="E155" s="7">
        <v>2.6</v>
      </c>
      <c r="F155" s="7">
        <v>2.6</v>
      </c>
      <c r="G155" s="5">
        <f t="shared" si="2"/>
        <v>0</v>
      </c>
      <c r="Q155" s="6"/>
    </row>
    <row r="156" s="2" customFormat="1" spans="1:17">
      <c r="A156" s="9"/>
      <c r="B156" s="7" t="s">
        <v>970</v>
      </c>
      <c r="C156" s="7" t="s">
        <v>735</v>
      </c>
      <c r="D156" s="7" t="s">
        <v>735</v>
      </c>
      <c r="E156" s="7">
        <v>2.6</v>
      </c>
      <c r="F156" s="7">
        <v>2.6</v>
      </c>
      <c r="G156" s="5">
        <f t="shared" si="2"/>
        <v>0</v>
      </c>
      <c r="Q156" s="6"/>
    </row>
    <row r="157" s="2" customFormat="1" spans="1:17">
      <c r="A157" s="9"/>
      <c r="B157" s="7" t="s">
        <v>971</v>
      </c>
      <c r="C157" s="7" t="s">
        <v>972</v>
      </c>
      <c r="D157" s="7" t="s">
        <v>972</v>
      </c>
      <c r="E157" s="7">
        <v>3.7</v>
      </c>
      <c r="F157" s="7">
        <v>3.7</v>
      </c>
      <c r="G157" s="5">
        <f t="shared" si="2"/>
        <v>0</v>
      </c>
      <c r="Q157" s="6"/>
    </row>
    <row r="158" s="2" customFormat="1" spans="1:17">
      <c r="A158" s="9"/>
      <c r="B158" s="7" t="s">
        <v>973</v>
      </c>
      <c r="C158" s="7" t="s">
        <v>974</v>
      </c>
      <c r="D158" s="7" t="s">
        <v>974</v>
      </c>
      <c r="E158" s="7">
        <v>1.9</v>
      </c>
      <c r="F158" s="7">
        <v>1.9</v>
      </c>
      <c r="G158" s="5">
        <f t="shared" si="2"/>
        <v>0</v>
      </c>
      <c r="Q158" s="6"/>
    </row>
    <row r="159" s="2" customFormat="1" spans="1:17">
      <c r="A159" s="9"/>
      <c r="B159" s="7" t="s">
        <v>975</v>
      </c>
      <c r="C159" s="7" t="s">
        <v>974</v>
      </c>
      <c r="D159" s="7" t="s">
        <v>974</v>
      </c>
      <c r="E159" s="7">
        <v>1.9</v>
      </c>
      <c r="F159" s="7">
        <v>1.9</v>
      </c>
      <c r="G159" s="5">
        <f t="shared" si="2"/>
        <v>0</v>
      </c>
      <c r="Q159" s="6"/>
    </row>
    <row r="160" s="2" customFormat="1" spans="1:17">
      <c r="A160" s="9"/>
      <c r="B160" s="7" t="s">
        <v>976</v>
      </c>
      <c r="C160" s="7" t="s">
        <v>735</v>
      </c>
      <c r="D160" s="7" t="s">
        <v>735</v>
      </c>
      <c r="E160" s="7">
        <v>2.6</v>
      </c>
      <c r="F160" s="7">
        <v>2.6</v>
      </c>
      <c r="G160" s="5">
        <f t="shared" si="2"/>
        <v>0</v>
      </c>
      <c r="Q160" s="6"/>
    </row>
    <row r="161" s="2" customFormat="1" spans="1:17">
      <c r="A161" s="9"/>
      <c r="B161" s="7" t="s">
        <v>977</v>
      </c>
      <c r="C161" s="7" t="s">
        <v>779</v>
      </c>
      <c r="D161" s="7" t="s">
        <v>779</v>
      </c>
      <c r="E161" s="7">
        <v>28</v>
      </c>
      <c r="F161" s="7">
        <v>28</v>
      </c>
      <c r="G161" s="5">
        <f t="shared" si="2"/>
        <v>0</v>
      </c>
      <c r="Q161" s="6"/>
    </row>
    <row r="162" s="2" customFormat="1" spans="1:17">
      <c r="A162" s="9"/>
      <c r="B162" s="7" t="s">
        <v>978</v>
      </c>
      <c r="C162" s="7" t="s">
        <v>765</v>
      </c>
      <c r="D162" s="7" t="s">
        <v>765</v>
      </c>
      <c r="E162" s="7">
        <v>32</v>
      </c>
      <c r="F162" s="7">
        <v>32</v>
      </c>
      <c r="G162" s="5">
        <f t="shared" si="2"/>
        <v>0</v>
      </c>
      <c r="Q162" s="6"/>
    </row>
    <row r="163" s="2" customFormat="1" spans="1:17">
      <c r="A163" s="9"/>
      <c r="B163" s="7" t="s">
        <v>979</v>
      </c>
      <c r="C163" s="7" t="s">
        <v>733</v>
      </c>
      <c r="D163" s="7" t="s">
        <v>733</v>
      </c>
      <c r="E163" s="7">
        <v>56</v>
      </c>
      <c r="F163" s="7">
        <v>56</v>
      </c>
      <c r="G163" s="5">
        <f t="shared" si="2"/>
        <v>0</v>
      </c>
      <c r="Q163" s="6"/>
    </row>
    <row r="164" s="2" customFormat="1" spans="1:17">
      <c r="A164" s="9"/>
      <c r="B164" s="7" t="s">
        <v>980</v>
      </c>
      <c r="C164" s="7" t="s">
        <v>967</v>
      </c>
      <c r="D164" s="7" t="s">
        <v>967</v>
      </c>
      <c r="E164" s="7">
        <v>48</v>
      </c>
      <c r="F164" s="7">
        <v>48</v>
      </c>
      <c r="G164" s="5">
        <f t="shared" si="2"/>
        <v>0</v>
      </c>
      <c r="Q164" s="6"/>
    </row>
    <row r="165" s="2" customFormat="1" spans="1:17">
      <c r="A165" s="9"/>
      <c r="B165" s="7" t="s">
        <v>981</v>
      </c>
      <c r="C165" s="7" t="s">
        <v>731</v>
      </c>
      <c r="D165" s="7" t="s">
        <v>731</v>
      </c>
      <c r="E165" s="7">
        <v>52</v>
      </c>
      <c r="F165" s="7">
        <v>52</v>
      </c>
      <c r="G165" s="5">
        <f t="shared" si="2"/>
        <v>0</v>
      </c>
      <c r="Q165" s="6"/>
    </row>
    <row r="166" s="2" customFormat="1" spans="1:17">
      <c r="A166" s="9"/>
      <c r="B166" s="7" t="s">
        <v>982</v>
      </c>
      <c r="C166" s="7" t="s">
        <v>830</v>
      </c>
      <c r="D166" s="7" t="s">
        <v>830</v>
      </c>
      <c r="E166" s="7">
        <v>88</v>
      </c>
      <c r="F166" s="7">
        <v>88</v>
      </c>
      <c r="G166" s="5">
        <f t="shared" si="2"/>
        <v>0</v>
      </c>
      <c r="Q166" s="6"/>
    </row>
    <row r="167" s="2" customFormat="1" spans="1:17">
      <c r="A167" s="9"/>
      <c r="B167" s="7" t="s">
        <v>983</v>
      </c>
      <c r="C167" s="7" t="s">
        <v>781</v>
      </c>
      <c r="D167" s="7" t="s">
        <v>781</v>
      </c>
      <c r="E167" s="7">
        <v>4</v>
      </c>
      <c r="F167" s="7">
        <v>4</v>
      </c>
      <c r="G167" s="5">
        <f t="shared" si="2"/>
        <v>0</v>
      </c>
      <c r="Q167" s="6"/>
    </row>
    <row r="168" s="2" customFormat="1" spans="1:17">
      <c r="A168" s="9"/>
      <c r="B168" s="7" t="s">
        <v>984</v>
      </c>
      <c r="C168" s="7" t="s">
        <v>783</v>
      </c>
      <c r="D168" s="7" t="s">
        <v>783</v>
      </c>
      <c r="E168" s="7">
        <v>8</v>
      </c>
      <c r="F168" s="7">
        <v>8</v>
      </c>
      <c r="G168" s="5">
        <f t="shared" si="2"/>
        <v>0</v>
      </c>
      <c r="Q168" s="6"/>
    </row>
    <row r="169" s="2" customFormat="1" spans="1:17">
      <c r="A169" s="9"/>
      <c r="B169" s="7" t="s">
        <v>985</v>
      </c>
      <c r="C169" s="7" t="s">
        <v>986</v>
      </c>
      <c r="D169" s="7" t="s">
        <v>986</v>
      </c>
      <c r="E169" s="7">
        <v>140</v>
      </c>
      <c r="F169" s="7">
        <v>140</v>
      </c>
      <c r="G169" s="5">
        <f t="shared" si="2"/>
        <v>0</v>
      </c>
      <c r="Q169" s="6"/>
    </row>
    <row r="170" s="2" customFormat="1" spans="1:17">
      <c r="A170" s="9"/>
      <c r="B170" s="7" t="s">
        <v>987</v>
      </c>
      <c r="C170" s="7" t="s">
        <v>866</v>
      </c>
      <c r="D170" s="7" t="s">
        <v>866</v>
      </c>
      <c r="E170" s="7">
        <v>144</v>
      </c>
      <c r="F170" s="7">
        <v>144</v>
      </c>
      <c r="G170" s="5">
        <f t="shared" si="2"/>
        <v>0</v>
      </c>
      <c r="Q170" s="6"/>
    </row>
    <row r="171" s="2" customFormat="1" spans="1:17">
      <c r="A171" s="9"/>
      <c r="B171" s="7" t="s">
        <v>988</v>
      </c>
      <c r="C171" s="7" t="s">
        <v>857</v>
      </c>
      <c r="D171" s="7" t="s">
        <v>857</v>
      </c>
      <c r="E171" s="7">
        <v>344</v>
      </c>
      <c r="F171" s="7">
        <v>344</v>
      </c>
      <c r="G171" s="5">
        <f t="shared" si="2"/>
        <v>0</v>
      </c>
      <c r="Q171" s="6"/>
    </row>
    <row r="172" s="2" customFormat="1" spans="1:17">
      <c r="A172" s="9"/>
      <c r="B172" s="7" t="s">
        <v>989</v>
      </c>
      <c r="C172" s="7" t="s">
        <v>990</v>
      </c>
      <c r="D172" s="7" t="s">
        <v>990</v>
      </c>
      <c r="E172" s="7">
        <v>1.1</v>
      </c>
      <c r="F172" s="7">
        <v>1.1</v>
      </c>
      <c r="G172" s="5">
        <f t="shared" si="2"/>
        <v>0</v>
      </c>
      <c r="Q172" s="6"/>
    </row>
    <row r="173" s="2" customFormat="1" spans="1:17">
      <c r="A173" s="9"/>
      <c r="B173" s="7" t="s">
        <v>991</v>
      </c>
      <c r="C173" s="7" t="s">
        <v>990</v>
      </c>
      <c r="D173" s="7" t="s">
        <v>990</v>
      </c>
      <c r="E173" s="7">
        <v>1.1</v>
      </c>
      <c r="F173" s="7">
        <v>1.1</v>
      </c>
      <c r="G173" s="5">
        <f t="shared" si="2"/>
        <v>0</v>
      </c>
      <c r="Q173" s="6"/>
    </row>
    <row r="174" s="2" customFormat="1" spans="1:17">
      <c r="A174" s="9"/>
      <c r="B174" s="7" t="s">
        <v>992</v>
      </c>
      <c r="C174" s="7" t="s">
        <v>956</v>
      </c>
      <c r="D174" s="7" t="s">
        <v>956</v>
      </c>
      <c r="E174" s="7">
        <v>3.6</v>
      </c>
      <c r="F174" s="7">
        <v>3.6</v>
      </c>
      <c r="G174" s="5">
        <f t="shared" si="2"/>
        <v>0</v>
      </c>
      <c r="Q174" s="6"/>
    </row>
    <row r="175" s="2" customFormat="1" spans="1:17">
      <c r="A175" s="9"/>
      <c r="B175" s="7" t="s">
        <v>993</v>
      </c>
      <c r="C175" s="7" t="s">
        <v>967</v>
      </c>
      <c r="D175" s="7" t="s">
        <v>967</v>
      </c>
      <c r="E175" s="7">
        <v>48</v>
      </c>
      <c r="F175" s="7">
        <v>48</v>
      </c>
      <c r="G175" s="5">
        <f t="shared" si="2"/>
        <v>0</v>
      </c>
      <c r="Q175" s="6"/>
    </row>
    <row r="176" s="2" customFormat="1" spans="1:17">
      <c r="A176" s="9"/>
      <c r="B176" s="7" t="s">
        <v>994</v>
      </c>
      <c r="C176" s="7" t="s">
        <v>731</v>
      </c>
      <c r="D176" s="7" t="s">
        <v>731</v>
      </c>
      <c r="E176" s="7">
        <v>52</v>
      </c>
      <c r="F176" s="7">
        <v>52</v>
      </c>
      <c r="G176" s="5">
        <f t="shared" si="2"/>
        <v>0</v>
      </c>
      <c r="Q176" s="6"/>
    </row>
    <row r="177" s="2" customFormat="1" spans="1:17">
      <c r="A177" s="9"/>
      <c r="B177" s="7" t="s">
        <v>995</v>
      </c>
      <c r="C177" s="7" t="s">
        <v>886</v>
      </c>
      <c r="D177" s="7" t="s">
        <v>886</v>
      </c>
      <c r="E177" s="7">
        <v>136</v>
      </c>
      <c r="F177" s="7">
        <v>136</v>
      </c>
      <c r="G177" s="5">
        <f t="shared" si="2"/>
        <v>0</v>
      </c>
      <c r="Q177" s="6"/>
    </row>
    <row r="178" s="2" customFormat="1" spans="1:17">
      <c r="A178" s="9"/>
      <c r="B178" s="7" t="s">
        <v>996</v>
      </c>
      <c r="C178" s="7" t="s">
        <v>997</v>
      </c>
      <c r="D178" s="7" t="s">
        <v>997</v>
      </c>
      <c r="E178" s="7">
        <v>600</v>
      </c>
      <c r="F178" s="7">
        <v>600</v>
      </c>
      <c r="G178" s="5">
        <f t="shared" si="2"/>
        <v>0</v>
      </c>
      <c r="Q178" s="6"/>
    </row>
    <row r="179" s="2" customFormat="1" spans="1:17">
      <c r="A179" s="9"/>
      <c r="B179" s="7" t="s">
        <v>998</v>
      </c>
      <c r="C179" s="7" t="s">
        <v>999</v>
      </c>
      <c r="D179" s="7" t="s">
        <v>999</v>
      </c>
      <c r="E179" s="7">
        <v>604</v>
      </c>
      <c r="F179" s="7">
        <v>604</v>
      </c>
      <c r="G179" s="5">
        <f t="shared" si="2"/>
        <v>0</v>
      </c>
      <c r="Q179" s="6"/>
    </row>
    <row r="180" s="2" customFormat="1" spans="1:17">
      <c r="A180" s="9"/>
      <c r="B180" s="7" t="s">
        <v>1000</v>
      </c>
      <c r="C180" s="7" t="s">
        <v>1001</v>
      </c>
      <c r="D180" s="7" t="s">
        <v>1001</v>
      </c>
      <c r="E180" s="7">
        <v>2.3</v>
      </c>
      <c r="F180" s="7">
        <v>2.3</v>
      </c>
      <c r="G180" s="5">
        <f t="shared" si="2"/>
        <v>0</v>
      </c>
      <c r="Q180" s="6"/>
    </row>
    <row r="181" s="2" customFormat="1" spans="1:17">
      <c r="A181" s="9"/>
      <c r="B181" s="7" t="s">
        <v>1002</v>
      </c>
      <c r="C181" s="7" t="s">
        <v>1001</v>
      </c>
      <c r="D181" s="7" t="s">
        <v>1001</v>
      </c>
      <c r="E181" s="7">
        <v>2.3</v>
      </c>
      <c r="F181" s="7">
        <v>2.3</v>
      </c>
      <c r="G181" s="5">
        <f t="shared" si="2"/>
        <v>0</v>
      </c>
      <c r="Q181" s="6"/>
    </row>
    <row r="182" s="2" customFormat="1" spans="1:17">
      <c r="A182" s="9"/>
      <c r="B182" s="7" t="s">
        <v>1003</v>
      </c>
      <c r="C182" s="7" t="s">
        <v>1004</v>
      </c>
      <c r="D182" s="7" t="s">
        <v>1004</v>
      </c>
      <c r="E182" s="7">
        <v>9</v>
      </c>
      <c r="F182" s="7">
        <v>9</v>
      </c>
      <c r="G182" s="5">
        <f t="shared" si="2"/>
        <v>0</v>
      </c>
      <c r="Q182" s="6"/>
    </row>
    <row r="183" s="2" customFormat="1" spans="1:17">
      <c r="A183" s="9"/>
      <c r="B183" s="7" t="s">
        <v>1005</v>
      </c>
      <c r="C183" s="7" t="s">
        <v>1006</v>
      </c>
      <c r="D183" s="7" t="s">
        <v>1006</v>
      </c>
      <c r="E183" s="7">
        <v>648</v>
      </c>
      <c r="F183" s="7">
        <v>648</v>
      </c>
      <c r="G183" s="5">
        <f t="shared" si="2"/>
        <v>0</v>
      </c>
      <c r="Q183" s="6"/>
    </row>
    <row r="184" s="2" customFormat="1" spans="1:17">
      <c r="A184" s="9"/>
      <c r="B184" s="7" t="s">
        <v>1007</v>
      </c>
      <c r="C184" s="7" t="s">
        <v>907</v>
      </c>
      <c r="D184" s="7" t="s">
        <v>907</v>
      </c>
      <c r="E184" s="7">
        <v>652</v>
      </c>
      <c r="F184" s="7">
        <v>652</v>
      </c>
      <c r="G184" s="5">
        <f t="shared" si="2"/>
        <v>0</v>
      </c>
      <c r="Q184" s="6"/>
    </row>
    <row r="185" s="2" customFormat="1" spans="1:17">
      <c r="A185" s="9"/>
      <c r="B185" s="7" t="s">
        <v>1008</v>
      </c>
      <c r="C185" s="7" t="s">
        <v>787</v>
      </c>
      <c r="D185" s="7" t="s">
        <v>787</v>
      </c>
      <c r="E185" s="7">
        <v>76</v>
      </c>
      <c r="F185" s="7">
        <v>76</v>
      </c>
      <c r="G185" s="5">
        <f t="shared" si="2"/>
        <v>0</v>
      </c>
      <c r="L185" s="6"/>
      <c r="Q185" s="6"/>
    </row>
    <row r="186" s="2" customFormat="1" spans="1:17">
      <c r="A186" s="9"/>
      <c r="B186" s="7" t="s">
        <v>1009</v>
      </c>
      <c r="C186" s="7" t="s">
        <v>953</v>
      </c>
      <c r="D186" s="7" t="s">
        <v>953</v>
      </c>
      <c r="E186" s="7">
        <v>80</v>
      </c>
      <c r="F186" s="7">
        <v>80</v>
      </c>
      <c r="G186" s="5">
        <f t="shared" si="2"/>
        <v>0</v>
      </c>
      <c r="L186" s="6"/>
      <c r="Q186" s="6"/>
    </row>
    <row r="187" s="2" customFormat="1" spans="1:17">
      <c r="A187" s="9"/>
      <c r="B187" s="7" t="s">
        <v>1010</v>
      </c>
      <c r="C187" s="7" t="s">
        <v>1011</v>
      </c>
      <c r="D187" s="7" t="s">
        <v>1012</v>
      </c>
      <c r="E187" s="7">
        <v>241</v>
      </c>
      <c r="F187" s="7">
        <v>238</v>
      </c>
      <c r="G187" s="5">
        <f t="shared" si="2"/>
        <v>-0.03</v>
      </c>
      <c r="Q187" s="6"/>
    </row>
    <row r="188" s="2" customFormat="1" spans="1:17">
      <c r="A188" s="9"/>
      <c r="B188" s="7" t="s">
        <v>1013</v>
      </c>
      <c r="C188" s="7" t="s">
        <v>920</v>
      </c>
      <c r="D188" s="7" t="s">
        <v>920</v>
      </c>
      <c r="E188" s="7">
        <v>2.4</v>
      </c>
      <c r="F188" s="7">
        <v>2.4</v>
      </c>
      <c r="G188" s="5">
        <f t="shared" si="2"/>
        <v>0</v>
      </c>
      <c r="Q188" s="6"/>
    </row>
    <row r="189" s="2" customFormat="1" spans="1:17">
      <c r="A189" s="9"/>
      <c r="B189" s="7" t="s">
        <v>1014</v>
      </c>
      <c r="C189" s="7" t="s">
        <v>920</v>
      </c>
      <c r="D189" s="7" t="s">
        <v>920</v>
      </c>
      <c r="E189" s="7">
        <v>2.4</v>
      </c>
      <c r="F189" s="7">
        <v>2.4</v>
      </c>
      <c r="G189" s="5">
        <f t="shared" si="2"/>
        <v>0</v>
      </c>
      <c r="Q189" s="6"/>
    </row>
    <row r="190" s="2" customFormat="1" spans="1:17">
      <c r="A190" s="9"/>
      <c r="B190" s="7" t="s">
        <v>1015</v>
      </c>
      <c r="C190" s="7" t="s">
        <v>796</v>
      </c>
      <c r="D190" s="7" t="s">
        <v>796</v>
      </c>
      <c r="E190" s="7">
        <v>64</v>
      </c>
      <c r="F190" s="7">
        <v>64</v>
      </c>
      <c r="G190" s="5">
        <f t="shared" si="2"/>
        <v>0</v>
      </c>
      <c r="Q190" s="6"/>
    </row>
    <row r="191" s="2" customFormat="1" spans="1:17">
      <c r="A191" s="9"/>
      <c r="B191" s="7" t="s">
        <v>1016</v>
      </c>
      <c r="C191" s="7" t="s">
        <v>804</v>
      </c>
      <c r="D191" s="7" t="s">
        <v>804</v>
      </c>
      <c r="E191" s="7">
        <v>68</v>
      </c>
      <c r="F191" s="7">
        <v>68</v>
      </c>
      <c r="G191" s="5">
        <f t="shared" si="2"/>
        <v>0</v>
      </c>
      <c r="Q191" s="6"/>
    </row>
    <row r="192" s="2" customFormat="1" spans="1:17">
      <c r="A192" s="9"/>
      <c r="B192" s="7" t="s">
        <v>1017</v>
      </c>
      <c r="C192" s="7" t="s">
        <v>1018</v>
      </c>
      <c r="D192" s="7" t="s">
        <v>1019</v>
      </c>
      <c r="E192" s="7">
        <v>34</v>
      </c>
      <c r="F192" s="7">
        <v>39</v>
      </c>
      <c r="G192" s="5">
        <f t="shared" si="2"/>
        <v>0.05</v>
      </c>
      <c r="Q192" s="6"/>
    </row>
    <row r="193" s="2" customFormat="1" spans="1:17">
      <c r="A193" s="9"/>
      <c r="B193" s="7" t="s">
        <v>1020</v>
      </c>
      <c r="C193" s="7" t="s">
        <v>1018</v>
      </c>
      <c r="D193" s="7" t="s">
        <v>1019</v>
      </c>
      <c r="E193" s="7">
        <v>34</v>
      </c>
      <c r="F193" s="7">
        <v>39</v>
      </c>
      <c r="G193" s="5">
        <f t="shared" si="2"/>
        <v>0.05</v>
      </c>
      <c r="Q193" s="6"/>
    </row>
    <row r="194" s="2" customFormat="1" spans="1:17">
      <c r="A194" s="9"/>
      <c r="B194" s="7" t="s">
        <v>1021</v>
      </c>
      <c r="C194" s="7" t="s">
        <v>1018</v>
      </c>
      <c r="D194" s="7" t="s">
        <v>1019</v>
      </c>
      <c r="E194" s="7">
        <v>34</v>
      </c>
      <c r="F194" s="7">
        <v>39</v>
      </c>
      <c r="G194" s="5">
        <f t="shared" ref="G194:G257" si="3">(F194-E194)/100</f>
        <v>0.05</v>
      </c>
      <c r="Q194" s="6"/>
    </row>
    <row r="195" s="2" customFormat="1" spans="1:17">
      <c r="A195" s="9"/>
      <c r="B195" s="7" t="s">
        <v>1022</v>
      </c>
      <c r="C195" s="7" t="s">
        <v>1018</v>
      </c>
      <c r="D195" s="7" t="s">
        <v>1019</v>
      </c>
      <c r="E195" s="7">
        <v>34</v>
      </c>
      <c r="F195" s="7">
        <v>39</v>
      </c>
      <c r="G195" s="5">
        <f t="shared" si="3"/>
        <v>0.05</v>
      </c>
      <c r="Q195" s="6"/>
    </row>
    <row r="196" s="2" customFormat="1" spans="1:17">
      <c r="A196" s="9"/>
      <c r="B196" s="7" t="s">
        <v>1023</v>
      </c>
      <c r="C196" s="7" t="s">
        <v>1018</v>
      </c>
      <c r="D196" s="7" t="s">
        <v>1019</v>
      </c>
      <c r="E196" s="7">
        <v>34</v>
      </c>
      <c r="F196" s="7">
        <v>39</v>
      </c>
      <c r="G196" s="5">
        <f t="shared" si="3"/>
        <v>0.05</v>
      </c>
      <c r="Q196" s="6"/>
    </row>
    <row r="197" s="2" customFormat="1" spans="1:17">
      <c r="A197" s="9"/>
      <c r="B197" s="7" t="s">
        <v>1024</v>
      </c>
      <c r="C197" s="7" t="s">
        <v>1018</v>
      </c>
      <c r="D197" s="7" t="s">
        <v>1019</v>
      </c>
      <c r="E197" s="7">
        <v>34</v>
      </c>
      <c r="F197" s="7">
        <v>39</v>
      </c>
      <c r="G197" s="5">
        <f t="shared" si="3"/>
        <v>0.05</v>
      </c>
      <c r="Q197" s="6"/>
    </row>
    <row r="198" s="2" customFormat="1" spans="1:17">
      <c r="A198" s="9"/>
      <c r="B198" s="7" t="s">
        <v>1025</v>
      </c>
      <c r="C198" s="7" t="s">
        <v>997</v>
      </c>
      <c r="D198" s="7" t="s">
        <v>997</v>
      </c>
      <c r="E198" s="7">
        <v>600</v>
      </c>
      <c r="F198" s="7">
        <v>600</v>
      </c>
      <c r="G198" s="5">
        <f t="shared" si="3"/>
        <v>0</v>
      </c>
      <c r="Q198" s="6"/>
    </row>
    <row r="199" s="2" customFormat="1" spans="1:17">
      <c r="A199" s="9"/>
      <c r="B199" s="7" t="s">
        <v>1026</v>
      </c>
      <c r="C199" s="7" t="s">
        <v>999</v>
      </c>
      <c r="D199" s="7" t="s">
        <v>999</v>
      </c>
      <c r="E199" s="7">
        <v>604</v>
      </c>
      <c r="F199" s="7">
        <v>604</v>
      </c>
      <c r="G199" s="5">
        <f t="shared" si="3"/>
        <v>0</v>
      </c>
      <c r="Q199" s="6"/>
    </row>
    <row r="200" s="2" customFormat="1" spans="1:17">
      <c r="A200" s="9"/>
      <c r="B200" s="7" t="s">
        <v>1027</v>
      </c>
      <c r="C200" s="7" t="s">
        <v>832</v>
      </c>
      <c r="D200" s="7" t="s">
        <v>832</v>
      </c>
      <c r="E200" s="7">
        <v>2.1</v>
      </c>
      <c r="F200" s="7">
        <v>2.1</v>
      </c>
      <c r="G200" s="5">
        <f t="shared" si="3"/>
        <v>0</v>
      </c>
      <c r="Q200" s="6"/>
    </row>
    <row r="201" s="2" customFormat="1" spans="1:17">
      <c r="A201" s="9"/>
      <c r="B201" s="7" t="s">
        <v>1028</v>
      </c>
      <c r="C201" s="7" t="s">
        <v>832</v>
      </c>
      <c r="D201" s="7" t="s">
        <v>832</v>
      </c>
      <c r="E201" s="7">
        <v>2.1</v>
      </c>
      <c r="F201" s="7">
        <v>2.1</v>
      </c>
      <c r="G201" s="5">
        <f t="shared" si="3"/>
        <v>0</v>
      </c>
      <c r="Q201" s="6"/>
    </row>
    <row r="202" s="2" customFormat="1" spans="1:17">
      <c r="A202" s="9"/>
      <c r="B202" s="7" t="s">
        <v>1029</v>
      </c>
      <c r="C202" s="7" t="s">
        <v>1030</v>
      </c>
      <c r="D202" s="7" t="s">
        <v>1030</v>
      </c>
      <c r="E202" s="7">
        <v>5.3</v>
      </c>
      <c r="F202" s="7">
        <v>5.3</v>
      </c>
      <c r="G202" s="5">
        <f t="shared" si="3"/>
        <v>0</v>
      </c>
      <c r="Q202" s="6"/>
    </row>
    <row r="203" s="2" customFormat="1" spans="1:17">
      <c r="A203" s="9"/>
      <c r="B203" s="7" t="s">
        <v>1031</v>
      </c>
      <c r="C203" s="7" t="s">
        <v>827</v>
      </c>
      <c r="D203" s="7" t="s">
        <v>827</v>
      </c>
      <c r="E203" s="7">
        <v>60</v>
      </c>
      <c r="F203" s="7">
        <v>60</v>
      </c>
      <c r="G203" s="5">
        <f t="shared" si="3"/>
        <v>0</v>
      </c>
      <c r="Q203" s="6"/>
    </row>
    <row r="204" s="2" customFormat="1" spans="1:17">
      <c r="A204" s="9"/>
      <c r="B204" s="7" t="s">
        <v>1032</v>
      </c>
      <c r="C204" s="7" t="s">
        <v>796</v>
      </c>
      <c r="D204" s="7" t="s">
        <v>796</v>
      </c>
      <c r="E204" s="7">
        <v>64</v>
      </c>
      <c r="F204" s="7">
        <v>64</v>
      </c>
      <c r="G204" s="5">
        <f t="shared" si="3"/>
        <v>0</v>
      </c>
      <c r="Q204" s="6"/>
    </row>
    <row r="205" s="2" customFormat="1" spans="1:17">
      <c r="A205" s="9"/>
      <c r="B205" s="7" t="s">
        <v>1033</v>
      </c>
      <c r="C205" s="7" t="s">
        <v>1034</v>
      </c>
      <c r="D205" s="7" t="s">
        <v>1034</v>
      </c>
      <c r="E205" s="7">
        <v>192</v>
      </c>
      <c r="F205" s="7">
        <v>192</v>
      </c>
      <c r="G205" s="5">
        <f t="shared" si="3"/>
        <v>0</v>
      </c>
      <c r="Q205" s="6"/>
    </row>
    <row r="206" s="2" customFormat="1" spans="1:17">
      <c r="A206" s="9"/>
      <c r="B206" s="7" t="s">
        <v>1035</v>
      </c>
      <c r="C206" s="7" t="s">
        <v>804</v>
      </c>
      <c r="D206" s="7" t="s">
        <v>804</v>
      </c>
      <c r="E206" s="7">
        <v>68</v>
      </c>
      <c r="F206" s="7">
        <v>68</v>
      </c>
      <c r="G206" s="5">
        <f t="shared" si="3"/>
        <v>0</v>
      </c>
      <c r="Q206" s="6"/>
    </row>
    <row r="207" s="2" customFormat="1" spans="1:17">
      <c r="A207" s="9"/>
      <c r="B207" s="7" t="s">
        <v>1036</v>
      </c>
      <c r="C207" s="7" t="s">
        <v>758</v>
      </c>
      <c r="D207" s="7" t="s">
        <v>758</v>
      </c>
      <c r="E207" s="7">
        <v>72</v>
      </c>
      <c r="F207" s="7">
        <v>72</v>
      </c>
      <c r="G207" s="5">
        <f t="shared" si="3"/>
        <v>0</v>
      </c>
      <c r="Q207" s="6"/>
    </row>
    <row r="208" s="2" customFormat="1" spans="1:17">
      <c r="A208" s="9"/>
      <c r="B208" s="7" t="s">
        <v>1037</v>
      </c>
      <c r="C208" s="7" t="s">
        <v>1038</v>
      </c>
      <c r="D208" s="7" t="s">
        <v>1038</v>
      </c>
      <c r="E208" s="7">
        <v>460</v>
      </c>
      <c r="F208" s="7">
        <v>460</v>
      </c>
      <c r="G208" s="5">
        <f t="shared" si="3"/>
        <v>0</v>
      </c>
      <c r="Q208" s="6"/>
    </row>
    <row r="209" s="2" customFormat="1" spans="1:17">
      <c r="A209" s="9"/>
      <c r="B209" s="7" t="s">
        <v>1039</v>
      </c>
      <c r="C209" s="7" t="s">
        <v>967</v>
      </c>
      <c r="D209" s="7" t="s">
        <v>967</v>
      </c>
      <c r="E209" s="7">
        <v>48</v>
      </c>
      <c r="F209" s="7">
        <v>48</v>
      </c>
      <c r="G209" s="5">
        <f t="shared" si="3"/>
        <v>0</v>
      </c>
      <c r="Q209" s="6"/>
    </row>
    <row r="210" s="2" customFormat="1" spans="1:17">
      <c r="A210" s="9"/>
      <c r="B210" s="7" t="s">
        <v>1040</v>
      </c>
      <c r="C210" s="7" t="s">
        <v>731</v>
      </c>
      <c r="D210" s="7" t="s">
        <v>731</v>
      </c>
      <c r="E210" s="7">
        <v>52</v>
      </c>
      <c r="F210" s="7">
        <v>52</v>
      </c>
      <c r="G210" s="5">
        <f t="shared" si="3"/>
        <v>0</v>
      </c>
      <c r="Q210" s="6"/>
    </row>
    <row r="211" s="2" customFormat="1" spans="1:17">
      <c r="A211" s="9"/>
      <c r="B211" s="7" t="s">
        <v>1041</v>
      </c>
      <c r="C211" s="7" t="s">
        <v>953</v>
      </c>
      <c r="D211" s="7" t="s">
        <v>953</v>
      </c>
      <c r="E211" s="7">
        <v>80</v>
      </c>
      <c r="F211" s="7">
        <v>80</v>
      </c>
      <c r="G211" s="5">
        <f t="shared" si="3"/>
        <v>0</v>
      </c>
      <c r="Q211" s="6"/>
    </row>
    <row r="212" s="2" customFormat="1" spans="1:17">
      <c r="A212" s="9"/>
      <c r="B212" s="7" t="s">
        <v>1042</v>
      </c>
      <c r="C212" s="7" t="s">
        <v>756</v>
      </c>
      <c r="D212" s="7" t="s">
        <v>756</v>
      </c>
      <c r="E212" s="7">
        <v>44</v>
      </c>
      <c r="F212" s="7">
        <v>44</v>
      </c>
      <c r="G212" s="5">
        <f t="shared" si="3"/>
        <v>0</v>
      </c>
      <c r="Q212" s="6"/>
    </row>
    <row r="213" s="2" customFormat="1" spans="1:17">
      <c r="A213" s="9"/>
      <c r="B213" s="7" t="s">
        <v>1043</v>
      </c>
      <c r="C213" s="7" t="s">
        <v>967</v>
      </c>
      <c r="D213" s="7" t="s">
        <v>967</v>
      </c>
      <c r="E213" s="7">
        <v>48</v>
      </c>
      <c r="F213" s="7">
        <v>48</v>
      </c>
      <c r="G213" s="5">
        <f t="shared" si="3"/>
        <v>0</v>
      </c>
      <c r="Q213" s="6"/>
    </row>
    <row r="214" s="2" customFormat="1" spans="1:17">
      <c r="A214" s="9"/>
      <c r="B214" s="7" t="s">
        <v>1044</v>
      </c>
      <c r="C214" s="7" t="s">
        <v>953</v>
      </c>
      <c r="D214" s="7" t="s">
        <v>953</v>
      </c>
      <c r="E214" s="7">
        <v>80</v>
      </c>
      <c r="F214" s="7">
        <v>80</v>
      </c>
      <c r="G214" s="5">
        <f t="shared" si="3"/>
        <v>0</v>
      </c>
      <c r="Q214" s="6"/>
    </row>
    <row r="215" s="2" customFormat="1" spans="1:17">
      <c r="A215" s="9"/>
      <c r="B215" s="7" t="s">
        <v>1045</v>
      </c>
      <c r="C215" s="7" t="s">
        <v>1046</v>
      </c>
      <c r="D215" s="7" t="s">
        <v>1046</v>
      </c>
      <c r="E215" s="7">
        <v>3.1</v>
      </c>
      <c r="F215" s="7">
        <v>3.1</v>
      </c>
      <c r="G215" s="5">
        <f t="shared" si="3"/>
        <v>0</v>
      </c>
      <c r="Q215" s="6"/>
    </row>
    <row r="216" s="2" customFormat="1" spans="1:17">
      <c r="A216" s="9"/>
      <c r="B216" s="7" t="s">
        <v>1047</v>
      </c>
      <c r="C216" s="7" t="s">
        <v>1046</v>
      </c>
      <c r="D216" s="7" t="s">
        <v>1046</v>
      </c>
      <c r="E216" s="7">
        <v>3.1</v>
      </c>
      <c r="F216" s="7">
        <v>3.1</v>
      </c>
      <c r="G216" s="5">
        <f t="shared" si="3"/>
        <v>0</v>
      </c>
      <c r="Q216" s="6"/>
    </row>
    <row r="217" s="2" customFormat="1" spans="1:17">
      <c r="A217" s="9"/>
      <c r="B217" s="7" t="s">
        <v>1048</v>
      </c>
      <c r="C217" s="7" t="s">
        <v>1049</v>
      </c>
      <c r="D217" s="7" t="s">
        <v>1049</v>
      </c>
      <c r="E217" s="7">
        <v>5.1</v>
      </c>
      <c r="F217" s="7">
        <v>5.1</v>
      </c>
      <c r="G217" s="5">
        <f t="shared" si="3"/>
        <v>0</v>
      </c>
      <c r="Q217" s="6"/>
    </row>
    <row r="218" s="2" customFormat="1" spans="1:17">
      <c r="A218" s="9"/>
      <c r="B218" s="7" t="s">
        <v>1050</v>
      </c>
      <c r="C218" s="7" t="s">
        <v>1051</v>
      </c>
      <c r="D218" s="7" t="s">
        <v>1051</v>
      </c>
      <c r="E218" s="7">
        <v>12</v>
      </c>
      <c r="F218" s="7">
        <v>12</v>
      </c>
      <c r="G218" s="5">
        <f t="shared" si="3"/>
        <v>0</v>
      </c>
      <c r="Q218" s="6"/>
    </row>
    <row r="219" s="2" customFormat="1" spans="1:17">
      <c r="A219" s="9"/>
      <c r="B219" s="7" t="s">
        <v>1052</v>
      </c>
      <c r="C219" s="7" t="s">
        <v>956</v>
      </c>
      <c r="D219" s="7" t="s">
        <v>1053</v>
      </c>
      <c r="E219" s="7">
        <v>3.6</v>
      </c>
      <c r="F219" s="7">
        <v>4.3</v>
      </c>
      <c r="G219" s="5">
        <f t="shared" si="3"/>
        <v>0.007</v>
      </c>
      <c r="Q219" s="6"/>
    </row>
    <row r="220" s="2" customFormat="1" spans="1:17">
      <c r="A220" s="9"/>
      <c r="B220" s="7" t="s">
        <v>1054</v>
      </c>
      <c r="C220" s="7" t="s">
        <v>956</v>
      </c>
      <c r="D220" s="7" t="s">
        <v>1053</v>
      </c>
      <c r="E220" s="7">
        <v>3.6</v>
      </c>
      <c r="F220" s="7">
        <v>4.3</v>
      </c>
      <c r="G220" s="5">
        <f t="shared" si="3"/>
        <v>0.007</v>
      </c>
      <c r="Q220" s="6"/>
    </row>
    <row r="221" s="2" customFormat="1" spans="1:17">
      <c r="A221" s="9"/>
      <c r="B221" s="7" t="s">
        <v>1055</v>
      </c>
      <c r="C221" s="7" t="s">
        <v>1056</v>
      </c>
      <c r="D221" s="7" t="s">
        <v>1057</v>
      </c>
      <c r="E221" s="7">
        <v>12</v>
      </c>
      <c r="F221" s="7">
        <v>18</v>
      </c>
      <c r="G221" s="5">
        <f t="shared" si="3"/>
        <v>0.06</v>
      </c>
      <c r="Q221" s="6"/>
    </row>
    <row r="222" s="2" customFormat="1" spans="1:17">
      <c r="A222" s="9"/>
      <c r="B222" s="7" t="s">
        <v>1058</v>
      </c>
      <c r="C222" s="7" t="s">
        <v>1056</v>
      </c>
      <c r="D222" s="7" t="s">
        <v>1057</v>
      </c>
      <c r="E222" s="7">
        <v>12</v>
      </c>
      <c r="F222" s="7">
        <v>18</v>
      </c>
      <c r="G222" s="5">
        <f t="shared" si="3"/>
        <v>0.06</v>
      </c>
      <c r="Q222" s="6"/>
    </row>
    <row r="223" s="2" customFormat="1" spans="1:17">
      <c r="A223" s="9"/>
      <c r="B223" s="7" t="s">
        <v>1059</v>
      </c>
      <c r="C223" s="7" t="s">
        <v>1056</v>
      </c>
      <c r="D223" s="7" t="s">
        <v>1057</v>
      </c>
      <c r="E223" s="7">
        <v>12</v>
      </c>
      <c r="F223" s="7">
        <v>18</v>
      </c>
      <c r="G223" s="5">
        <f t="shared" si="3"/>
        <v>0.06</v>
      </c>
      <c r="Q223" s="6"/>
    </row>
    <row r="224" s="2" customFormat="1" spans="1:17">
      <c r="A224" s="9"/>
      <c r="B224" s="7" t="s">
        <v>1060</v>
      </c>
      <c r="C224" s="7" t="s">
        <v>1056</v>
      </c>
      <c r="D224" s="7" t="s">
        <v>1057</v>
      </c>
      <c r="E224" s="7">
        <v>12</v>
      </c>
      <c r="F224" s="7">
        <v>18</v>
      </c>
      <c r="G224" s="5">
        <f t="shared" si="3"/>
        <v>0.06</v>
      </c>
      <c r="Q224" s="6"/>
    </row>
    <row r="225" s="2" customFormat="1" spans="1:17">
      <c r="A225" s="9"/>
      <c r="B225" s="7" t="s">
        <v>1061</v>
      </c>
      <c r="C225" s="7" t="s">
        <v>1056</v>
      </c>
      <c r="D225" s="7" t="s">
        <v>1057</v>
      </c>
      <c r="E225" s="7">
        <v>12</v>
      </c>
      <c r="F225" s="7">
        <v>18</v>
      </c>
      <c r="G225" s="5">
        <f t="shared" si="3"/>
        <v>0.06</v>
      </c>
      <c r="Q225" s="6"/>
    </row>
    <row r="226" s="2" customFormat="1" spans="1:17">
      <c r="A226" s="9"/>
      <c r="B226" s="7" t="s">
        <v>1062</v>
      </c>
      <c r="C226" s="7" t="s">
        <v>1056</v>
      </c>
      <c r="D226" s="7" t="s">
        <v>1057</v>
      </c>
      <c r="E226" s="7">
        <v>12</v>
      </c>
      <c r="F226" s="7">
        <v>18</v>
      </c>
      <c r="G226" s="5">
        <f t="shared" si="3"/>
        <v>0.06</v>
      </c>
      <c r="Q226" s="6"/>
    </row>
    <row r="227" s="2" customFormat="1" spans="1:17">
      <c r="A227" s="9"/>
      <c r="B227" s="7" t="s">
        <v>1063</v>
      </c>
      <c r="C227" s="7" t="s">
        <v>1056</v>
      </c>
      <c r="D227" s="7" t="s">
        <v>1057</v>
      </c>
      <c r="E227" s="7">
        <v>12</v>
      </c>
      <c r="F227" s="7">
        <v>18</v>
      </c>
      <c r="G227" s="5">
        <f t="shared" si="3"/>
        <v>0.06</v>
      </c>
      <c r="Q227" s="6"/>
    </row>
    <row r="228" s="2" customFormat="1" spans="1:17">
      <c r="A228" s="9"/>
      <c r="B228" s="7" t="s">
        <v>1064</v>
      </c>
      <c r="C228" s="7" t="s">
        <v>1001</v>
      </c>
      <c r="D228" s="7" t="s">
        <v>1001</v>
      </c>
      <c r="E228" s="7">
        <v>2.3</v>
      </c>
      <c r="F228" s="7">
        <v>2.3</v>
      </c>
      <c r="G228" s="5">
        <f t="shared" si="3"/>
        <v>0</v>
      </c>
      <c r="Q228" s="6"/>
    </row>
    <row r="229" s="2" customFormat="1" spans="1:17">
      <c r="A229" s="9"/>
      <c r="B229" s="7" t="s">
        <v>1065</v>
      </c>
      <c r="C229" s="7" t="s">
        <v>1001</v>
      </c>
      <c r="D229" s="7" t="s">
        <v>1001</v>
      </c>
      <c r="E229" s="7">
        <v>2.3</v>
      </c>
      <c r="F229" s="7">
        <v>2.3</v>
      </c>
      <c r="G229" s="5">
        <f t="shared" si="3"/>
        <v>0</v>
      </c>
      <c r="Q229" s="6"/>
    </row>
    <row r="230" s="2" customFormat="1" spans="1:17">
      <c r="A230" s="9"/>
      <c r="B230" s="7" t="s">
        <v>1066</v>
      </c>
      <c r="C230" s="7" t="s">
        <v>1067</v>
      </c>
      <c r="D230" s="7" t="s">
        <v>1067</v>
      </c>
      <c r="E230" s="7">
        <v>7.1</v>
      </c>
      <c r="F230" s="7">
        <v>7.1</v>
      </c>
      <c r="G230" s="5">
        <f t="shared" si="3"/>
        <v>0</v>
      </c>
      <c r="Q230" s="6"/>
    </row>
    <row r="231" s="2" customFormat="1" spans="1:17">
      <c r="A231" s="9"/>
      <c r="B231" s="7" t="s">
        <v>1068</v>
      </c>
      <c r="C231" s="7" t="s">
        <v>974</v>
      </c>
      <c r="D231" s="7" t="s">
        <v>832</v>
      </c>
      <c r="E231" s="7">
        <v>1.9</v>
      </c>
      <c r="F231" s="7">
        <v>2.1</v>
      </c>
      <c r="G231" s="5">
        <f t="shared" si="3"/>
        <v>0.002</v>
      </c>
      <c r="Q231" s="6"/>
    </row>
    <row r="232" s="2" customFormat="1" spans="1:17">
      <c r="A232" s="9"/>
      <c r="B232" s="7" t="s">
        <v>1069</v>
      </c>
      <c r="C232" s="7" t="s">
        <v>974</v>
      </c>
      <c r="D232" s="7" t="s">
        <v>832</v>
      </c>
      <c r="E232" s="7">
        <v>1.9</v>
      </c>
      <c r="F232" s="7">
        <v>2.1</v>
      </c>
      <c r="G232" s="5">
        <f t="shared" si="3"/>
        <v>0.002</v>
      </c>
      <c r="Q232" s="6"/>
    </row>
    <row r="233" s="2" customFormat="1" spans="1:17">
      <c r="A233" s="9"/>
      <c r="B233" s="7" t="s">
        <v>1070</v>
      </c>
      <c r="C233" s="7" t="s">
        <v>1071</v>
      </c>
      <c r="D233" s="7" t="s">
        <v>956</v>
      </c>
      <c r="E233" s="7">
        <v>3.3</v>
      </c>
      <c r="F233" s="7">
        <v>3.6</v>
      </c>
      <c r="G233" s="5">
        <f t="shared" si="3"/>
        <v>0.003</v>
      </c>
      <c r="Q233" s="6"/>
    </row>
    <row r="234" s="2" customFormat="1" spans="1:17">
      <c r="A234" s="9"/>
      <c r="B234" s="7" t="s">
        <v>1072</v>
      </c>
      <c r="C234" s="7" t="s">
        <v>727</v>
      </c>
      <c r="D234" s="7" t="s">
        <v>727</v>
      </c>
      <c r="E234" s="7">
        <v>40</v>
      </c>
      <c r="F234" s="7">
        <v>40</v>
      </c>
      <c r="G234" s="5">
        <f t="shared" si="3"/>
        <v>0</v>
      </c>
      <c r="Q234" s="6"/>
    </row>
    <row r="235" s="2" customFormat="1" spans="1:17">
      <c r="A235" s="9"/>
      <c r="B235" s="7" t="s">
        <v>1073</v>
      </c>
      <c r="C235" s="7" t="s">
        <v>756</v>
      </c>
      <c r="D235" s="7" t="s">
        <v>756</v>
      </c>
      <c r="E235" s="7">
        <v>44</v>
      </c>
      <c r="F235" s="7">
        <v>44</v>
      </c>
      <c r="G235" s="5">
        <f t="shared" si="3"/>
        <v>0</v>
      </c>
      <c r="Q235" s="6"/>
    </row>
    <row r="236" s="2" customFormat="1" spans="1:17">
      <c r="A236" s="9"/>
      <c r="B236" s="7" t="s">
        <v>1074</v>
      </c>
      <c r="C236" s="7" t="s">
        <v>1075</v>
      </c>
      <c r="D236" s="7" t="s">
        <v>1075</v>
      </c>
      <c r="E236" s="7">
        <v>292</v>
      </c>
      <c r="F236" s="7">
        <v>292</v>
      </c>
      <c r="G236" s="5">
        <f t="shared" si="3"/>
        <v>0</v>
      </c>
      <c r="Q236" s="6"/>
    </row>
    <row r="237" s="2" customFormat="1" spans="1:17">
      <c r="A237" s="9"/>
      <c r="B237" s="7" t="s">
        <v>1076</v>
      </c>
      <c r="C237" s="7" t="s">
        <v>1077</v>
      </c>
      <c r="D237" s="7" t="s">
        <v>956</v>
      </c>
      <c r="E237" s="7">
        <v>3.2</v>
      </c>
      <c r="F237" s="7">
        <v>3.6</v>
      </c>
      <c r="G237" s="5">
        <f t="shared" si="3"/>
        <v>0.004</v>
      </c>
      <c r="Q237" s="6"/>
    </row>
    <row r="238" s="2" customFormat="1" spans="1:17">
      <c r="A238" s="9"/>
      <c r="B238" s="7" t="s">
        <v>1078</v>
      </c>
      <c r="C238" s="7" t="s">
        <v>1077</v>
      </c>
      <c r="D238" s="7" t="s">
        <v>956</v>
      </c>
      <c r="E238" s="7">
        <v>3.2</v>
      </c>
      <c r="F238" s="7">
        <v>3.6</v>
      </c>
      <c r="G238" s="5">
        <f t="shared" si="3"/>
        <v>0.004</v>
      </c>
      <c r="Q238" s="6"/>
    </row>
    <row r="239" s="2" customFormat="1" spans="1:17">
      <c r="A239" s="9"/>
      <c r="B239" s="7" t="s">
        <v>1079</v>
      </c>
      <c r="C239" s="7" t="s">
        <v>1080</v>
      </c>
      <c r="D239" s="7" t="s">
        <v>1081</v>
      </c>
      <c r="E239" s="7">
        <v>7.3</v>
      </c>
      <c r="F239" s="7">
        <v>10</v>
      </c>
      <c r="G239" s="5">
        <f t="shared" si="3"/>
        <v>0.027</v>
      </c>
      <c r="Q239" s="6"/>
    </row>
    <row r="240" s="2" customFormat="1" spans="1:17">
      <c r="A240" s="9"/>
      <c r="B240" s="7" t="s">
        <v>1082</v>
      </c>
      <c r="C240" s="7" t="s">
        <v>1083</v>
      </c>
      <c r="D240" s="7" t="s">
        <v>1083</v>
      </c>
      <c r="E240" s="7">
        <v>584</v>
      </c>
      <c r="F240" s="7">
        <v>584</v>
      </c>
      <c r="G240" s="5">
        <f t="shared" si="3"/>
        <v>0</v>
      </c>
      <c r="Q240" s="6"/>
    </row>
    <row r="241" s="2" customFormat="1" spans="1:17">
      <c r="A241" s="9"/>
      <c r="B241" s="7" t="s">
        <v>1084</v>
      </c>
      <c r="C241" s="7" t="s">
        <v>1085</v>
      </c>
      <c r="D241" s="7" t="s">
        <v>1085</v>
      </c>
      <c r="E241" s="7">
        <v>588</v>
      </c>
      <c r="F241" s="7">
        <v>588</v>
      </c>
      <c r="G241" s="5">
        <f t="shared" si="3"/>
        <v>0</v>
      </c>
      <c r="Q241" s="6"/>
    </row>
    <row r="242" s="2" customFormat="1" spans="1:17">
      <c r="A242" s="9"/>
      <c r="B242" s="7" t="s">
        <v>1086</v>
      </c>
      <c r="C242" s="7" t="s">
        <v>1087</v>
      </c>
      <c r="D242" s="7" t="s">
        <v>1087</v>
      </c>
      <c r="E242" s="7">
        <v>868</v>
      </c>
      <c r="F242" s="7">
        <v>868</v>
      </c>
      <c r="G242" s="5">
        <f t="shared" si="3"/>
        <v>0</v>
      </c>
      <c r="Q242" s="6"/>
    </row>
    <row r="243" s="2" customFormat="1" spans="1:17">
      <c r="A243" s="9"/>
      <c r="B243" s="7" t="s">
        <v>1088</v>
      </c>
      <c r="C243" s="7" t="s">
        <v>1089</v>
      </c>
      <c r="D243" s="7" t="s">
        <v>1089</v>
      </c>
      <c r="E243" s="7">
        <v>3</v>
      </c>
      <c r="F243" s="7">
        <v>3</v>
      </c>
      <c r="G243" s="5">
        <f t="shared" si="3"/>
        <v>0</v>
      </c>
      <c r="Q243" s="6"/>
    </row>
    <row r="244" s="2" customFormat="1" spans="1:17">
      <c r="A244" s="9"/>
      <c r="B244" s="7" t="s">
        <v>1090</v>
      </c>
      <c r="C244" s="7" t="s">
        <v>1089</v>
      </c>
      <c r="D244" s="7" t="s">
        <v>1089</v>
      </c>
      <c r="E244" s="7">
        <v>3</v>
      </c>
      <c r="F244" s="7">
        <v>3</v>
      </c>
      <c r="G244" s="5">
        <f t="shared" si="3"/>
        <v>0</v>
      </c>
      <c r="Q244" s="6"/>
    </row>
    <row r="245" s="2" customFormat="1" spans="1:17">
      <c r="A245" s="9"/>
      <c r="B245" s="7" t="s">
        <v>1091</v>
      </c>
      <c r="C245" s="7" t="s">
        <v>735</v>
      </c>
      <c r="D245" s="7" t="s">
        <v>735</v>
      </c>
      <c r="E245" s="7">
        <v>2.6</v>
      </c>
      <c r="F245" s="7">
        <v>2.6</v>
      </c>
      <c r="G245" s="5">
        <f t="shared" si="3"/>
        <v>0</v>
      </c>
      <c r="Q245" s="6"/>
    </row>
    <row r="246" s="2" customFormat="1" spans="1:17">
      <c r="A246" s="9"/>
      <c r="B246" s="7" t="s">
        <v>1092</v>
      </c>
      <c r="C246" s="7" t="s">
        <v>735</v>
      </c>
      <c r="D246" s="7" t="s">
        <v>735</v>
      </c>
      <c r="E246" s="7">
        <v>2.6</v>
      </c>
      <c r="F246" s="7">
        <v>2.6</v>
      </c>
      <c r="G246" s="5">
        <f t="shared" si="3"/>
        <v>0</v>
      </c>
      <c r="Q246" s="6"/>
    </row>
    <row r="247" s="2" customFormat="1" spans="1:17">
      <c r="A247" s="9"/>
      <c r="B247" s="7" t="s">
        <v>1093</v>
      </c>
      <c r="C247" s="7" t="s">
        <v>1094</v>
      </c>
      <c r="D247" s="7" t="s">
        <v>1094</v>
      </c>
      <c r="E247" s="7">
        <v>22</v>
      </c>
      <c r="F247" s="7">
        <v>22</v>
      </c>
      <c r="G247" s="5">
        <f t="shared" si="3"/>
        <v>0</v>
      </c>
      <c r="Q247" s="6"/>
    </row>
    <row r="248" s="2" customFormat="1" spans="1:17">
      <c r="A248" s="9"/>
      <c r="B248" s="7" t="s">
        <v>1095</v>
      </c>
      <c r="C248" s="7" t="s">
        <v>1096</v>
      </c>
      <c r="D248" s="7" t="s">
        <v>1096</v>
      </c>
      <c r="E248" s="7">
        <v>130</v>
      </c>
      <c r="F248" s="7">
        <v>130</v>
      </c>
      <c r="G248" s="5">
        <f t="shared" si="3"/>
        <v>0</v>
      </c>
      <c r="Q248" s="6"/>
    </row>
    <row r="249" s="2" customFormat="1" spans="1:17">
      <c r="A249" s="9"/>
      <c r="B249" s="7" t="s">
        <v>1097</v>
      </c>
      <c r="C249" s="7" t="s">
        <v>1096</v>
      </c>
      <c r="D249" s="7" t="s">
        <v>1096</v>
      </c>
      <c r="E249" s="7">
        <v>130</v>
      </c>
      <c r="F249" s="7">
        <v>130</v>
      </c>
      <c r="G249" s="5">
        <f t="shared" si="3"/>
        <v>0</v>
      </c>
      <c r="Q249" s="6"/>
    </row>
    <row r="250" s="2" customFormat="1" spans="1:17">
      <c r="A250" s="9"/>
      <c r="B250" s="7" t="s">
        <v>1098</v>
      </c>
      <c r="C250" s="7" t="s">
        <v>787</v>
      </c>
      <c r="D250" s="7" t="s">
        <v>787</v>
      </c>
      <c r="E250" s="7">
        <v>76</v>
      </c>
      <c r="F250" s="7">
        <v>76</v>
      </c>
      <c r="G250" s="5">
        <f t="shared" si="3"/>
        <v>0</v>
      </c>
      <c r="Q250" s="6"/>
    </row>
    <row r="251" s="2" customFormat="1" spans="1:17">
      <c r="A251" s="9"/>
      <c r="B251" s="7" t="s">
        <v>1099</v>
      </c>
      <c r="C251" s="7" t="s">
        <v>953</v>
      </c>
      <c r="D251" s="7" t="s">
        <v>953</v>
      </c>
      <c r="E251" s="7">
        <v>80</v>
      </c>
      <c r="F251" s="7">
        <v>80</v>
      </c>
      <c r="G251" s="5">
        <f t="shared" si="3"/>
        <v>0</v>
      </c>
      <c r="Q251" s="6"/>
    </row>
    <row r="252" s="2" customFormat="1" spans="1:17">
      <c r="A252" s="9"/>
      <c r="B252" s="7" t="s">
        <v>1100</v>
      </c>
      <c r="C252" s="7" t="s">
        <v>1101</v>
      </c>
      <c r="D252" s="7" t="s">
        <v>1102</v>
      </c>
      <c r="E252" s="7">
        <v>278</v>
      </c>
      <c r="F252" s="7">
        <v>276</v>
      </c>
      <c r="G252" s="5">
        <f t="shared" si="3"/>
        <v>-0.02</v>
      </c>
      <c r="Q252" s="6"/>
    </row>
    <row r="253" s="2" customFormat="1" spans="1:17">
      <c r="A253" s="9"/>
      <c r="B253" s="7" t="s">
        <v>1103</v>
      </c>
      <c r="C253" s="7" t="s">
        <v>941</v>
      </c>
      <c r="D253" s="7" t="s">
        <v>1104</v>
      </c>
      <c r="E253" s="7">
        <v>6.9</v>
      </c>
      <c r="F253" s="7">
        <v>6.7</v>
      </c>
      <c r="G253" s="5">
        <f t="shared" si="3"/>
        <v>-0.002</v>
      </c>
      <c r="Q253" s="6"/>
    </row>
    <row r="254" s="2" customFormat="1" spans="1:17">
      <c r="A254" s="9"/>
      <c r="B254" s="7" t="s">
        <v>1105</v>
      </c>
      <c r="C254" s="7" t="s">
        <v>941</v>
      </c>
      <c r="D254" s="7" t="s">
        <v>1104</v>
      </c>
      <c r="E254" s="7">
        <v>6.9</v>
      </c>
      <c r="F254" s="7">
        <v>6.7</v>
      </c>
      <c r="G254" s="5">
        <f t="shared" si="3"/>
        <v>-0.002</v>
      </c>
      <c r="Q254" s="6"/>
    </row>
    <row r="255" s="2" customFormat="1" spans="1:17">
      <c r="A255" s="9"/>
      <c r="B255" s="7" t="s">
        <v>1106</v>
      </c>
      <c r="C255" s="7" t="s">
        <v>827</v>
      </c>
      <c r="D255" s="7" t="s">
        <v>1107</v>
      </c>
      <c r="E255" s="7">
        <v>60</v>
      </c>
      <c r="F255" s="7">
        <f>2.9*1024</f>
        <v>2969.6</v>
      </c>
      <c r="G255" s="5">
        <f t="shared" si="3"/>
        <v>29.096</v>
      </c>
      <c r="Q255" s="6"/>
    </row>
    <row r="256" s="2" customFormat="1" spans="1:17">
      <c r="A256" s="9"/>
      <c r="B256" s="7" t="s">
        <v>1108</v>
      </c>
      <c r="C256" s="7" t="s">
        <v>796</v>
      </c>
      <c r="D256" s="7" t="s">
        <v>1107</v>
      </c>
      <c r="E256" s="7">
        <v>64</v>
      </c>
      <c r="F256" s="7">
        <f>2.9*1024</f>
        <v>2969.6</v>
      </c>
      <c r="G256" s="5">
        <f t="shared" si="3"/>
        <v>29.056</v>
      </c>
      <c r="Q256" s="6"/>
    </row>
    <row r="257" s="2" customFormat="1" spans="1:17">
      <c r="A257" s="9"/>
      <c r="B257" s="7" t="s">
        <v>1109</v>
      </c>
      <c r="C257" s="7" t="s">
        <v>1110</v>
      </c>
      <c r="D257" s="7" t="s">
        <v>1019</v>
      </c>
      <c r="E257" s="7">
        <v>36</v>
      </c>
      <c r="F257" s="7">
        <v>39</v>
      </c>
      <c r="G257" s="5">
        <f t="shared" si="3"/>
        <v>0.03</v>
      </c>
      <c r="Q257" s="6"/>
    </row>
    <row r="258" s="2" customFormat="1" spans="1:17">
      <c r="A258" s="9"/>
      <c r="B258" s="7" t="s">
        <v>1111</v>
      </c>
      <c r="C258" s="7" t="s">
        <v>1112</v>
      </c>
      <c r="D258" s="7" t="s">
        <v>1112</v>
      </c>
      <c r="E258" s="7">
        <v>6.2</v>
      </c>
      <c r="F258" s="7">
        <v>6.2</v>
      </c>
      <c r="G258" s="5">
        <f t="shared" ref="G258:G321" si="4">(F258-E258)/100</f>
        <v>0</v>
      </c>
      <c r="Q258" s="6"/>
    </row>
    <row r="259" s="2" customFormat="1" spans="1:17">
      <c r="A259" s="9"/>
      <c r="B259" s="7" t="s">
        <v>1113</v>
      </c>
      <c r="C259" s="7" t="s">
        <v>1112</v>
      </c>
      <c r="D259" s="7" t="s">
        <v>1112</v>
      </c>
      <c r="E259" s="7">
        <v>6.2</v>
      </c>
      <c r="F259" s="7">
        <v>6.2</v>
      </c>
      <c r="G259" s="5">
        <f t="shared" si="4"/>
        <v>0</v>
      </c>
      <c r="Q259" s="6"/>
    </row>
    <row r="260" s="2" customFormat="1" spans="1:17">
      <c r="A260" s="9"/>
      <c r="B260" s="7" t="s">
        <v>1114</v>
      </c>
      <c r="C260" s="7" t="s">
        <v>1115</v>
      </c>
      <c r="D260" s="7" t="s">
        <v>1115</v>
      </c>
      <c r="E260" s="7">
        <v>26</v>
      </c>
      <c r="F260" s="7">
        <v>26</v>
      </c>
      <c r="G260" s="5">
        <f t="shared" si="4"/>
        <v>0</v>
      </c>
      <c r="Q260" s="6"/>
    </row>
    <row r="261" s="2" customFormat="1" spans="1:17">
      <c r="A261" s="9"/>
      <c r="B261" s="7" t="s">
        <v>1116</v>
      </c>
      <c r="C261" s="7" t="s">
        <v>899</v>
      </c>
      <c r="D261" s="7" t="s">
        <v>899</v>
      </c>
      <c r="E261" s="7">
        <v>516</v>
      </c>
      <c r="F261" s="7">
        <v>516</v>
      </c>
      <c r="G261" s="5">
        <f t="shared" si="4"/>
        <v>0</v>
      </c>
      <c r="Q261" s="6"/>
    </row>
    <row r="262" s="2" customFormat="1" spans="1:17">
      <c r="A262" s="9"/>
      <c r="B262" s="7" t="s">
        <v>1117</v>
      </c>
      <c r="C262" s="7" t="s">
        <v>1118</v>
      </c>
      <c r="D262" s="7" t="s">
        <v>1118</v>
      </c>
      <c r="E262" s="7">
        <v>520</v>
      </c>
      <c r="F262" s="7">
        <v>520</v>
      </c>
      <c r="G262" s="5">
        <f t="shared" si="4"/>
        <v>0</v>
      </c>
      <c r="Q262" s="6"/>
    </row>
    <row r="263" s="2" customFormat="1" spans="1:17">
      <c r="A263" s="9"/>
      <c r="B263" s="7" t="s">
        <v>1119</v>
      </c>
      <c r="C263" s="7" t="s">
        <v>1120</v>
      </c>
      <c r="D263" s="7" t="s">
        <v>1120</v>
      </c>
      <c r="E263" s="7">
        <v>756</v>
      </c>
      <c r="F263" s="7">
        <v>756</v>
      </c>
      <c r="G263" s="5">
        <f t="shared" si="4"/>
        <v>0</v>
      </c>
      <c r="Q263" s="6"/>
    </row>
    <row r="264" s="2" customFormat="1" spans="1:17">
      <c r="A264" s="9"/>
      <c r="B264" s="7" t="s">
        <v>1121</v>
      </c>
      <c r="C264" s="7" t="s">
        <v>1122</v>
      </c>
      <c r="D264" s="7" t="s">
        <v>1123</v>
      </c>
      <c r="E264" s="7">
        <v>312</v>
      </c>
      <c r="F264" s="7">
        <v>364</v>
      </c>
      <c r="G264" s="5">
        <f t="shared" si="4"/>
        <v>0.52</v>
      </c>
      <c r="Q264" s="6"/>
    </row>
    <row r="265" s="2" customFormat="1" spans="1:17">
      <c r="A265" s="9"/>
      <c r="B265" s="7" t="s">
        <v>1124</v>
      </c>
      <c r="C265" s="7" t="s">
        <v>1125</v>
      </c>
      <c r="D265" s="7" t="s">
        <v>1126</v>
      </c>
      <c r="E265" s="7">
        <v>316</v>
      </c>
      <c r="F265" s="7">
        <v>368</v>
      </c>
      <c r="G265" s="5">
        <f t="shared" si="4"/>
        <v>0.52</v>
      </c>
      <c r="Q265" s="6"/>
    </row>
    <row r="266" s="2" customFormat="1" spans="1:17">
      <c r="A266" s="9"/>
      <c r="B266" s="7" t="s">
        <v>1127</v>
      </c>
      <c r="C266" s="7" t="s">
        <v>1128</v>
      </c>
      <c r="D266" s="10" t="s">
        <v>1129</v>
      </c>
      <c r="E266" s="7">
        <v>812</v>
      </c>
      <c r="F266" s="10">
        <f>1.5*1024</f>
        <v>1536</v>
      </c>
      <c r="G266" s="5">
        <f t="shared" si="4"/>
        <v>7.24</v>
      </c>
      <c r="Q266" s="6"/>
    </row>
    <row r="267" s="2" customFormat="1" spans="1:17">
      <c r="A267" s="9"/>
      <c r="B267" s="7" t="s">
        <v>1130</v>
      </c>
      <c r="C267" s="10" t="s">
        <v>1131</v>
      </c>
      <c r="D267" s="10" t="s">
        <v>1131</v>
      </c>
      <c r="E267" s="10">
        <v>2.7</v>
      </c>
      <c r="F267" s="10">
        <v>2.7</v>
      </c>
      <c r="G267" s="5">
        <f t="shared" si="4"/>
        <v>0</v>
      </c>
      <c r="Q267" s="6"/>
    </row>
    <row r="268" s="2" customFormat="1" spans="1:17">
      <c r="A268" s="9"/>
      <c r="B268" s="7" t="s">
        <v>1132</v>
      </c>
      <c r="C268" s="10" t="s">
        <v>1131</v>
      </c>
      <c r="D268" s="7" t="s">
        <v>1131</v>
      </c>
      <c r="E268" s="10">
        <v>2.7</v>
      </c>
      <c r="F268" s="7">
        <v>2.7</v>
      </c>
      <c r="G268" s="5">
        <f t="shared" si="4"/>
        <v>0</v>
      </c>
      <c r="Q268" s="6"/>
    </row>
    <row r="269" s="2" customFormat="1" spans="1:17">
      <c r="A269" s="9"/>
      <c r="B269" s="7" t="s">
        <v>1133</v>
      </c>
      <c r="C269" s="7" t="s">
        <v>1134</v>
      </c>
      <c r="D269" s="7" t="s">
        <v>1134</v>
      </c>
      <c r="E269" s="7">
        <v>5.6</v>
      </c>
      <c r="F269" s="7">
        <v>5.6</v>
      </c>
      <c r="G269" s="5">
        <f t="shared" si="4"/>
        <v>0</v>
      </c>
      <c r="Q269" s="6"/>
    </row>
    <row r="270" s="2" customFormat="1" spans="1:17">
      <c r="A270" s="9"/>
      <c r="B270" s="7" t="s">
        <v>1135</v>
      </c>
      <c r="C270" s="7" t="s">
        <v>1134</v>
      </c>
      <c r="D270" s="7" t="s">
        <v>1134</v>
      </c>
      <c r="E270" s="7">
        <v>5.6</v>
      </c>
      <c r="F270" s="7">
        <v>5.6</v>
      </c>
      <c r="G270" s="5">
        <f t="shared" si="4"/>
        <v>0</v>
      </c>
      <c r="Q270" s="6"/>
    </row>
    <row r="271" s="2" customFormat="1" spans="1:17">
      <c r="A271" s="9"/>
      <c r="B271" s="7" t="s">
        <v>1136</v>
      </c>
      <c r="C271" s="7" t="s">
        <v>1057</v>
      </c>
      <c r="D271" s="7" t="s">
        <v>1057</v>
      </c>
      <c r="E271" s="7">
        <v>18</v>
      </c>
      <c r="F271" s="7">
        <v>18</v>
      </c>
      <c r="G271" s="5">
        <f t="shared" si="4"/>
        <v>0</v>
      </c>
      <c r="Q271" s="6"/>
    </row>
    <row r="272" s="2" customFormat="1" spans="1:17">
      <c r="A272" s="9"/>
      <c r="B272" s="7" t="s">
        <v>1137</v>
      </c>
      <c r="C272" s="7" t="s">
        <v>1129</v>
      </c>
      <c r="D272" s="7" t="s">
        <v>1129</v>
      </c>
      <c r="E272" s="7">
        <v>1.5</v>
      </c>
      <c r="F272" s="7">
        <v>1.5</v>
      </c>
      <c r="G272" s="5">
        <f t="shared" si="4"/>
        <v>0</v>
      </c>
      <c r="Q272" s="6"/>
    </row>
    <row r="273" s="2" customFormat="1" spans="1:17">
      <c r="A273" s="9"/>
      <c r="B273" s="7" t="s">
        <v>1138</v>
      </c>
      <c r="C273" s="7" t="s">
        <v>1129</v>
      </c>
      <c r="D273" s="7" t="s">
        <v>1129</v>
      </c>
      <c r="E273" s="7">
        <v>1.5</v>
      </c>
      <c r="F273" s="7">
        <v>1.5</v>
      </c>
      <c r="G273" s="5">
        <f t="shared" si="4"/>
        <v>0</v>
      </c>
      <c r="Q273" s="6"/>
    </row>
    <row r="274" s="2" customFormat="1" spans="1:17">
      <c r="A274" s="9"/>
      <c r="B274" s="7" t="s">
        <v>1139</v>
      </c>
      <c r="C274" s="7" t="s">
        <v>1140</v>
      </c>
      <c r="D274" s="7" t="s">
        <v>1140</v>
      </c>
      <c r="E274" s="7">
        <v>120</v>
      </c>
      <c r="F274" s="7">
        <v>120</v>
      </c>
      <c r="G274" s="5">
        <f t="shared" si="4"/>
        <v>0</v>
      </c>
      <c r="Q274" s="6"/>
    </row>
    <row r="275" s="2" customFormat="1" spans="1:17">
      <c r="A275" s="9"/>
      <c r="B275" s="7" t="s">
        <v>1141</v>
      </c>
      <c r="C275" s="7" t="s">
        <v>1142</v>
      </c>
      <c r="D275" s="7" t="s">
        <v>1142</v>
      </c>
      <c r="E275" s="7">
        <v>124</v>
      </c>
      <c r="F275" s="7">
        <v>124</v>
      </c>
      <c r="G275" s="5">
        <f t="shared" si="4"/>
        <v>0</v>
      </c>
      <c r="Q275" s="6"/>
    </row>
    <row r="276" s="2" customFormat="1" spans="1:17">
      <c r="A276" s="9"/>
      <c r="B276" s="7" t="s">
        <v>1143</v>
      </c>
      <c r="C276" s="7" t="s">
        <v>1144</v>
      </c>
      <c r="D276" s="7" t="s">
        <v>1144</v>
      </c>
      <c r="E276" s="7">
        <v>23</v>
      </c>
      <c r="F276" s="7">
        <v>23</v>
      </c>
      <c r="G276" s="5">
        <f t="shared" si="4"/>
        <v>0</v>
      </c>
      <c r="Q276" s="6"/>
    </row>
    <row r="277" s="2" customFormat="1" spans="1:17">
      <c r="A277" s="9"/>
      <c r="B277" s="7" t="s">
        <v>1145</v>
      </c>
      <c r="C277" s="7" t="s">
        <v>1077</v>
      </c>
      <c r="D277" s="7" t="s">
        <v>1077</v>
      </c>
      <c r="E277" s="7">
        <v>3.2</v>
      </c>
      <c r="F277" s="7">
        <v>3.2</v>
      </c>
      <c r="G277" s="5">
        <f t="shared" si="4"/>
        <v>0</v>
      </c>
      <c r="Q277" s="6"/>
    </row>
    <row r="278" s="2" customFormat="1" spans="1:17">
      <c r="A278" s="9"/>
      <c r="B278" s="7" t="s">
        <v>1146</v>
      </c>
      <c r="C278" s="7" t="s">
        <v>1077</v>
      </c>
      <c r="D278" s="7" t="s">
        <v>1077</v>
      </c>
      <c r="E278" s="7">
        <v>3.2</v>
      </c>
      <c r="F278" s="7">
        <v>3.2</v>
      </c>
      <c r="G278" s="5">
        <f t="shared" si="4"/>
        <v>0</v>
      </c>
      <c r="Q278" s="6"/>
    </row>
    <row r="279" s="2" customFormat="1" spans="1:17">
      <c r="A279" s="9"/>
      <c r="B279" s="7" t="s">
        <v>1147</v>
      </c>
      <c r="C279" s="7" t="s">
        <v>1148</v>
      </c>
      <c r="D279" s="7" t="s">
        <v>1148</v>
      </c>
      <c r="E279" s="7">
        <v>4.7</v>
      </c>
      <c r="F279" s="7">
        <v>4.7</v>
      </c>
      <c r="G279" s="5">
        <f t="shared" si="4"/>
        <v>0</v>
      </c>
      <c r="Q279" s="6"/>
    </row>
    <row r="280" s="2" customFormat="1" spans="1:17">
      <c r="A280" s="9"/>
      <c r="B280" s="7" t="s">
        <v>1149</v>
      </c>
      <c r="C280" s="7" t="s">
        <v>1150</v>
      </c>
      <c r="D280" s="7" t="s">
        <v>1150</v>
      </c>
      <c r="E280" s="7">
        <v>636</v>
      </c>
      <c r="F280" s="7">
        <v>636</v>
      </c>
      <c r="G280" s="5">
        <f t="shared" si="4"/>
        <v>0</v>
      </c>
      <c r="Q280" s="6"/>
    </row>
    <row r="281" s="2" customFormat="1" spans="1:17">
      <c r="A281" s="9"/>
      <c r="B281" s="7" t="s">
        <v>1151</v>
      </c>
      <c r="C281" s="7" t="s">
        <v>1152</v>
      </c>
      <c r="D281" s="7" t="s">
        <v>1152</v>
      </c>
      <c r="E281" s="7">
        <v>640</v>
      </c>
      <c r="F281" s="7">
        <v>640</v>
      </c>
      <c r="G281" s="5">
        <f t="shared" si="4"/>
        <v>0</v>
      </c>
      <c r="Q281" s="6"/>
    </row>
    <row r="282" s="2" customFormat="1" spans="1:17">
      <c r="A282" s="9"/>
      <c r="B282" s="7" t="s">
        <v>1153</v>
      </c>
      <c r="C282" s="7" t="s">
        <v>1154</v>
      </c>
      <c r="D282" s="7" t="s">
        <v>1154</v>
      </c>
      <c r="E282" s="7">
        <v>944</v>
      </c>
      <c r="F282" s="7">
        <v>944</v>
      </c>
      <c r="G282" s="5">
        <f t="shared" si="4"/>
        <v>0</v>
      </c>
      <c r="Q282" s="6"/>
    </row>
    <row r="283" s="2" customFormat="1" spans="1:17">
      <c r="A283" s="9"/>
      <c r="B283" s="7" t="s">
        <v>1155</v>
      </c>
      <c r="C283" s="7" t="s">
        <v>779</v>
      </c>
      <c r="D283" s="7" t="s">
        <v>779</v>
      </c>
      <c r="E283" s="7">
        <v>28</v>
      </c>
      <c r="F283" s="7">
        <v>28</v>
      </c>
      <c r="G283" s="5">
        <f t="shared" si="4"/>
        <v>0</v>
      </c>
      <c r="Q283" s="6"/>
    </row>
    <row r="284" s="2" customFormat="1" spans="1:17">
      <c r="A284" s="9"/>
      <c r="B284" s="7" t="s">
        <v>1156</v>
      </c>
      <c r="C284" s="7" t="s">
        <v>765</v>
      </c>
      <c r="D284" s="7" t="s">
        <v>765</v>
      </c>
      <c r="E284" s="7">
        <v>32</v>
      </c>
      <c r="F284" s="7">
        <v>32</v>
      </c>
      <c r="G284" s="5">
        <f t="shared" si="4"/>
        <v>0</v>
      </c>
      <c r="Q284" s="6"/>
    </row>
    <row r="285" s="2" customFormat="1" spans="1:17">
      <c r="A285" s="9"/>
      <c r="B285" s="7" t="s">
        <v>1157</v>
      </c>
      <c r="C285" s="7" t="s">
        <v>756</v>
      </c>
      <c r="D285" s="7" t="s">
        <v>756</v>
      </c>
      <c r="E285" s="7">
        <v>44</v>
      </c>
      <c r="F285" s="7">
        <v>44</v>
      </c>
      <c r="G285" s="5">
        <f t="shared" si="4"/>
        <v>0</v>
      </c>
      <c r="Q285" s="6"/>
    </row>
    <row r="286" s="2" customFormat="1" spans="1:17">
      <c r="A286" s="9"/>
      <c r="B286" s="7" t="s">
        <v>1158</v>
      </c>
      <c r="C286" s="7" t="s">
        <v>756</v>
      </c>
      <c r="D286" s="7" t="s">
        <v>756</v>
      </c>
      <c r="E286" s="7">
        <v>44</v>
      </c>
      <c r="F286" s="7">
        <v>44</v>
      </c>
      <c r="G286" s="5">
        <f t="shared" si="4"/>
        <v>0</v>
      </c>
      <c r="Q286" s="6"/>
    </row>
    <row r="287" s="2" customFormat="1" spans="1:17">
      <c r="A287" s="9"/>
      <c r="B287" s="7" t="s">
        <v>1159</v>
      </c>
      <c r="C287" s="7" t="s">
        <v>756</v>
      </c>
      <c r="D287" s="7" t="s">
        <v>756</v>
      </c>
      <c r="E287" s="7">
        <v>44</v>
      </c>
      <c r="F287" s="7">
        <v>44</v>
      </c>
      <c r="G287" s="5">
        <f t="shared" si="4"/>
        <v>0</v>
      </c>
      <c r="Q287" s="6"/>
    </row>
    <row r="288" s="2" customFormat="1" spans="1:17">
      <c r="A288" s="9"/>
      <c r="B288" s="7" t="s">
        <v>1160</v>
      </c>
      <c r="C288" s="7" t="s">
        <v>756</v>
      </c>
      <c r="D288" s="7" t="s">
        <v>756</v>
      </c>
      <c r="E288" s="7">
        <v>44</v>
      </c>
      <c r="F288" s="7">
        <v>44</v>
      </c>
      <c r="G288" s="5">
        <f t="shared" si="4"/>
        <v>0</v>
      </c>
      <c r="Q288" s="6"/>
    </row>
    <row r="289" s="2" customFormat="1" spans="1:17">
      <c r="A289" s="9"/>
      <c r="B289" s="7" t="s">
        <v>1161</v>
      </c>
      <c r="C289" s="7" t="s">
        <v>756</v>
      </c>
      <c r="D289" s="7" t="s">
        <v>756</v>
      </c>
      <c r="E289" s="7">
        <v>44</v>
      </c>
      <c r="F289" s="7">
        <v>44</v>
      </c>
      <c r="G289" s="5">
        <f t="shared" si="4"/>
        <v>0</v>
      </c>
      <c r="Q289" s="6"/>
    </row>
    <row r="290" s="2" customFormat="1" spans="1:17">
      <c r="A290" s="9"/>
      <c r="B290" s="7" t="s">
        <v>1162</v>
      </c>
      <c r="C290" s="7" t="s">
        <v>756</v>
      </c>
      <c r="D290" s="7" t="s">
        <v>756</v>
      </c>
      <c r="E290" s="7">
        <v>44</v>
      </c>
      <c r="F290" s="7">
        <v>44</v>
      </c>
      <c r="G290" s="5">
        <f t="shared" si="4"/>
        <v>0</v>
      </c>
      <c r="Q290" s="6"/>
    </row>
    <row r="291" s="2" customFormat="1" spans="1:17">
      <c r="A291" s="9"/>
      <c r="B291" s="7" t="s">
        <v>1163</v>
      </c>
      <c r="C291" s="7" t="s">
        <v>1164</v>
      </c>
      <c r="D291" s="7" t="s">
        <v>1165</v>
      </c>
      <c r="E291" s="7">
        <v>884</v>
      </c>
      <c r="F291" s="7">
        <v>688</v>
      </c>
      <c r="G291" s="5">
        <f t="shared" si="4"/>
        <v>-1.96</v>
      </c>
      <c r="Q291" s="6"/>
    </row>
    <row r="292" s="2" customFormat="1" spans="1:17">
      <c r="A292" s="9"/>
      <c r="B292" s="7" t="s">
        <v>1166</v>
      </c>
      <c r="C292" s="7" t="s">
        <v>1167</v>
      </c>
      <c r="D292" s="7" t="s">
        <v>1168</v>
      </c>
      <c r="E292" s="7">
        <v>888</v>
      </c>
      <c r="F292" s="7">
        <v>692</v>
      </c>
      <c r="G292" s="5">
        <f t="shared" si="4"/>
        <v>-1.96</v>
      </c>
      <c r="Q292" s="6"/>
    </row>
    <row r="293" s="2" customFormat="1" spans="1:17">
      <c r="A293" s="9"/>
      <c r="B293" s="7" t="s">
        <v>1169</v>
      </c>
      <c r="C293" s="7" t="s">
        <v>827</v>
      </c>
      <c r="D293" s="7" t="s">
        <v>1170</v>
      </c>
      <c r="E293" s="7">
        <v>60</v>
      </c>
      <c r="F293" s="7">
        <f>2.8*1024</f>
        <v>2867.2</v>
      </c>
      <c r="G293" s="5">
        <f t="shared" si="4"/>
        <v>28.072</v>
      </c>
      <c r="Q293" s="6"/>
    </row>
    <row r="294" s="2" customFormat="1" spans="1:17">
      <c r="A294" s="9"/>
      <c r="B294" s="7" t="s">
        <v>1171</v>
      </c>
      <c r="C294" s="7" t="s">
        <v>796</v>
      </c>
      <c r="D294" s="7" t="s">
        <v>1170</v>
      </c>
      <c r="E294" s="7">
        <v>64</v>
      </c>
      <c r="F294" s="7">
        <f>2.8*1024</f>
        <v>2867.2</v>
      </c>
      <c r="G294" s="5">
        <f t="shared" si="4"/>
        <v>28.032</v>
      </c>
      <c r="Q294" s="6"/>
    </row>
    <row r="295" s="2" customFormat="1" spans="1:17">
      <c r="A295" s="9"/>
      <c r="B295" s="7" t="s">
        <v>1172</v>
      </c>
      <c r="C295" s="7" t="s">
        <v>1173</v>
      </c>
      <c r="D295" s="7" t="s">
        <v>1057</v>
      </c>
      <c r="E295" s="7">
        <v>17</v>
      </c>
      <c r="F295" s="7">
        <v>18</v>
      </c>
      <c r="G295" s="5">
        <f t="shared" si="4"/>
        <v>0.01</v>
      </c>
      <c r="Q295" s="6"/>
    </row>
    <row r="296" s="2" customFormat="1" spans="1:17">
      <c r="A296" s="9"/>
      <c r="B296" s="7" t="s">
        <v>1174</v>
      </c>
      <c r="C296" s="7" t="s">
        <v>1175</v>
      </c>
      <c r="D296" s="7" t="s">
        <v>1175</v>
      </c>
      <c r="E296" s="7">
        <v>1.4</v>
      </c>
      <c r="F296" s="7">
        <v>1.4</v>
      </c>
      <c r="G296" s="5">
        <f t="shared" si="4"/>
        <v>0</v>
      </c>
      <c r="Q296" s="6"/>
    </row>
    <row r="297" s="2" customFormat="1" spans="1:17">
      <c r="A297" s="9"/>
      <c r="B297" s="7" t="s">
        <v>1176</v>
      </c>
      <c r="C297" s="7" t="s">
        <v>1175</v>
      </c>
      <c r="D297" s="7" t="s">
        <v>1175</v>
      </c>
      <c r="E297" s="7">
        <v>1.4</v>
      </c>
      <c r="F297" s="7">
        <v>1.4</v>
      </c>
      <c r="G297" s="5">
        <f t="shared" si="4"/>
        <v>0</v>
      </c>
      <c r="Q297" s="6"/>
    </row>
    <row r="298" s="2" customFormat="1" spans="1:17">
      <c r="A298" s="9"/>
      <c r="B298" s="7" t="s">
        <v>1177</v>
      </c>
      <c r="C298" s="7" t="s">
        <v>1178</v>
      </c>
      <c r="D298" s="7" t="s">
        <v>1178</v>
      </c>
      <c r="E298" s="7">
        <v>5.9</v>
      </c>
      <c r="F298" s="7">
        <v>5.9</v>
      </c>
      <c r="G298" s="5">
        <f t="shared" si="4"/>
        <v>0</v>
      </c>
      <c r="Q298" s="6"/>
    </row>
    <row r="299" s="2" customFormat="1" spans="1:17">
      <c r="A299" s="9"/>
      <c r="B299" s="7" t="s">
        <v>1179</v>
      </c>
      <c r="C299" s="7" t="s">
        <v>1178</v>
      </c>
      <c r="D299" s="7" t="s">
        <v>1178</v>
      </c>
      <c r="E299" s="7">
        <v>5.9</v>
      </c>
      <c r="F299" s="7">
        <v>5.9</v>
      </c>
      <c r="G299" s="5">
        <f t="shared" si="4"/>
        <v>0</v>
      </c>
      <c r="Q299" s="6"/>
    </row>
    <row r="300" s="2" customFormat="1" spans="1:17">
      <c r="A300" s="9"/>
      <c r="B300" s="7" t="s">
        <v>1180</v>
      </c>
      <c r="C300" s="7" t="s">
        <v>1057</v>
      </c>
      <c r="D300" s="7" t="s">
        <v>1057</v>
      </c>
      <c r="E300" s="7">
        <v>18</v>
      </c>
      <c r="F300" s="7">
        <v>18</v>
      </c>
      <c r="G300" s="5">
        <f t="shared" si="4"/>
        <v>0</v>
      </c>
      <c r="Q300" s="6"/>
    </row>
    <row r="301" s="2" customFormat="1" spans="1:17">
      <c r="A301" s="9"/>
      <c r="B301" s="7" t="s">
        <v>1181</v>
      </c>
      <c r="C301" s="7" t="s">
        <v>1182</v>
      </c>
      <c r="D301" s="7" t="s">
        <v>1182</v>
      </c>
      <c r="E301" s="7">
        <v>4.8</v>
      </c>
      <c r="F301" s="7">
        <v>4.8</v>
      </c>
      <c r="G301" s="5">
        <f t="shared" si="4"/>
        <v>0</v>
      </c>
      <c r="Q301" s="6"/>
    </row>
    <row r="302" s="2" customFormat="1" spans="1:17">
      <c r="A302" s="9"/>
      <c r="B302" s="7" t="s">
        <v>1183</v>
      </c>
      <c r="C302" s="7" t="s">
        <v>1182</v>
      </c>
      <c r="D302" s="7" t="s">
        <v>1182</v>
      </c>
      <c r="E302" s="7">
        <v>4.8</v>
      </c>
      <c r="F302" s="7">
        <v>4.8</v>
      </c>
      <c r="G302" s="5">
        <f t="shared" si="4"/>
        <v>0</v>
      </c>
      <c r="Q302" s="6"/>
    </row>
    <row r="303" s="2" customFormat="1" spans="1:17">
      <c r="A303" s="9"/>
      <c r="B303" s="7" t="s">
        <v>1184</v>
      </c>
      <c r="C303" s="7" t="s">
        <v>1080</v>
      </c>
      <c r="D303" s="7" t="s">
        <v>1185</v>
      </c>
      <c r="E303" s="7">
        <v>7.3</v>
      </c>
      <c r="F303" s="7">
        <v>7.2</v>
      </c>
      <c r="G303" s="5">
        <f t="shared" si="4"/>
        <v>-0.000999999999999997</v>
      </c>
      <c r="Q303" s="6"/>
    </row>
    <row r="304" s="2" customFormat="1" spans="1:17">
      <c r="A304" s="9"/>
      <c r="B304" s="7" t="s">
        <v>1186</v>
      </c>
      <c r="C304" s="7" t="s">
        <v>990</v>
      </c>
      <c r="D304" s="7" t="s">
        <v>990</v>
      </c>
      <c r="E304" s="7">
        <v>1.1</v>
      </c>
      <c r="F304" s="7">
        <v>1.1</v>
      </c>
      <c r="G304" s="5">
        <f t="shared" si="4"/>
        <v>0</v>
      </c>
      <c r="L304" s="6"/>
      <c r="Q304" s="6"/>
    </row>
    <row r="305" s="2" customFormat="1" spans="1:17">
      <c r="A305" s="9"/>
      <c r="B305" s="7" t="s">
        <v>1187</v>
      </c>
      <c r="C305" s="7" t="s">
        <v>990</v>
      </c>
      <c r="D305" s="7" t="s">
        <v>990</v>
      </c>
      <c r="E305" s="7">
        <v>1.1</v>
      </c>
      <c r="F305" s="7">
        <v>1.1</v>
      </c>
      <c r="G305" s="5">
        <f t="shared" si="4"/>
        <v>0</v>
      </c>
      <c r="L305" s="6"/>
      <c r="Q305" s="6"/>
    </row>
    <row r="306" s="2" customFormat="1" spans="1:17">
      <c r="A306" s="9"/>
      <c r="B306" s="7" t="s">
        <v>1188</v>
      </c>
      <c r="C306" s="7" t="s">
        <v>935</v>
      </c>
      <c r="D306" s="7" t="s">
        <v>935</v>
      </c>
      <c r="E306" s="7">
        <v>15</v>
      </c>
      <c r="F306" s="7">
        <v>15</v>
      </c>
      <c r="G306" s="5">
        <f t="shared" si="4"/>
        <v>0</v>
      </c>
      <c r="Q306" s="6"/>
    </row>
    <row r="307" s="2" customFormat="1" spans="1:17">
      <c r="A307" s="9"/>
      <c r="B307" s="7" t="s">
        <v>1189</v>
      </c>
      <c r="C307" s="7" t="s">
        <v>1077</v>
      </c>
      <c r="D307" s="7" t="s">
        <v>1077</v>
      </c>
      <c r="E307" s="7">
        <v>3.2</v>
      </c>
      <c r="F307" s="7">
        <v>3.2</v>
      </c>
      <c r="G307" s="5">
        <f t="shared" si="4"/>
        <v>0</v>
      </c>
      <c r="Q307" s="6"/>
    </row>
    <row r="308" s="2" customFormat="1" spans="1:17">
      <c r="A308" s="9"/>
      <c r="B308" s="7" t="s">
        <v>1190</v>
      </c>
      <c r="C308" s="7" t="s">
        <v>1077</v>
      </c>
      <c r="D308" s="7" t="s">
        <v>1077</v>
      </c>
      <c r="E308" s="7">
        <v>3.2</v>
      </c>
      <c r="F308" s="7">
        <v>3.2</v>
      </c>
      <c r="G308" s="5">
        <f t="shared" si="4"/>
        <v>0</v>
      </c>
      <c r="Q308" s="6"/>
    </row>
    <row r="309" s="2" customFormat="1" spans="1:17">
      <c r="A309" s="9"/>
      <c r="B309" s="7" t="s">
        <v>1191</v>
      </c>
      <c r="C309" s="7" t="s">
        <v>1192</v>
      </c>
      <c r="D309" s="7" t="s">
        <v>1192</v>
      </c>
      <c r="E309" s="7">
        <v>125</v>
      </c>
      <c r="F309" s="7">
        <v>125</v>
      </c>
      <c r="G309" s="5">
        <f t="shared" si="4"/>
        <v>0</v>
      </c>
      <c r="Q309" s="6"/>
    </row>
    <row r="310" s="2" customFormat="1" spans="1:17">
      <c r="A310" s="9"/>
      <c r="B310" s="7" t="s">
        <v>1193</v>
      </c>
      <c r="C310" s="7" t="s">
        <v>781</v>
      </c>
      <c r="D310" s="7" t="s">
        <v>781</v>
      </c>
      <c r="E310" s="7">
        <v>4</v>
      </c>
      <c r="F310" s="7">
        <v>4</v>
      </c>
      <c r="G310" s="5">
        <f t="shared" si="4"/>
        <v>0</v>
      </c>
      <c r="Q310" s="6"/>
    </row>
    <row r="311" s="2" customFormat="1" spans="1:17">
      <c r="A311" s="9"/>
      <c r="B311" s="7" t="s">
        <v>1194</v>
      </c>
      <c r="C311" s="7" t="s">
        <v>783</v>
      </c>
      <c r="D311" s="7" t="s">
        <v>783</v>
      </c>
      <c r="E311" s="7">
        <v>8</v>
      </c>
      <c r="F311" s="7">
        <v>8</v>
      </c>
      <c r="G311" s="5">
        <f t="shared" si="4"/>
        <v>0</v>
      </c>
      <c r="Q311" s="6"/>
    </row>
    <row r="312" s="2" customFormat="1" spans="1:17">
      <c r="A312" s="9"/>
      <c r="B312" s="7" t="s">
        <v>1195</v>
      </c>
      <c r="C312" s="7" t="s">
        <v>920</v>
      </c>
      <c r="D312" s="7" t="s">
        <v>920</v>
      </c>
      <c r="E312" s="7">
        <v>2.4</v>
      </c>
      <c r="F312" s="7">
        <v>2.4</v>
      </c>
      <c r="G312" s="5">
        <f t="shared" si="4"/>
        <v>0</v>
      </c>
      <c r="Q312" s="6"/>
    </row>
    <row r="313" s="2" customFormat="1" spans="1:17">
      <c r="A313" s="9"/>
      <c r="B313" s="7" t="s">
        <v>1196</v>
      </c>
      <c r="C313" s="7" t="s">
        <v>920</v>
      </c>
      <c r="D313" s="7" t="s">
        <v>920</v>
      </c>
      <c r="E313" s="7">
        <v>2.4</v>
      </c>
      <c r="F313" s="7">
        <v>2.4</v>
      </c>
      <c r="G313" s="5">
        <f t="shared" si="4"/>
        <v>0</v>
      </c>
      <c r="Q313" s="6"/>
    </row>
    <row r="314" s="2" customFormat="1" spans="1:17">
      <c r="A314" s="9"/>
      <c r="B314" s="7" t="s">
        <v>1197</v>
      </c>
      <c r="C314" s="7" t="s">
        <v>1198</v>
      </c>
      <c r="D314" s="7" t="s">
        <v>1198</v>
      </c>
      <c r="E314" s="7">
        <v>9.1</v>
      </c>
      <c r="F314" s="7">
        <v>9.1</v>
      </c>
      <c r="G314" s="5">
        <f t="shared" si="4"/>
        <v>0</v>
      </c>
      <c r="Q314" s="6"/>
    </row>
    <row r="315" s="2" customFormat="1" spans="1:17">
      <c r="A315" s="9"/>
      <c r="B315" s="7" t="s">
        <v>1199</v>
      </c>
      <c r="C315" s="7" t="s">
        <v>1198</v>
      </c>
      <c r="D315" s="7" t="s">
        <v>1198</v>
      </c>
      <c r="E315" s="7">
        <v>9.1</v>
      </c>
      <c r="F315" s="7">
        <v>9.1</v>
      </c>
      <c r="G315" s="5">
        <f t="shared" si="4"/>
        <v>0</v>
      </c>
      <c r="Q315" s="6"/>
    </row>
    <row r="316" s="2" customFormat="1" spans="1:17">
      <c r="A316" s="9"/>
      <c r="B316" s="7" t="s">
        <v>1200</v>
      </c>
      <c r="C316" s="7" t="s">
        <v>1198</v>
      </c>
      <c r="D316" s="7" t="s">
        <v>1198</v>
      </c>
      <c r="E316" s="7">
        <v>9.1</v>
      </c>
      <c r="F316" s="7">
        <v>9.1</v>
      </c>
      <c r="G316" s="5">
        <f t="shared" si="4"/>
        <v>0</v>
      </c>
      <c r="Q316" s="6"/>
    </row>
    <row r="317" s="2" customFormat="1" spans="1:17">
      <c r="A317" s="9"/>
      <c r="B317" s="7" t="s">
        <v>1201</v>
      </c>
      <c r="C317" s="7" t="s">
        <v>1198</v>
      </c>
      <c r="D317" s="7" t="s">
        <v>1198</v>
      </c>
      <c r="E317" s="7">
        <v>9.1</v>
      </c>
      <c r="F317" s="7">
        <v>9.1</v>
      </c>
      <c r="G317" s="5">
        <f t="shared" si="4"/>
        <v>0</v>
      </c>
      <c r="Q317" s="6"/>
    </row>
    <row r="318" s="2" customFormat="1" spans="1:17">
      <c r="A318" s="9"/>
      <c r="B318" s="7" t="s">
        <v>1202</v>
      </c>
      <c r="C318" s="7" t="s">
        <v>765</v>
      </c>
      <c r="D318" s="7" t="s">
        <v>765</v>
      </c>
      <c r="E318" s="7">
        <v>32</v>
      </c>
      <c r="F318" s="7">
        <v>32</v>
      </c>
      <c r="G318" s="5">
        <f t="shared" si="4"/>
        <v>0</v>
      </c>
      <c r="Q318" s="6"/>
    </row>
    <row r="319" s="2" customFormat="1" spans="1:17">
      <c r="A319" s="9"/>
      <c r="B319" s="7" t="s">
        <v>1203</v>
      </c>
      <c r="C319" s="7" t="s">
        <v>725</v>
      </c>
      <c r="D319" s="7" t="s">
        <v>725</v>
      </c>
      <c r="E319" s="7">
        <v>36</v>
      </c>
      <c r="F319" s="7">
        <v>36</v>
      </c>
      <c r="G319" s="5">
        <f t="shared" si="4"/>
        <v>0</v>
      </c>
      <c r="Q319" s="6"/>
    </row>
    <row r="320" s="2" customFormat="1" spans="1:17">
      <c r="A320" s="9"/>
      <c r="B320" s="7" t="s">
        <v>1204</v>
      </c>
      <c r="C320" s="7" t="s">
        <v>827</v>
      </c>
      <c r="D320" s="7" t="s">
        <v>827</v>
      </c>
      <c r="E320" s="7">
        <v>60</v>
      </c>
      <c r="F320" s="7">
        <v>60</v>
      </c>
      <c r="G320" s="5">
        <f t="shared" si="4"/>
        <v>0</v>
      </c>
      <c r="Q320" s="6"/>
    </row>
    <row r="321" s="2" customFormat="1" spans="1:17">
      <c r="A321" s="9"/>
      <c r="B321" s="7" t="s">
        <v>1205</v>
      </c>
      <c r="C321" s="7" t="s">
        <v>1206</v>
      </c>
      <c r="D321" s="7" t="s">
        <v>1207</v>
      </c>
      <c r="E321" s="7">
        <v>580</v>
      </c>
      <c r="F321" s="7">
        <v>576</v>
      </c>
      <c r="G321" s="5">
        <f t="shared" si="4"/>
        <v>-0.04</v>
      </c>
      <c r="Q321" s="6"/>
    </row>
    <row r="322" s="2" customFormat="1" spans="1:17">
      <c r="A322" s="9"/>
      <c r="B322" s="7" t="s">
        <v>1208</v>
      </c>
      <c r="C322" s="7" t="s">
        <v>1083</v>
      </c>
      <c r="D322" s="7" t="s">
        <v>1206</v>
      </c>
      <c r="E322" s="7">
        <v>584</v>
      </c>
      <c r="F322" s="7">
        <v>580</v>
      </c>
      <c r="G322" s="5">
        <f t="shared" ref="G322:G385" si="5">(F322-E322)/100</f>
        <v>-0.04</v>
      </c>
      <c r="Q322" s="6"/>
    </row>
    <row r="323" s="2" customFormat="1" spans="1:17">
      <c r="A323" s="9"/>
      <c r="B323" s="7" t="s">
        <v>1209</v>
      </c>
      <c r="C323" s="7" t="s">
        <v>1210</v>
      </c>
      <c r="D323" s="11" t="s">
        <v>1211</v>
      </c>
      <c r="E323" s="7">
        <v>828</v>
      </c>
      <c r="F323" s="11">
        <v>824</v>
      </c>
      <c r="G323" s="5">
        <f t="shared" si="5"/>
        <v>-0.04</v>
      </c>
      <c r="Q323" s="6"/>
    </row>
    <row r="324" s="2" customFormat="1" spans="1:17">
      <c r="A324" s="9"/>
      <c r="B324" s="7" t="s">
        <v>1212</v>
      </c>
      <c r="C324" s="11" t="s">
        <v>1210</v>
      </c>
      <c r="D324" s="11" t="s">
        <v>1211</v>
      </c>
      <c r="E324" s="11">
        <v>828</v>
      </c>
      <c r="F324" s="11">
        <v>824</v>
      </c>
      <c r="G324" s="5">
        <f t="shared" si="5"/>
        <v>-0.04</v>
      </c>
      <c r="Q324" s="6"/>
    </row>
    <row r="325" s="2" customFormat="1" spans="1:17">
      <c r="A325" s="9"/>
      <c r="B325" s="7" t="s">
        <v>1213</v>
      </c>
      <c r="C325" s="11" t="s">
        <v>1210</v>
      </c>
      <c r="D325" s="11" t="s">
        <v>1211</v>
      </c>
      <c r="E325" s="11">
        <v>828</v>
      </c>
      <c r="F325" s="11">
        <v>824</v>
      </c>
      <c r="G325" s="5">
        <f t="shared" si="5"/>
        <v>-0.04</v>
      </c>
      <c r="Q325" s="6"/>
    </row>
    <row r="326" s="2" customFormat="1" spans="1:17">
      <c r="A326" s="9"/>
      <c r="B326" s="7" t="s">
        <v>1214</v>
      </c>
      <c r="C326" s="11" t="s">
        <v>1210</v>
      </c>
      <c r="D326" s="11" t="s">
        <v>1211</v>
      </c>
      <c r="E326" s="11">
        <v>828</v>
      </c>
      <c r="F326" s="11">
        <v>824</v>
      </c>
      <c r="G326" s="5">
        <f t="shared" si="5"/>
        <v>-0.04</v>
      </c>
      <c r="Q326" s="6"/>
    </row>
    <row r="327" s="2" customFormat="1" spans="1:17">
      <c r="A327" s="9"/>
      <c r="B327" s="7" t="s">
        <v>1215</v>
      </c>
      <c r="C327" s="11" t="s">
        <v>1210</v>
      </c>
      <c r="D327" s="11" t="s">
        <v>1211</v>
      </c>
      <c r="E327" s="11">
        <v>828</v>
      </c>
      <c r="F327" s="11">
        <v>824</v>
      </c>
      <c r="G327" s="5">
        <f t="shared" si="5"/>
        <v>-0.04</v>
      </c>
      <c r="Q327" s="6"/>
    </row>
    <row r="328" s="2" customFormat="1" spans="1:17">
      <c r="A328" s="9"/>
      <c r="B328" s="7" t="s">
        <v>1216</v>
      </c>
      <c r="C328" s="11" t="s">
        <v>1210</v>
      </c>
      <c r="D328" s="7" t="s">
        <v>1211</v>
      </c>
      <c r="E328" s="11">
        <v>828</v>
      </c>
      <c r="F328" s="7">
        <v>824</v>
      </c>
      <c r="G328" s="5">
        <f t="shared" si="5"/>
        <v>-0.04</v>
      </c>
      <c r="Q328" s="6"/>
    </row>
    <row r="329" s="2" customFormat="1" spans="1:17">
      <c r="A329" s="9"/>
      <c r="B329" s="7" t="s">
        <v>1217</v>
      </c>
      <c r="C329" s="7" t="s">
        <v>827</v>
      </c>
      <c r="D329" s="7" t="s">
        <v>827</v>
      </c>
      <c r="E329" s="7">
        <v>60</v>
      </c>
      <c r="F329" s="7">
        <v>60</v>
      </c>
      <c r="G329" s="5">
        <f t="shared" si="5"/>
        <v>0</v>
      </c>
      <c r="Q329" s="6"/>
    </row>
    <row r="330" s="2" customFormat="1" spans="1:17">
      <c r="A330" s="9"/>
      <c r="B330" s="7" t="s">
        <v>1218</v>
      </c>
      <c r="C330" s="7" t="s">
        <v>796</v>
      </c>
      <c r="D330" s="7" t="s">
        <v>796</v>
      </c>
      <c r="E330" s="7">
        <v>64</v>
      </c>
      <c r="F330" s="7">
        <v>64</v>
      </c>
      <c r="G330" s="5">
        <f t="shared" si="5"/>
        <v>0</v>
      </c>
      <c r="Q330" s="6"/>
    </row>
    <row r="331" s="2" customFormat="1" spans="1:17">
      <c r="A331" s="9"/>
      <c r="B331" s="7" t="s">
        <v>1219</v>
      </c>
      <c r="C331" s="7" t="s">
        <v>1220</v>
      </c>
      <c r="D331" s="7" t="s">
        <v>1220</v>
      </c>
      <c r="E331" s="7">
        <v>184</v>
      </c>
      <c r="F331" s="7">
        <v>184</v>
      </c>
      <c r="G331" s="5">
        <f t="shared" si="5"/>
        <v>0</v>
      </c>
      <c r="Q331" s="6"/>
    </row>
    <row r="332" s="2" customFormat="1" spans="1:17">
      <c r="A332" s="9"/>
      <c r="B332" s="7" t="s">
        <v>1221</v>
      </c>
      <c r="C332" s="7" t="s">
        <v>1222</v>
      </c>
      <c r="D332" s="7" t="s">
        <v>1222</v>
      </c>
      <c r="E332" s="7">
        <v>1.7</v>
      </c>
      <c r="F332" s="7">
        <v>1.7</v>
      </c>
      <c r="G332" s="5">
        <f t="shared" si="5"/>
        <v>0</v>
      </c>
      <c r="Q332" s="6"/>
    </row>
    <row r="333" s="2" customFormat="1" spans="1:17">
      <c r="A333" s="9"/>
      <c r="B333" s="7" t="s">
        <v>1223</v>
      </c>
      <c r="C333" s="7" t="s">
        <v>1222</v>
      </c>
      <c r="D333" s="7" t="s">
        <v>1222</v>
      </c>
      <c r="E333" s="7">
        <v>1.7</v>
      </c>
      <c r="F333" s="7">
        <v>1.7</v>
      </c>
      <c r="G333" s="5">
        <f t="shared" si="5"/>
        <v>0</v>
      </c>
      <c r="Q333" s="6"/>
    </row>
    <row r="334" s="2" customFormat="1" spans="1:17">
      <c r="A334" s="9"/>
      <c r="B334" s="7" t="s">
        <v>1224</v>
      </c>
      <c r="C334" s="7" t="s">
        <v>1046</v>
      </c>
      <c r="D334" s="7" t="s">
        <v>1046</v>
      </c>
      <c r="E334" s="7">
        <v>3.1</v>
      </c>
      <c r="F334" s="7">
        <v>3.1</v>
      </c>
      <c r="G334" s="5">
        <f t="shared" si="5"/>
        <v>0</v>
      </c>
      <c r="Q334" s="6"/>
    </row>
    <row r="335" s="2" customFormat="1" spans="1:17">
      <c r="A335" s="9"/>
      <c r="B335" s="7" t="s">
        <v>1225</v>
      </c>
      <c r="C335" s="7" t="s">
        <v>1129</v>
      </c>
      <c r="D335" s="7" t="s">
        <v>1129</v>
      </c>
      <c r="E335" s="7">
        <v>1.5</v>
      </c>
      <c r="F335" s="7">
        <v>1.5</v>
      </c>
      <c r="G335" s="5">
        <f t="shared" si="5"/>
        <v>0</v>
      </c>
      <c r="Q335" s="6"/>
    </row>
    <row r="336" s="2" customFormat="1" spans="1:17">
      <c r="A336" s="9"/>
      <c r="B336" s="7" t="s">
        <v>1226</v>
      </c>
      <c r="C336" s="7" t="s">
        <v>1129</v>
      </c>
      <c r="D336" s="7" t="s">
        <v>1129</v>
      </c>
      <c r="E336" s="7">
        <v>1.5</v>
      </c>
      <c r="F336" s="7">
        <v>1.5</v>
      </c>
      <c r="G336" s="5">
        <f t="shared" si="5"/>
        <v>0</v>
      </c>
      <c r="Q336" s="6"/>
    </row>
    <row r="337" s="2" customFormat="1" spans="1:17">
      <c r="A337" s="9"/>
      <c r="B337" s="7" t="s">
        <v>1227</v>
      </c>
      <c r="C337" s="7" t="s">
        <v>909</v>
      </c>
      <c r="D337" s="7" t="s">
        <v>909</v>
      </c>
      <c r="E337" s="7">
        <v>2.2</v>
      </c>
      <c r="F337" s="7">
        <v>2.2</v>
      </c>
      <c r="G337" s="5">
        <f t="shared" si="5"/>
        <v>0</v>
      </c>
      <c r="Q337" s="6"/>
    </row>
    <row r="338" s="2" customFormat="1" spans="1:17">
      <c r="A338" s="9"/>
      <c r="B338" s="7" t="s">
        <v>1228</v>
      </c>
      <c r="C338" s="7" t="s">
        <v>909</v>
      </c>
      <c r="D338" s="7" t="s">
        <v>909</v>
      </c>
      <c r="E338" s="7">
        <v>2.2</v>
      </c>
      <c r="F338" s="7">
        <v>2.2</v>
      </c>
      <c r="G338" s="5">
        <f t="shared" si="5"/>
        <v>0</v>
      </c>
      <c r="Q338" s="6"/>
    </row>
    <row r="339" s="2" customFormat="1" spans="1:17">
      <c r="A339" s="9"/>
      <c r="B339" s="7" t="s">
        <v>1229</v>
      </c>
      <c r="C339" s="7" t="s">
        <v>1230</v>
      </c>
      <c r="D339" s="7" t="s">
        <v>1230</v>
      </c>
      <c r="E339" s="7">
        <v>42</v>
      </c>
      <c r="F339" s="7">
        <v>42</v>
      </c>
      <c r="G339" s="5">
        <f t="shared" si="5"/>
        <v>0</v>
      </c>
      <c r="Q339" s="6"/>
    </row>
    <row r="340" s="2" customFormat="1" spans="1:17">
      <c r="A340" s="9"/>
      <c r="B340" s="7" t="s">
        <v>1231</v>
      </c>
      <c r="C340" s="7" t="s">
        <v>1232</v>
      </c>
      <c r="D340" s="7" t="s">
        <v>1089</v>
      </c>
      <c r="E340" s="7">
        <v>2.5</v>
      </c>
      <c r="F340" s="7">
        <v>3</v>
      </c>
      <c r="G340" s="5">
        <f t="shared" si="5"/>
        <v>0.005</v>
      </c>
      <c r="Q340" s="6"/>
    </row>
    <row r="341" s="2" customFormat="1" spans="1:17">
      <c r="A341" s="9"/>
      <c r="B341" s="7" t="s">
        <v>1233</v>
      </c>
      <c r="C341" s="7" t="s">
        <v>1232</v>
      </c>
      <c r="D341" s="7" t="s">
        <v>1089</v>
      </c>
      <c r="E341" s="7">
        <v>2.5</v>
      </c>
      <c r="F341" s="7">
        <v>3</v>
      </c>
      <c r="G341" s="5">
        <f t="shared" si="5"/>
        <v>0.005</v>
      </c>
      <c r="Q341" s="6"/>
    </row>
    <row r="342" s="2" customFormat="1" spans="1:17">
      <c r="A342" s="9"/>
      <c r="B342" s="7" t="s">
        <v>1234</v>
      </c>
      <c r="C342" s="7" t="s">
        <v>1235</v>
      </c>
      <c r="D342" s="7" t="s">
        <v>1182</v>
      </c>
      <c r="E342" s="7">
        <v>4.2</v>
      </c>
      <c r="F342" s="7">
        <v>4.8</v>
      </c>
      <c r="G342" s="5">
        <f t="shared" si="5"/>
        <v>0.006</v>
      </c>
      <c r="Q342" s="6"/>
    </row>
    <row r="343" s="2" customFormat="1" spans="1:17">
      <c r="A343" s="9"/>
      <c r="B343" s="7" t="s">
        <v>1236</v>
      </c>
      <c r="C343" s="7" t="s">
        <v>997</v>
      </c>
      <c r="D343" s="7" t="s">
        <v>997</v>
      </c>
      <c r="E343" s="7">
        <v>600</v>
      </c>
      <c r="F343" s="7">
        <v>600</v>
      </c>
      <c r="G343" s="5">
        <f t="shared" si="5"/>
        <v>0</v>
      </c>
      <c r="Q343" s="6"/>
    </row>
    <row r="344" s="2" customFormat="1" spans="1:17">
      <c r="A344" s="9"/>
      <c r="B344" s="7" t="s">
        <v>1237</v>
      </c>
      <c r="C344" s="7" t="s">
        <v>999</v>
      </c>
      <c r="D344" s="7" t="s">
        <v>999</v>
      </c>
      <c r="E344" s="7">
        <v>604</v>
      </c>
      <c r="F344" s="7">
        <v>604</v>
      </c>
      <c r="G344" s="5">
        <f t="shared" si="5"/>
        <v>0</v>
      </c>
      <c r="Q344" s="6"/>
    </row>
    <row r="345" s="2" customFormat="1" spans="1:17">
      <c r="A345" s="9"/>
      <c r="B345" s="7" t="s">
        <v>1238</v>
      </c>
      <c r="C345" s="7" t="s">
        <v>1239</v>
      </c>
      <c r="D345" s="7" t="s">
        <v>1239</v>
      </c>
      <c r="E345" s="7">
        <v>92</v>
      </c>
      <c r="F345" s="7">
        <v>92</v>
      </c>
      <c r="G345" s="5">
        <f t="shared" si="5"/>
        <v>0</v>
      </c>
      <c r="Q345" s="6"/>
    </row>
    <row r="346" s="2" customFormat="1" spans="1:17">
      <c r="A346" s="9"/>
      <c r="B346" s="7" t="s">
        <v>1240</v>
      </c>
      <c r="C346" s="7" t="s">
        <v>863</v>
      </c>
      <c r="D346" s="7" t="s">
        <v>863</v>
      </c>
      <c r="E346" s="7">
        <v>96</v>
      </c>
      <c r="F346" s="7">
        <v>96</v>
      </c>
      <c r="G346" s="5">
        <f t="shared" si="5"/>
        <v>0</v>
      </c>
      <c r="Q346" s="6"/>
    </row>
    <row r="347" s="2" customFormat="1" spans="1:17">
      <c r="A347" s="9"/>
      <c r="B347" s="7" t="s">
        <v>1241</v>
      </c>
      <c r="C347" s="7" t="s">
        <v>1242</v>
      </c>
      <c r="D347" s="7" t="s">
        <v>1242</v>
      </c>
      <c r="E347" s="7">
        <v>27</v>
      </c>
      <c r="F347" s="7">
        <v>27</v>
      </c>
      <c r="G347" s="5">
        <f t="shared" si="5"/>
        <v>0</v>
      </c>
      <c r="Q347" s="6"/>
    </row>
    <row r="348" s="2" customFormat="1" spans="1:17">
      <c r="A348" s="9"/>
      <c r="B348" s="7" t="s">
        <v>1243</v>
      </c>
      <c r="C348" s="7" t="s">
        <v>781</v>
      </c>
      <c r="D348" s="7" t="s">
        <v>781</v>
      </c>
      <c r="E348" s="7">
        <v>4</v>
      </c>
      <c r="F348" s="7">
        <v>4</v>
      </c>
      <c r="G348" s="5">
        <f t="shared" si="5"/>
        <v>0</v>
      </c>
      <c r="Q348" s="6"/>
    </row>
    <row r="349" s="2" customFormat="1" spans="1:17">
      <c r="A349" s="9"/>
      <c r="B349" s="7" t="s">
        <v>1244</v>
      </c>
      <c r="C349" s="7" t="s">
        <v>783</v>
      </c>
      <c r="D349" s="7" t="s">
        <v>783</v>
      </c>
      <c r="E349" s="7">
        <v>8</v>
      </c>
      <c r="F349" s="7">
        <v>8</v>
      </c>
      <c r="G349" s="5">
        <f t="shared" si="5"/>
        <v>0</v>
      </c>
      <c r="Q349" s="6"/>
    </row>
    <row r="350" s="2" customFormat="1" spans="1:17">
      <c r="A350" s="9"/>
      <c r="B350" s="7" t="s">
        <v>1245</v>
      </c>
      <c r="C350" s="7" t="s">
        <v>1246</v>
      </c>
      <c r="D350" s="7" t="s">
        <v>1246</v>
      </c>
      <c r="E350" s="7">
        <v>328</v>
      </c>
      <c r="F350" s="7">
        <v>328</v>
      </c>
      <c r="G350" s="5">
        <f t="shared" si="5"/>
        <v>0</v>
      </c>
      <c r="Q350" s="6"/>
    </row>
    <row r="351" s="2" customFormat="1" spans="1:17">
      <c r="A351" s="9"/>
      <c r="B351" s="7" t="s">
        <v>1247</v>
      </c>
      <c r="C351" s="7" t="s">
        <v>1248</v>
      </c>
      <c r="D351" s="7" t="s">
        <v>1248</v>
      </c>
      <c r="E351" s="7">
        <v>332</v>
      </c>
      <c r="F351" s="7">
        <v>332</v>
      </c>
      <c r="G351" s="5">
        <f t="shared" si="5"/>
        <v>0</v>
      </c>
      <c r="Q351" s="6"/>
    </row>
    <row r="352" s="2" customFormat="1" spans="1:17">
      <c r="A352" s="9"/>
      <c r="B352" s="7" t="s">
        <v>1249</v>
      </c>
      <c r="C352" s="7" t="s">
        <v>1222</v>
      </c>
      <c r="D352" s="7" t="s">
        <v>1222</v>
      </c>
      <c r="E352" s="7">
        <v>1.7</v>
      </c>
      <c r="F352" s="7">
        <v>1.7</v>
      </c>
      <c r="G352" s="5">
        <f t="shared" si="5"/>
        <v>0</v>
      </c>
      <c r="Q352" s="6"/>
    </row>
    <row r="353" s="2" customFormat="1" spans="1:17">
      <c r="A353" s="9"/>
      <c r="B353" s="7" t="s">
        <v>1250</v>
      </c>
      <c r="C353" s="7" t="s">
        <v>781</v>
      </c>
      <c r="D353" s="7" t="s">
        <v>781</v>
      </c>
      <c r="E353" s="7">
        <v>4</v>
      </c>
      <c r="F353" s="7">
        <v>4</v>
      </c>
      <c r="G353" s="5">
        <f t="shared" si="5"/>
        <v>0</v>
      </c>
      <c r="Q353" s="6"/>
    </row>
    <row r="354" s="2" customFormat="1" spans="1:17">
      <c r="A354" s="9"/>
      <c r="B354" s="7" t="s">
        <v>1251</v>
      </c>
      <c r="C354" s="7" t="s">
        <v>783</v>
      </c>
      <c r="D354" s="7" t="s">
        <v>783</v>
      </c>
      <c r="E354" s="7">
        <v>8</v>
      </c>
      <c r="F354" s="7">
        <v>8</v>
      </c>
      <c r="G354" s="5">
        <f t="shared" si="5"/>
        <v>0</v>
      </c>
      <c r="Q354" s="6"/>
    </row>
    <row r="355" s="2" customFormat="1" spans="1:17">
      <c r="A355" s="9"/>
      <c r="B355" s="7" t="s">
        <v>1252</v>
      </c>
      <c r="C355" s="7" t="s">
        <v>725</v>
      </c>
      <c r="D355" s="7" t="s">
        <v>725</v>
      </c>
      <c r="E355" s="7">
        <v>36</v>
      </c>
      <c r="F355" s="7">
        <v>36</v>
      </c>
      <c r="G355" s="5">
        <f t="shared" si="5"/>
        <v>0</v>
      </c>
      <c r="Q355" s="6"/>
    </row>
    <row r="356" s="2" customFormat="1" spans="1:17">
      <c r="A356" s="9"/>
      <c r="B356" s="7" t="s">
        <v>1253</v>
      </c>
      <c r="C356" s="7" t="s">
        <v>727</v>
      </c>
      <c r="D356" s="7" t="s">
        <v>727</v>
      </c>
      <c r="E356" s="7">
        <v>40</v>
      </c>
      <c r="F356" s="7">
        <v>40</v>
      </c>
      <c r="G356" s="5">
        <f t="shared" si="5"/>
        <v>0</v>
      </c>
      <c r="Q356" s="6"/>
    </row>
    <row r="357" s="2" customFormat="1" spans="1:17">
      <c r="A357" s="9"/>
      <c r="B357" s="7" t="s">
        <v>1254</v>
      </c>
      <c r="C357" s="7" t="s">
        <v>827</v>
      </c>
      <c r="D357" s="7" t="s">
        <v>827</v>
      </c>
      <c r="E357" s="7">
        <v>60</v>
      </c>
      <c r="F357" s="7">
        <v>60</v>
      </c>
      <c r="G357" s="5">
        <f t="shared" si="5"/>
        <v>0</v>
      </c>
      <c r="Q357" s="6"/>
    </row>
    <row r="358" s="2" customFormat="1" spans="1:17">
      <c r="A358" s="9"/>
      <c r="B358" s="7" t="s">
        <v>1255</v>
      </c>
      <c r="C358" s="7" t="s">
        <v>827</v>
      </c>
      <c r="D358" s="7" t="s">
        <v>827</v>
      </c>
      <c r="E358" s="7">
        <v>60</v>
      </c>
      <c r="F358" s="7">
        <v>60</v>
      </c>
      <c r="G358" s="5">
        <f t="shared" si="5"/>
        <v>0</v>
      </c>
      <c r="Q358" s="6"/>
    </row>
    <row r="359" s="2" customFormat="1" spans="1:17">
      <c r="A359" s="9"/>
      <c r="B359" s="7" t="s">
        <v>1256</v>
      </c>
      <c r="C359" s="7" t="s">
        <v>827</v>
      </c>
      <c r="D359" s="7" t="s">
        <v>827</v>
      </c>
      <c r="E359" s="7">
        <v>60</v>
      </c>
      <c r="F359" s="7">
        <v>60</v>
      </c>
      <c r="G359" s="5">
        <f t="shared" si="5"/>
        <v>0</v>
      </c>
      <c r="Q359" s="6"/>
    </row>
    <row r="360" s="2" customFormat="1" spans="1:17">
      <c r="A360" s="9"/>
      <c r="B360" s="7" t="s">
        <v>1257</v>
      </c>
      <c r="C360" s="7" t="s">
        <v>827</v>
      </c>
      <c r="D360" s="7" t="s">
        <v>827</v>
      </c>
      <c r="E360" s="7">
        <v>60</v>
      </c>
      <c r="F360" s="7">
        <v>60</v>
      </c>
      <c r="G360" s="5">
        <f t="shared" si="5"/>
        <v>0</v>
      </c>
      <c r="Q360" s="6"/>
    </row>
    <row r="361" s="2" customFormat="1" spans="1:17">
      <c r="A361" s="9"/>
      <c r="B361" s="7" t="s">
        <v>1258</v>
      </c>
      <c r="C361" s="7" t="s">
        <v>1259</v>
      </c>
      <c r="D361" s="7" t="s">
        <v>1259</v>
      </c>
      <c r="E361" s="7">
        <v>116</v>
      </c>
      <c r="F361" s="7">
        <v>116</v>
      </c>
      <c r="G361" s="5">
        <f t="shared" si="5"/>
        <v>0</v>
      </c>
      <c r="Q361" s="6"/>
    </row>
    <row r="362" s="2" customFormat="1" spans="1:17">
      <c r="A362" s="9"/>
      <c r="B362" s="7" t="s">
        <v>1260</v>
      </c>
      <c r="C362" s="7" t="s">
        <v>1140</v>
      </c>
      <c r="D362" s="7" t="s">
        <v>1140</v>
      </c>
      <c r="E362" s="7">
        <v>120</v>
      </c>
      <c r="F362" s="7">
        <v>120</v>
      </c>
      <c r="G362" s="5">
        <f t="shared" si="5"/>
        <v>0</v>
      </c>
      <c r="Q362" s="6"/>
    </row>
    <row r="363" s="2" customFormat="1" spans="1:17">
      <c r="A363" s="9"/>
      <c r="B363" s="7" t="s">
        <v>1261</v>
      </c>
      <c r="C363" s="7" t="s">
        <v>741</v>
      </c>
      <c r="D363" s="7" t="s">
        <v>741</v>
      </c>
      <c r="E363" s="7">
        <v>616</v>
      </c>
      <c r="F363" s="7">
        <v>616</v>
      </c>
      <c r="G363" s="5">
        <f t="shared" si="5"/>
        <v>0</v>
      </c>
      <c r="Q363" s="6"/>
    </row>
    <row r="364" s="2" customFormat="1" spans="1:17">
      <c r="A364" s="9"/>
      <c r="B364" s="7" t="s">
        <v>1262</v>
      </c>
      <c r="C364" s="7" t="s">
        <v>1182</v>
      </c>
      <c r="D364" s="7" t="s">
        <v>1148</v>
      </c>
      <c r="E364" s="7">
        <v>4.8</v>
      </c>
      <c r="F364" s="7">
        <v>4.7</v>
      </c>
      <c r="G364" s="5">
        <f t="shared" si="5"/>
        <v>-0.000999999999999997</v>
      </c>
      <c r="Q364" s="6"/>
    </row>
    <row r="365" s="2" customFormat="1" spans="1:17">
      <c r="A365" s="9"/>
      <c r="B365" s="7" t="s">
        <v>1263</v>
      </c>
      <c r="C365" s="7" t="s">
        <v>1182</v>
      </c>
      <c r="D365" s="7" t="s">
        <v>1148</v>
      </c>
      <c r="E365" s="7">
        <v>4.8</v>
      </c>
      <c r="F365" s="7">
        <v>4.7</v>
      </c>
      <c r="G365" s="5">
        <f t="shared" si="5"/>
        <v>-0.000999999999999997</v>
      </c>
      <c r="Q365" s="6"/>
    </row>
    <row r="366" s="2" customFormat="1" spans="1:17">
      <c r="A366" s="9"/>
      <c r="B366" s="7" t="s">
        <v>1264</v>
      </c>
      <c r="C366" s="7" t="s">
        <v>1265</v>
      </c>
      <c r="D366" s="7" t="s">
        <v>1265</v>
      </c>
      <c r="E366" s="7">
        <v>11</v>
      </c>
      <c r="F366" s="7">
        <v>11</v>
      </c>
      <c r="G366" s="5">
        <f t="shared" si="5"/>
        <v>0</v>
      </c>
      <c r="Q366" s="6"/>
    </row>
    <row r="367" s="2" customFormat="1" spans="1:17">
      <c r="A367" s="9"/>
      <c r="B367" s="7" t="s">
        <v>1266</v>
      </c>
      <c r="C367" s="7" t="s">
        <v>725</v>
      </c>
      <c r="D367" s="7" t="s">
        <v>725</v>
      </c>
      <c r="E367" s="7">
        <v>36</v>
      </c>
      <c r="F367" s="7">
        <v>36</v>
      </c>
      <c r="G367" s="5">
        <f t="shared" si="5"/>
        <v>0</v>
      </c>
      <c r="Q367" s="6"/>
    </row>
    <row r="368" s="2" customFormat="1" spans="1:17">
      <c r="A368" s="9"/>
      <c r="B368" s="7" t="s">
        <v>1267</v>
      </c>
      <c r="C368" s="7" t="s">
        <v>727</v>
      </c>
      <c r="D368" s="7" t="s">
        <v>727</v>
      </c>
      <c r="E368" s="7">
        <v>40</v>
      </c>
      <c r="F368" s="7">
        <v>40</v>
      </c>
      <c r="G368" s="5">
        <f t="shared" si="5"/>
        <v>0</v>
      </c>
      <c r="Q368" s="6"/>
    </row>
    <row r="369" s="2" customFormat="1" spans="1:17">
      <c r="A369" s="9"/>
      <c r="B369" s="7" t="s">
        <v>1268</v>
      </c>
      <c r="C369" s="7" t="s">
        <v>731</v>
      </c>
      <c r="D369" s="7" t="s">
        <v>731</v>
      </c>
      <c r="E369" s="7">
        <v>52</v>
      </c>
      <c r="F369" s="7">
        <v>52</v>
      </c>
      <c r="G369" s="5">
        <f t="shared" si="5"/>
        <v>0</v>
      </c>
      <c r="Q369" s="6"/>
    </row>
    <row r="370" s="2" customFormat="1" spans="1:17">
      <c r="A370" s="9"/>
      <c r="B370" s="7" t="s">
        <v>1269</v>
      </c>
      <c r="C370" s="7" t="s">
        <v>1270</v>
      </c>
      <c r="D370" s="7" t="s">
        <v>1270</v>
      </c>
      <c r="E370" s="7">
        <v>552</v>
      </c>
      <c r="F370" s="7">
        <v>552</v>
      </c>
      <c r="G370" s="5">
        <f t="shared" si="5"/>
        <v>0</v>
      </c>
      <c r="Q370" s="6"/>
    </row>
    <row r="371" s="2" customFormat="1" spans="1:17">
      <c r="A371" s="9"/>
      <c r="B371" s="7" t="s">
        <v>1271</v>
      </c>
      <c r="C371" s="7" t="s">
        <v>1272</v>
      </c>
      <c r="D371" s="7" t="s">
        <v>1272</v>
      </c>
      <c r="E371" s="7">
        <v>556</v>
      </c>
      <c r="F371" s="7">
        <v>556</v>
      </c>
      <c r="G371" s="5">
        <f t="shared" si="5"/>
        <v>0</v>
      </c>
      <c r="Q371" s="6"/>
    </row>
    <row r="372" s="2" customFormat="1" spans="1:17">
      <c r="A372" s="9"/>
      <c r="B372" s="7" t="s">
        <v>1273</v>
      </c>
      <c r="C372" s="7" t="s">
        <v>775</v>
      </c>
      <c r="D372" s="7" t="s">
        <v>775</v>
      </c>
      <c r="E372" s="7">
        <v>1</v>
      </c>
      <c r="F372" s="7">
        <v>1</v>
      </c>
      <c r="G372" s="5">
        <f t="shared" si="5"/>
        <v>0</v>
      </c>
      <c r="Q372" s="6"/>
    </row>
    <row r="373" s="2" customFormat="1" spans="1:17">
      <c r="A373" s="9"/>
      <c r="B373" s="7" t="s">
        <v>1274</v>
      </c>
      <c r="C373" s="7" t="s">
        <v>1053</v>
      </c>
      <c r="D373" s="7" t="s">
        <v>1275</v>
      </c>
      <c r="E373" s="7">
        <v>4.3</v>
      </c>
      <c r="F373" s="7">
        <v>5</v>
      </c>
      <c r="G373" s="5">
        <f t="shared" si="5"/>
        <v>0.007</v>
      </c>
      <c r="Q373" s="6"/>
    </row>
    <row r="374" s="2" customFormat="1" spans="1:17">
      <c r="A374" s="9"/>
      <c r="B374" s="7" t="s">
        <v>1276</v>
      </c>
      <c r="C374" s="7" t="s">
        <v>1053</v>
      </c>
      <c r="D374" s="7" t="s">
        <v>1275</v>
      </c>
      <c r="E374" s="7">
        <v>4.3</v>
      </c>
      <c r="F374" s="7">
        <v>5</v>
      </c>
      <c r="G374" s="5">
        <f t="shared" si="5"/>
        <v>0.007</v>
      </c>
      <c r="Q374" s="6"/>
    </row>
    <row r="375" s="2" customFormat="1" spans="1:17">
      <c r="A375" s="9"/>
      <c r="B375" s="7" t="s">
        <v>1277</v>
      </c>
      <c r="C375" s="7" t="s">
        <v>1278</v>
      </c>
      <c r="D375" s="7" t="s">
        <v>1115</v>
      </c>
      <c r="E375" s="7">
        <v>19</v>
      </c>
      <c r="F375" s="7">
        <v>26</v>
      </c>
      <c r="G375" s="5">
        <f t="shared" si="5"/>
        <v>0.07</v>
      </c>
      <c r="Q375" s="6"/>
    </row>
    <row r="376" s="2" customFormat="1" spans="1:17">
      <c r="A376" s="9"/>
      <c r="B376" s="7" t="s">
        <v>1279</v>
      </c>
      <c r="C376" s="7" t="s">
        <v>1278</v>
      </c>
      <c r="D376" s="7" t="s">
        <v>1115</v>
      </c>
      <c r="E376" s="7">
        <v>19</v>
      </c>
      <c r="F376" s="7">
        <v>26</v>
      </c>
      <c r="G376" s="5">
        <f t="shared" si="5"/>
        <v>0.07</v>
      </c>
      <c r="Q376" s="6"/>
    </row>
    <row r="377" s="2" customFormat="1" spans="1:17">
      <c r="A377" s="9"/>
      <c r="B377" s="7" t="s">
        <v>1280</v>
      </c>
      <c r="C377" s="7" t="s">
        <v>1278</v>
      </c>
      <c r="D377" s="7" t="s">
        <v>1115</v>
      </c>
      <c r="E377" s="7">
        <v>19</v>
      </c>
      <c r="F377" s="7">
        <v>26</v>
      </c>
      <c r="G377" s="5">
        <f t="shared" si="5"/>
        <v>0.07</v>
      </c>
      <c r="Q377" s="6"/>
    </row>
    <row r="378" s="2" customFormat="1" spans="1:17">
      <c r="A378" s="9"/>
      <c r="B378" s="7" t="s">
        <v>1281</v>
      </c>
      <c r="C378" s="7" t="s">
        <v>1278</v>
      </c>
      <c r="D378" s="7" t="s">
        <v>1115</v>
      </c>
      <c r="E378" s="7">
        <v>19</v>
      </c>
      <c r="F378" s="7">
        <v>26</v>
      </c>
      <c r="G378" s="5">
        <f t="shared" si="5"/>
        <v>0.07</v>
      </c>
      <c r="Q378" s="6"/>
    </row>
    <row r="379" s="2" customFormat="1" spans="1:17">
      <c r="A379" s="9"/>
      <c r="B379" s="7" t="s">
        <v>1282</v>
      </c>
      <c r="C379" s="7" t="s">
        <v>974</v>
      </c>
      <c r="D379" s="7" t="s">
        <v>832</v>
      </c>
      <c r="E379" s="7">
        <v>1.9</v>
      </c>
      <c r="F379" s="7">
        <v>2.1</v>
      </c>
      <c r="G379" s="5">
        <f t="shared" si="5"/>
        <v>0.002</v>
      </c>
      <c r="Q379" s="6"/>
    </row>
    <row r="380" s="2" customFormat="1" spans="1:17">
      <c r="A380" s="9"/>
      <c r="B380" s="7" t="s">
        <v>1283</v>
      </c>
      <c r="C380" s="7" t="s">
        <v>974</v>
      </c>
      <c r="D380" s="7" t="s">
        <v>832</v>
      </c>
      <c r="E380" s="7">
        <v>1.9</v>
      </c>
      <c r="F380" s="7">
        <v>2.1</v>
      </c>
      <c r="G380" s="5">
        <f t="shared" si="5"/>
        <v>0.002</v>
      </c>
      <c r="Q380" s="6"/>
    </row>
    <row r="381" s="2" customFormat="1" spans="1:17">
      <c r="A381" s="9"/>
      <c r="B381" s="7" t="s">
        <v>1284</v>
      </c>
      <c r="C381" s="7" t="s">
        <v>1046</v>
      </c>
      <c r="D381" s="7" t="s">
        <v>1285</v>
      </c>
      <c r="E381" s="7">
        <v>3.1</v>
      </c>
      <c r="F381" s="7">
        <v>3.5</v>
      </c>
      <c r="G381" s="5">
        <f t="shared" si="5"/>
        <v>0.004</v>
      </c>
      <c r="Q381" s="6"/>
    </row>
    <row r="382" s="2" customFormat="1" spans="1:17">
      <c r="A382" s="9"/>
      <c r="B382" s="7" t="s">
        <v>1286</v>
      </c>
      <c r="C382" s="7" t="s">
        <v>1287</v>
      </c>
      <c r="D382" s="7" t="s">
        <v>1287</v>
      </c>
      <c r="E382" s="7">
        <v>4.1</v>
      </c>
      <c r="F382" s="7">
        <v>4.1</v>
      </c>
      <c r="G382" s="5">
        <f t="shared" si="5"/>
        <v>0</v>
      </c>
      <c r="Q382" s="6"/>
    </row>
    <row r="383" s="2" customFormat="1" spans="1:17">
      <c r="A383" s="9"/>
      <c r="B383" s="7" t="s">
        <v>1288</v>
      </c>
      <c r="C383" s="7" t="s">
        <v>1287</v>
      </c>
      <c r="D383" s="7" t="s">
        <v>1287</v>
      </c>
      <c r="E383" s="7">
        <v>4.1</v>
      </c>
      <c r="F383" s="7">
        <v>4.1</v>
      </c>
      <c r="G383" s="5">
        <f t="shared" si="5"/>
        <v>0</v>
      </c>
      <c r="Q383" s="6"/>
    </row>
    <row r="384" s="2" customFormat="1" spans="1:17">
      <c r="A384" s="9"/>
      <c r="B384" s="7" t="s">
        <v>1289</v>
      </c>
      <c r="C384" s="7" t="s">
        <v>1290</v>
      </c>
      <c r="D384" s="7" t="s">
        <v>914</v>
      </c>
      <c r="E384" s="7">
        <v>21</v>
      </c>
      <c r="F384" s="7">
        <v>25</v>
      </c>
      <c r="G384" s="5">
        <f t="shared" si="5"/>
        <v>0.04</v>
      </c>
      <c r="Q384" s="6"/>
    </row>
    <row r="385" s="2" customFormat="1" spans="1:17">
      <c r="A385" s="9"/>
      <c r="B385" s="7" t="s">
        <v>1291</v>
      </c>
      <c r="C385" s="7" t="s">
        <v>1292</v>
      </c>
      <c r="D385" s="7" t="s">
        <v>1178</v>
      </c>
      <c r="E385" s="7">
        <v>5.2</v>
      </c>
      <c r="F385" s="7">
        <v>5.9</v>
      </c>
      <c r="G385" s="5">
        <f t="shared" si="5"/>
        <v>0.007</v>
      </c>
      <c r="Q385" s="6"/>
    </row>
    <row r="386" s="2" customFormat="1" spans="1:17">
      <c r="A386" s="9"/>
      <c r="B386" s="7" t="s">
        <v>1293</v>
      </c>
      <c r="C386" s="7" t="s">
        <v>1292</v>
      </c>
      <c r="D386" s="7" t="s">
        <v>1178</v>
      </c>
      <c r="E386" s="7">
        <v>5.2</v>
      </c>
      <c r="F386" s="7">
        <v>5.9</v>
      </c>
      <c r="G386" s="5">
        <f t="shared" ref="G386:G449" si="6">(F386-E386)/100</f>
        <v>0.007</v>
      </c>
      <c r="Q386" s="6"/>
    </row>
    <row r="387" s="2" customFormat="1" spans="1:17">
      <c r="A387" s="9"/>
      <c r="B387" s="7" t="s">
        <v>1294</v>
      </c>
      <c r="C387" s="7" t="s">
        <v>1295</v>
      </c>
      <c r="D387" s="7" t="s">
        <v>1296</v>
      </c>
      <c r="E387" s="7">
        <v>40</v>
      </c>
      <c r="F387" s="7">
        <v>41</v>
      </c>
      <c r="G387" s="5">
        <f t="shared" si="6"/>
        <v>0.01</v>
      </c>
      <c r="Q387" s="6"/>
    </row>
    <row r="388" s="2" customFormat="1" spans="1:17">
      <c r="A388" s="9"/>
      <c r="B388" s="7" t="s">
        <v>1297</v>
      </c>
      <c r="C388" s="7" t="s">
        <v>1232</v>
      </c>
      <c r="D388" s="7" t="s">
        <v>1089</v>
      </c>
      <c r="E388" s="7">
        <v>2.5</v>
      </c>
      <c r="F388" s="7">
        <v>3</v>
      </c>
      <c r="G388" s="5">
        <f t="shared" si="6"/>
        <v>0.005</v>
      </c>
      <c r="Q388" s="6"/>
    </row>
    <row r="389" s="2" customFormat="1" spans="1:17">
      <c r="A389" s="9"/>
      <c r="B389" s="7" t="s">
        <v>1298</v>
      </c>
      <c r="C389" s="7" t="s">
        <v>1232</v>
      </c>
      <c r="D389" s="7" t="s">
        <v>1089</v>
      </c>
      <c r="E389" s="7">
        <v>2.5</v>
      </c>
      <c r="F389" s="7">
        <v>3</v>
      </c>
      <c r="G389" s="5">
        <f t="shared" si="6"/>
        <v>0.005</v>
      </c>
      <c r="Q389" s="6"/>
    </row>
    <row r="390" s="2" customFormat="1" spans="1:17">
      <c r="A390" s="9"/>
      <c r="B390" s="7" t="s">
        <v>1299</v>
      </c>
      <c r="C390" s="7" t="s">
        <v>1300</v>
      </c>
      <c r="D390" s="11" t="s">
        <v>1148</v>
      </c>
      <c r="E390" s="7">
        <v>3.9</v>
      </c>
      <c r="F390" s="11">
        <v>4.7</v>
      </c>
      <c r="G390" s="5">
        <f t="shared" si="6"/>
        <v>0.008</v>
      </c>
      <c r="Q390" s="6"/>
    </row>
    <row r="391" s="2" customFormat="1" spans="1:17">
      <c r="A391" s="9"/>
      <c r="B391" s="7" t="s">
        <v>1301</v>
      </c>
      <c r="C391" s="11" t="s">
        <v>1300</v>
      </c>
      <c r="D391" s="11" t="s">
        <v>1148</v>
      </c>
      <c r="E391" s="11">
        <v>3.9</v>
      </c>
      <c r="F391" s="11">
        <v>4.7</v>
      </c>
      <c r="G391" s="5">
        <f t="shared" si="6"/>
        <v>0.008</v>
      </c>
      <c r="Q391" s="6"/>
    </row>
    <row r="392" s="2" customFormat="1" spans="1:17">
      <c r="A392" s="9"/>
      <c r="B392" s="7" t="s">
        <v>1302</v>
      </c>
      <c r="C392" s="11" t="s">
        <v>1300</v>
      </c>
      <c r="D392" s="7" t="s">
        <v>1148</v>
      </c>
      <c r="E392" s="11">
        <v>3.9</v>
      </c>
      <c r="F392" s="7">
        <v>4.7</v>
      </c>
      <c r="G392" s="5">
        <f t="shared" si="6"/>
        <v>0.008</v>
      </c>
      <c r="Q392" s="6"/>
    </row>
    <row r="393" s="2" customFormat="1" spans="1:17">
      <c r="A393" s="9"/>
      <c r="B393" s="7" t="s">
        <v>1303</v>
      </c>
      <c r="C393" s="7" t="s">
        <v>1089</v>
      </c>
      <c r="D393" s="7" t="s">
        <v>1089</v>
      </c>
      <c r="E393" s="7">
        <v>3</v>
      </c>
      <c r="F393" s="7">
        <v>3</v>
      </c>
      <c r="G393" s="5">
        <f t="shared" si="6"/>
        <v>0</v>
      </c>
      <c r="Q393" s="6"/>
    </row>
    <row r="394" s="2" customFormat="1" spans="1:17">
      <c r="A394" s="9"/>
      <c r="B394" s="7" t="s">
        <v>1304</v>
      </c>
      <c r="C394" s="7" t="s">
        <v>1089</v>
      </c>
      <c r="D394" s="7" t="s">
        <v>1089</v>
      </c>
      <c r="E394" s="7">
        <v>3</v>
      </c>
      <c r="F394" s="7">
        <v>3</v>
      </c>
      <c r="G394" s="5">
        <f t="shared" si="6"/>
        <v>0</v>
      </c>
      <c r="Q394" s="6"/>
    </row>
    <row r="395" s="2" customFormat="1" spans="1:17">
      <c r="A395" s="9"/>
      <c r="B395" s="7" t="s">
        <v>1305</v>
      </c>
      <c r="C395" s="7" t="s">
        <v>1306</v>
      </c>
      <c r="D395" s="11" t="s">
        <v>1096</v>
      </c>
      <c r="E395" s="7">
        <v>43</v>
      </c>
      <c r="F395" s="11">
        <v>130</v>
      </c>
      <c r="G395" s="5">
        <f t="shared" si="6"/>
        <v>0.87</v>
      </c>
      <c r="Q395" s="6"/>
    </row>
    <row r="396" s="2" customFormat="1" spans="1:17">
      <c r="A396" s="9"/>
      <c r="B396" s="7" t="s">
        <v>1307</v>
      </c>
      <c r="C396" s="11" t="s">
        <v>1170</v>
      </c>
      <c r="D396" s="11" t="s">
        <v>1170</v>
      </c>
      <c r="E396" s="11">
        <v>2.8</v>
      </c>
      <c r="F396" s="11">
        <v>2.8</v>
      </c>
      <c r="G396" s="5">
        <f t="shared" si="6"/>
        <v>0</v>
      </c>
      <c r="Q396" s="6"/>
    </row>
    <row r="397" s="2" customFormat="1" spans="1:17">
      <c r="A397" s="9"/>
      <c r="B397" s="7" t="s">
        <v>1308</v>
      </c>
      <c r="C397" s="11" t="s">
        <v>1170</v>
      </c>
      <c r="D397" s="7" t="s">
        <v>1170</v>
      </c>
      <c r="E397" s="11">
        <v>2.8</v>
      </c>
      <c r="F397" s="7">
        <v>2.8</v>
      </c>
      <c r="G397" s="5">
        <f t="shared" si="6"/>
        <v>0</v>
      </c>
      <c r="Q397" s="6"/>
    </row>
    <row r="398" s="2" customFormat="1" spans="1:17">
      <c r="A398" s="9"/>
      <c r="B398" s="7" t="s">
        <v>1309</v>
      </c>
      <c r="C398" s="7" t="s">
        <v>1310</v>
      </c>
      <c r="D398" s="7" t="s">
        <v>1310</v>
      </c>
      <c r="E398" s="7">
        <v>7.6</v>
      </c>
      <c r="F398" s="7">
        <v>7.6</v>
      </c>
      <c r="G398" s="5">
        <f t="shared" si="6"/>
        <v>0</v>
      </c>
      <c r="Q398" s="6"/>
    </row>
    <row r="399" s="2" customFormat="1" spans="1:17">
      <c r="A399" s="9"/>
      <c r="B399" s="7" t="s">
        <v>1311</v>
      </c>
      <c r="C399" s="7" t="s">
        <v>1310</v>
      </c>
      <c r="D399" s="7" t="s">
        <v>1310</v>
      </c>
      <c r="E399" s="7">
        <v>7.6</v>
      </c>
      <c r="F399" s="7">
        <v>7.6</v>
      </c>
      <c r="G399" s="5">
        <f t="shared" si="6"/>
        <v>0</v>
      </c>
      <c r="Q399" s="6"/>
    </row>
    <row r="400" s="2" customFormat="1" spans="1:17">
      <c r="A400" s="9"/>
      <c r="B400" s="7" t="s">
        <v>1312</v>
      </c>
      <c r="C400" s="7" t="s">
        <v>1313</v>
      </c>
      <c r="D400" s="7" t="s">
        <v>1314</v>
      </c>
      <c r="E400" s="7">
        <v>290</v>
      </c>
      <c r="F400" s="7">
        <v>291</v>
      </c>
      <c r="G400" s="5">
        <f t="shared" si="6"/>
        <v>0.01</v>
      </c>
      <c r="Q400" s="6"/>
    </row>
    <row r="401" s="2" customFormat="1" spans="1:17">
      <c r="A401" s="9"/>
      <c r="B401" s="7" t="s">
        <v>1315</v>
      </c>
      <c r="C401" s="7" t="s">
        <v>1316</v>
      </c>
      <c r="D401" s="7" t="s">
        <v>1316</v>
      </c>
      <c r="E401" s="7">
        <v>836</v>
      </c>
      <c r="F401" s="7">
        <v>836</v>
      </c>
      <c r="G401" s="5">
        <f t="shared" si="6"/>
        <v>0</v>
      </c>
      <c r="Q401" s="6"/>
    </row>
    <row r="402" s="2" customFormat="1" spans="1:17">
      <c r="A402" s="9"/>
      <c r="B402" s="7" t="s">
        <v>1317</v>
      </c>
      <c r="C402" s="7" t="s">
        <v>1318</v>
      </c>
      <c r="D402" s="7" t="s">
        <v>1318</v>
      </c>
      <c r="E402" s="7">
        <v>840</v>
      </c>
      <c r="F402" s="7">
        <v>840</v>
      </c>
      <c r="G402" s="5">
        <f t="shared" si="6"/>
        <v>0</v>
      </c>
      <c r="Q402" s="6"/>
    </row>
    <row r="403" s="2" customFormat="1" spans="1:17">
      <c r="A403" s="9"/>
      <c r="B403" s="7" t="s">
        <v>1319</v>
      </c>
      <c r="C403" s="7" t="s">
        <v>832</v>
      </c>
      <c r="D403" s="7" t="s">
        <v>832</v>
      </c>
      <c r="E403" s="7">
        <v>2.1</v>
      </c>
      <c r="F403" s="7">
        <v>2.1</v>
      </c>
      <c r="G403" s="5">
        <f t="shared" si="6"/>
        <v>0</v>
      </c>
      <c r="Q403" s="6"/>
    </row>
    <row r="404" s="2" customFormat="1" spans="1:17">
      <c r="A404" s="9"/>
      <c r="B404" s="7" t="s">
        <v>1320</v>
      </c>
      <c r="C404" s="7" t="s">
        <v>832</v>
      </c>
      <c r="D404" s="7" t="s">
        <v>832</v>
      </c>
      <c r="E404" s="7">
        <v>2.1</v>
      </c>
      <c r="F404" s="7">
        <v>2.1</v>
      </c>
      <c r="G404" s="5">
        <f t="shared" si="6"/>
        <v>0</v>
      </c>
      <c r="Q404" s="6"/>
    </row>
    <row r="405" s="2" customFormat="1" spans="1:17">
      <c r="A405" s="9"/>
      <c r="B405" s="7" t="s">
        <v>1321</v>
      </c>
      <c r="C405" s="7" t="s">
        <v>1322</v>
      </c>
      <c r="D405" s="7" t="s">
        <v>1322</v>
      </c>
      <c r="E405" s="7">
        <v>24</v>
      </c>
      <c r="F405" s="7">
        <v>24</v>
      </c>
      <c r="G405" s="5">
        <f t="shared" si="6"/>
        <v>0</v>
      </c>
      <c r="Q405" s="6"/>
    </row>
    <row r="406" s="2" customFormat="1" spans="1:17">
      <c r="A406" s="9"/>
      <c r="B406" s="7" t="s">
        <v>1323</v>
      </c>
      <c r="C406" s="7" t="s">
        <v>1322</v>
      </c>
      <c r="D406" s="7" t="s">
        <v>1322</v>
      </c>
      <c r="E406" s="7">
        <v>24</v>
      </c>
      <c r="F406" s="7">
        <v>24</v>
      </c>
      <c r="G406" s="5">
        <f t="shared" si="6"/>
        <v>0</v>
      </c>
      <c r="Q406" s="6"/>
    </row>
    <row r="407" s="2" customFormat="1" spans="1:17">
      <c r="A407" s="9"/>
      <c r="B407" s="7" t="s">
        <v>1324</v>
      </c>
      <c r="C407" s="7" t="s">
        <v>1322</v>
      </c>
      <c r="D407" s="7" t="s">
        <v>1322</v>
      </c>
      <c r="E407" s="7">
        <v>24</v>
      </c>
      <c r="F407" s="7">
        <v>24</v>
      </c>
      <c r="G407" s="5">
        <f t="shared" si="6"/>
        <v>0</v>
      </c>
      <c r="Q407" s="6"/>
    </row>
    <row r="408" s="2" customFormat="1" spans="1:17">
      <c r="A408" s="9"/>
      <c r="B408" s="7" t="s">
        <v>1325</v>
      </c>
      <c r="C408" s="7" t="s">
        <v>1322</v>
      </c>
      <c r="D408" s="7" t="s">
        <v>1322</v>
      </c>
      <c r="E408" s="7">
        <v>24</v>
      </c>
      <c r="F408" s="7">
        <v>24</v>
      </c>
      <c r="G408" s="5">
        <f t="shared" si="6"/>
        <v>0</v>
      </c>
      <c r="Q408" s="6"/>
    </row>
    <row r="409" s="2" customFormat="1" spans="1:17">
      <c r="A409" s="9"/>
      <c r="B409" s="7" t="s">
        <v>1326</v>
      </c>
      <c r="C409" s="7" t="s">
        <v>1142</v>
      </c>
      <c r="D409" s="7" t="s">
        <v>1142</v>
      </c>
      <c r="E409" s="7">
        <v>124</v>
      </c>
      <c r="F409" s="7">
        <v>124</v>
      </c>
      <c r="G409" s="5">
        <f t="shared" si="6"/>
        <v>0</v>
      </c>
      <c r="Q409" s="6"/>
    </row>
    <row r="410" s="2" customFormat="1" spans="1:17">
      <c r="A410" s="9"/>
      <c r="B410" s="7" t="s">
        <v>1327</v>
      </c>
      <c r="C410" s="7" t="s">
        <v>1328</v>
      </c>
      <c r="D410" s="7" t="s">
        <v>1328</v>
      </c>
      <c r="E410" s="7">
        <v>128</v>
      </c>
      <c r="F410" s="7">
        <v>128</v>
      </c>
      <c r="G410" s="5">
        <f t="shared" si="6"/>
        <v>0</v>
      </c>
      <c r="Q410" s="6"/>
    </row>
    <row r="411" s="2" customFormat="1" spans="1:17">
      <c r="A411" s="9"/>
      <c r="B411" s="7" t="s">
        <v>1329</v>
      </c>
      <c r="C411" s="7" t="s">
        <v>963</v>
      </c>
      <c r="D411" s="11" t="s">
        <v>963</v>
      </c>
      <c r="E411" s="7">
        <v>308</v>
      </c>
      <c r="F411" s="11">
        <v>308</v>
      </c>
      <c r="G411" s="5">
        <f t="shared" si="6"/>
        <v>0</v>
      </c>
      <c r="Q411" s="6"/>
    </row>
    <row r="412" s="2" customFormat="1" spans="1:17">
      <c r="A412" s="9"/>
      <c r="B412" s="7" t="s">
        <v>1330</v>
      </c>
      <c r="C412" s="11" t="s">
        <v>1182</v>
      </c>
      <c r="D412" s="11" t="s">
        <v>1182</v>
      </c>
      <c r="E412" s="11">
        <v>4.8</v>
      </c>
      <c r="F412" s="11">
        <v>4.8</v>
      </c>
      <c r="G412" s="5">
        <f t="shared" si="6"/>
        <v>0</v>
      </c>
      <c r="Q412" s="6"/>
    </row>
    <row r="413" s="2" customFormat="1" spans="1:17">
      <c r="A413" s="9"/>
      <c r="B413" s="7" t="s">
        <v>1331</v>
      </c>
      <c r="C413" s="11" t="s">
        <v>1182</v>
      </c>
      <c r="D413" s="11" t="s">
        <v>1182</v>
      </c>
      <c r="E413" s="11">
        <v>4.8</v>
      </c>
      <c r="F413" s="11">
        <v>4.8</v>
      </c>
      <c r="G413" s="5">
        <f t="shared" si="6"/>
        <v>0</v>
      </c>
      <c r="Q413" s="6"/>
    </row>
    <row r="414" s="2" customFormat="1" spans="1:17">
      <c r="A414" s="9"/>
      <c r="B414" s="7" t="s">
        <v>1332</v>
      </c>
      <c r="C414" s="11" t="s">
        <v>1230</v>
      </c>
      <c r="D414" s="7" t="s">
        <v>1230</v>
      </c>
      <c r="E414" s="11">
        <v>42</v>
      </c>
      <c r="F414" s="7">
        <v>42</v>
      </c>
      <c r="G414" s="5">
        <f t="shared" si="6"/>
        <v>0</v>
      </c>
      <c r="Q414" s="6"/>
    </row>
    <row r="415" s="2" customFormat="1" spans="1:17">
      <c r="A415" s="9"/>
      <c r="B415" s="7" t="s">
        <v>1333</v>
      </c>
      <c r="C415" s="7" t="s">
        <v>1230</v>
      </c>
      <c r="D415" s="7" t="s">
        <v>1334</v>
      </c>
      <c r="E415" s="7">
        <v>42</v>
      </c>
      <c r="F415" s="7">
        <v>32</v>
      </c>
      <c r="G415" s="5">
        <f t="shared" si="6"/>
        <v>-0.1</v>
      </c>
      <c r="Q415" s="6"/>
    </row>
    <row r="416" s="2" customFormat="1" spans="1:17">
      <c r="A416" s="9"/>
      <c r="B416" s="7" t="s">
        <v>1335</v>
      </c>
      <c r="C416" s="7" t="s">
        <v>1230</v>
      </c>
      <c r="D416" s="7" t="s">
        <v>1334</v>
      </c>
      <c r="E416" s="7">
        <v>42</v>
      </c>
      <c r="F416" s="7">
        <v>32</v>
      </c>
      <c r="G416" s="5">
        <f t="shared" si="6"/>
        <v>-0.1</v>
      </c>
      <c r="Q416" s="6"/>
    </row>
    <row r="417" s="2" customFormat="1" spans="1:17">
      <c r="A417" s="9"/>
      <c r="B417" s="7" t="s">
        <v>1336</v>
      </c>
      <c r="C417" s="7" t="s">
        <v>1230</v>
      </c>
      <c r="D417" s="7" t="s">
        <v>1337</v>
      </c>
      <c r="E417" s="7">
        <v>42</v>
      </c>
      <c r="F417" s="7">
        <f>248/1024</f>
        <v>0.2421875</v>
      </c>
      <c r="G417" s="5">
        <f t="shared" si="6"/>
        <v>-0.417578125</v>
      </c>
      <c r="Q417" s="6"/>
    </row>
    <row r="418" s="2" customFormat="1" spans="1:17">
      <c r="A418" s="9"/>
      <c r="B418" s="7" t="s">
        <v>1338</v>
      </c>
      <c r="C418" s="7" t="s">
        <v>1230</v>
      </c>
      <c r="D418" s="7" t="s">
        <v>768</v>
      </c>
      <c r="E418" s="7">
        <v>42</v>
      </c>
      <c r="F418" s="7">
        <f>252/1024</f>
        <v>0.24609375</v>
      </c>
      <c r="G418" s="5">
        <f t="shared" si="6"/>
        <v>-0.4175390625</v>
      </c>
      <c r="Q418" s="6"/>
    </row>
    <row r="419" s="2" customFormat="1" spans="1:17">
      <c r="A419" s="9"/>
      <c r="B419" s="7" t="s">
        <v>1339</v>
      </c>
      <c r="C419" s="7" t="s">
        <v>1230</v>
      </c>
      <c r="D419" s="11" t="s">
        <v>1340</v>
      </c>
      <c r="E419" s="7">
        <v>42</v>
      </c>
      <c r="F419" s="11">
        <v>89</v>
      </c>
      <c r="G419" s="5">
        <f t="shared" si="6"/>
        <v>0.47</v>
      </c>
      <c r="Q419" s="6"/>
    </row>
    <row r="420" s="2" customFormat="1" spans="1:17">
      <c r="A420" s="9"/>
      <c r="B420" s="7" t="s">
        <v>1341</v>
      </c>
      <c r="C420" s="11" t="s">
        <v>1230</v>
      </c>
      <c r="D420" s="11" t="s">
        <v>1340</v>
      </c>
      <c r="E420" s="11">
        <v>42</v>
      </c>
      <c r="F420" s="11">
        <v>89</v>
      </c>
      <c r="G420" s="5">
        <f t="shared" si="6"/>
        <v>0.47</v>
      </c>
      <c r="Q420" s="6"/>
    </row>
    <row r="421" s="2" customFormat="1" spans="1:17">
      <c r="A421" s="9"/>
      <c r="B421" s="7" t="s">
        <v>1342</v>
      </c>
      <c r="C421" s="11" t="s">
        <v>1230</v>
      </c>
      <c r="D421" s="11" t="s">
        <v>1340</v>
      </c>
      <c r="E421" s="11">
        <v>42</v>
      </c>
      <c r="F421" s="11">
        <v>89</v>
      </c>
      <c r="G421" s="5">
        <f t="shared" si="6"/>
        <v>0.47</v>
      </c>
      <c r="Q421" s="6"/>
    </row>
    <row r="422" s="2" customFormat="1" spans="1:17">
      <c r="A422" s="9"/>
      <c r="B422" s="7" t="s">
        <v>1343</v>
      </c>
      <c r="C422" s="11" t="s">
        <v>1230</v>
      </c>
      <c r="D422" s="7" t="s">
        <v>1340</v>
      </c>
      <c r="E422" s="11">
        <v>42</v>
      </c>
      <c r="F422" s="7">
        <v>89</v>
      </c>
      <c r="G422" s="5">
        <f t="shared" si="6"/>
        <v>0.47</v>
      </c>
      <c r="Q422" s="6"/>
    </row>
    <row r="423" s="2" customFormat="1" spans="1:17">
      <c r="A423" s="9"/>
      <c r="B423" s="7" t="s">
        <v>1344</v>
      </c>
      <c r="C423" s="7" t="s">
        <v>756</v>
      </c>
      <c r="D423" s="7" t="s">
        <v>756</v>
      </c>
      <c r="E423" s="7">
        <v>44</v>
      </c>
      <c r="F423" s="7">
        <v>44</v>
      </c>
      <c r="G423" s="5">
        <f t="shared" si="6"/>
        <v>0</v>
      </c>
      <c r="Q423" s="6"/>
    </row>
    <row r="424" s="2" customFormat="1" spans="1:17">
      <c r="A424" s="9"/>
      <c r="B424" s="7" t="s">
        <v>1345</v>
      </c>
      <c r="C424" s="7" t="s">
        <v>967</v>
      </c>
      <c r="D424" s="7" t="s">
        <v>967</v>
      </c>
      <c r="E424" s="7">
        <v>48</v>
      </c>
      <c r="F424" s="7">
        <v>48</v>
      </c>
      <c r="G424" s="5">
        <f t="shared" si="6"/>
        <v>0</v>
      </c>
      <c r="Q424" s="6"/>
    </row>
    <row r="425" s="2" customFormat="1" spans="1:17">
      <c r="A425" s="9"/>
      <c r="B425" s="7" t="s">
        <v>1346</v>
      </c>
      <c r="C425" s="7" t="s">
        <v>953</v>
      </c>
      <c r="D425" s="7" t="s">
        <v>953</v>
      </c>
      <c r="E425" s="7">
        <v>80</v>
      </c>
      <c r="F425" s="7">
        <v>80</v>
      </c>
      <c r="G425" s="5">
        <f t="shared" si="6"/>
        <v>0</v>
      </c>
      <c r="Q425" s="6"/>
    </row>
    <row r="426" s="2" customFormat="1" spans="1:17">
      <c r="A426" s="9"/>
      <c r="B426" s="7" t="s">
        <v>1347</v>
      </c>
      <c r="C426" s="7" t="s">
        <v>1348</v>
      </c>
      <c r="D426" s="7" t="s">
        <v>1348</v>
      </c>
      <c r="E426" s="7">
        <v>7.5</v>
      </c>
      <c r="F426" s="7">
        <v>7.5</v>
      </c>
      <c r="G426" s="5">
        <f t="shared" si="6"/>
        <v>0</v>
      </c>
      <c r="Q426" s="6"/>
    </row>
    <row r="427" s="2" customFormat="1" spans="1:17">
      <c r="A427" s="9"/>
      <c r="B427" s="7" t="s">
        <v>1349</v>
      </c>
      <c r="C427" s="7" t="s">
        <v>1348</v>
      </c>
      <c r="D427" s="7" t="s">
        <v>1348</v>
      </c>
      <c r="E427" s="7">
        <v>7.5</v>
      </c>
      <c r="F427" s="7">
        <v>7.5</v>
      </c>
      <c r="G427" s="5">
        <f t="shared" si="6"/>
        <v>0</v>
      </c>
      <c r="Q427" s="6"/>
    </row>
    <row r="428" s="2" customFormat="1" spans="1:17">
      <c r="A428" s="9"/>
      <c r="B428" s="7" t="s">
        <v>1350</v>
      </c>
      <c r="C428" s="7" t="s">
        <v>1290</v>
      </c>
      <c r="D428" s="7" t="s">
        <v>1290</v>
      </c>
      <c r="E428" s="7">
        <v>21</v>
      </c>
      <c r="F428" s="7">
        <v>21</v>
      </c>
      <c r="G428" s="5">
        <f t="shared" si="6"/>
        <v>0</v>
      </c>
      <c r="Q428" s="6"/>
    </row>
    <row r="429" s="2" customFormat="1" spans="1:17">
      <c r="A429" s="9"/>
      <c r="B429" s="7" t="s">
        <v>1351</v>
      </c>
      <c r="C429" s="7" t="s">
        <v>909</v>
      </c>
      <c r="D429" s="7" t="s">
        <v>1232</v>
      </c>
      <c r="E429" s="7">
        <v>2.2</v>
      </c>
      <c r="F429" s="7">
        <v>2.5</v>
      </c>
      <c r="G429" s="5">
        <f t="shared" si="6"/>
        <v>0.003</v>
      </c>
      <c r="Q429" s="6"/>
    </row>
    <row r="430" s="2" customFormat="1" spans="1:17">
      <c r="A430" s="9"/>
      <c r="B430" s="7" t="s">
        <v>1352</v>
      </c>
      <c r="C430" s="7" t="s">
        <v>909</v>
      </c>
      <c r="D430" s="7" t="s">
        <v>1232</v>
      </c>
      <c r="E430" s="7">
        <v>2.2</v>
      </c>
      <c r="F430" s="7">
        <v>2.5</v>
      </c>
      <c r="G430" s="5">
        <f t="shared" si="6"/>
        <v>0.003</v>
      </c>
      <c r="Q430" s="6"/>
    </row>
    <row r="431" s="2" customFormat="1" spans="1:17">
      <c r="A431" s="9"/>
      <c r="B431" s="7" t="s">
        <v>1353</v>
      </c>
      <c r="C431" s="7" t="s">
        <v>972</v>
      </c>
      <c r="D431" s="11" t="s">
        <v>1354</v>
      </c>
      <c r="E431" s="7">
        <v>3.7</v>
      </c>
      <c r="F431" s="11">
        <v>4</v>
      </c>
      <c r="G431" s="5">
        <f t="shared" si="6"/>
        <v>0.003</v>
      </c>
      <c r="Q431" s="6"/>
    </row>
    <row r="432" s="2" customFormat="1" spans="1:17">
      <c r="A432" s="9"/>
      <c r="B432" s="7" t="s">
        <v>1355</v>
      </c>
      <c r="C432" s="11" t="s">
        <v>972</v>
      </c>
      <c r="D432" s="11" t="s">
        <v>1354</v>
      </c>
      <c r="E432" s="11">
        <v>3.7</v>
      </c>
      <c r="F432" s="11">
        <v>4</v>
      </c>
      <c r="G432" s="5">
        <f t="shared" si="6"/>
        <v>0.003</v>
      </c>
      <c r="Q432" s="6"/>
    </row>
    <row r="433" s="2" customFormat="1" spans="1:17">
      <c r="A433" s="9"/>
      <c r="B433" s="7" t="s">
        <v>1356</v>
      </c>
      <c r="C433" s="11" t="s">
        <v>972</v>
      </c>
      <c r="D433" s="7" t="s">
        <v>1354</v>
      </c>
      <c r="E433" s="11">
        <v>3.7</v>
      </c>
      <c r="F433" s="7">
        <v>4</v>
      </c>
      <c r="G433" s="5">
        <f t="shared" si="6"/>
        <v>0.003</v>
      </c>
      <c r="Q433" s="6"/>
    </row>
    <row r="434" s="2" customFormat="1" spans="1:17">
      <c r="A434" s="9"/>
      <c r="B434" s="7" t="s">
        <v>1357</v>
      </c>
      <c r="C434" s="7" t="s">
        <v>1046</v>
      </c>
      <c r="D434" s="7" t="s">
        <v>1046</v>
      </c>
      <c r="E434" s="7">
        <v>3.1</v>
      </c>
      <c r="F434" s="7">
        <v>3.1</v>
      </c>
      <c r="G434" s="5">
        <f t="shared" si="6"/>
        <v>0</v>
      </c>
      <c r="Q434" s="6"/>
    </row>
    <row r="435" s="2" customFormat="1" spans="1:17">
      <c r="A435" s="9"/>
      <c r="B435" s="7" t="s">
        <v>1358</v>
      </c>
      <c r="C435" s="7" t="s">
        <v>1046</v>
      </c>
      <c r="D435" s="7" t="s">
        <v>1046</v>
      </c>
      <c r="E435" s="7">
        <v>3.1</v>
      </c>
      <c r="F435" s="7">
        <v>3.1</v>
      </c>
      <c r="G435" s="5">
        <f t="shared" si="6"/>
        <v>0</v>
      </c>
      <c r="Q435" s="6"/>
    </row>
    <row r="436" s="2" customFormat="1" spans="1:17">
      <c r="A436" s="9"/>
      <c r="B436" s="7" t="s">
        <v>1359</v>
      </c>
      <c r="C436" s="7" t="s">
        <v>1360</v>
      </c>
      <c r="D436" s="7" t="s">
        <v>1360</v>
      </c>
      <c r="E436" s="7">
        <v>35</v>
      </c>
      <c r="F436" s="7">
        <v>35</v>
      </c>
      <c r="G436" s="5">
        <f t="shared" si="6"/>
        <v>0</v>
      </c>
      <c r="Q436" s="6"/>
    </row>
    <row r="437" s="2" customFormat="1" spans="1:17">
      <c r="A437" s="9"/>
      <c r="B437" s="7" t="s">
        <v>1361</v>
      </c>
      <c r="C437" s="7" t="s">
        <v>1046</v>
      </c>
      <c r="D437" s="7" t="s">
        <v>1046</v>
      </c>
      <c r="E437" s="7">
        <v>3.1</v>
      </c>
      <c r="F437" s="7">
        <v>3.1</v>
      </c>
      <c r="G437" s="5">
        <f t="shared" si="6"/>
        <v>0</v>
      </c>
      <c r="Q437" s="6"/>
    </row>
    <row r="438" s="2" customFormat="1" spans="1:17">
      <c r="A438" s="9"/>
      <c r="B438" s="7" t="s">
        <v>1362</v>
      </c>
      <c r="C438" s="7" t="s">
        <v>1046</v>
      </c>
      <c r="D438" s="7" t="s">
        <v>1046</v>
      </c>
      <c r="E438" s="7">
        <v>3.1</v>
      </c>
      <c r="F438" s="7">
        <v>3.1</v>
      </c>
      <c r="G438" s="5">
        <f t="shared" si="6"/>
        <v>0</v>
      </c>
      <c r="Q438" s="6"/>
    </row>
    <row r="439" s="2" customFormat="1" spans="1:17">
      <c r="A439" s="9"/>
      <c r="B439" s="7" t="s">
        <v>1363</v>
      </c>
      <c r="C439" s="7" t="s">
        <v>1364</v>
      </c>
      <c r="D439" s="7" t="s">
        <v>1364</v>
      </c>
      <c r="E439" s="7">
        <v>4.9</v>
      </c>
      <c r="F439" s="7">
        <v>4.9</v>
      </c>
      <c r="G439" s="5">
        <f t="shared" si="6"/>
        <v>0</v>
      </c>
      <c r="Q439" s="6"/>
    </row>
    <row r="440" s="2" customFormat="1" spans="1:17">
      <c r="A440" s="9"/>
      <c r="B440" s="7" t="s">
        <v>1365</v>
      </c>
      <c r="C440" s="7" t="s">
        <v>796</v>
      </c>
      <c r="D440" s="7" t="s">
        <v>796</v>
      </c>
      <c r="E440" s="7">
        <v>64</v>
      </c>
      <c r="F440" s="7">
        <v>64</v>
      </c>
      <c r="G440" s="5">
        <f t="shared" si="6"/>
        <v>0</v>
      </c>
      <c r="Q440" s="6"/>
    </row>
    <row r="441" s="2" customFormat="1" spans="1:17">
      <c r="A441" s="9"/>
      <c r="B441" s="7" t="s">
        <v>1366</v>
      </c>
      <c r="C441" s="7" t="s">
        <v>804</v>
      </c>
      <c r="D441" s="7" t="s">
        <v>804</v>
      </c>
      <c r="E441" s="7">
        <v>68</v>
      </c>
      <c r="F441" s="7">
        <v>68</v>
      </c>
      <c r="G441" s="5">
        <f t="shared" si="6"/>
        <v>0</v>
      </c>
      <c r="Q441" s="6"/>
    </row>
    <row r="442" s="2" customFormat="1" spans="1:17">
      <c r="A442" s="9"/>
      <c r="B442" s="7" t="s">
        <v>1367</v>
      </c>
      <c r="C442" s="7" t="s">
        <v>863</v>
      </c>
      <c r="D442" s="7" t="s">
        <v>863</v>
      </c>
      <c r="E442" s="7">
        <v>96</v>
      </c>
      <c r="F442" s="7">
        <v>96</v>
      </c>
      <c r="G442" s="5">
        <f t="shared" si="6"/>
        <v>0</v>
      </c>
      <c r="Q442" s="6"/>
    </row>
    <row r="443" s="2" customFormat="1" spans="1:17">
      <c r="A443" s="9"/>
      <c r="B443" s="7" t="s">
        <v>1368</v>
      </c>
      <c r="C443" s="7" t="s">
        <v>725</v>
      </c>
      <c r="D443" s="7" t="s">
        <v>725</v>
      </c>
      <c r="E443" s="7">
        <v>36</v>
      </c>
      <c r="F443" s="7">
        <v>36</v>
      </c>
      <c r="G443" s="5">
        <f t="shared" si="6"/>
        <v>0</v>
      </c>
      <c r="Q443" s="6"/>
    </row>
    <row r="444" s="2" customFormat="1" spans="1:17">
      <c r="A444" s="9"/>
      <c r="B444" s="7" t="s">
        <v>1369</v>
      </c>
      <c r="C444" s="7" t="s">
        <v>727</v>
      </c>
      <c r="D444" s="7" t="s">
        <v>727</v>
      </c>
      <c r="E444" s="7">
        <v>40</v>
      </c>
      <c r="F444" s="7">
        <v>40</v>
      </c>
      <c r="G444" s="5">
        <f t="shared" si="6"/>
        <v>0</v>
      </c>
      <c r="Q444" s="6"/>
    </row>
    <row r="445" s="2" customFormat="1" spans="1:17">
      <c r="A445" s="9"/>
      <c r="B445" s="7" t="s">
        <v>1370</v>
      </c>
      <c r="C445" s="7" t="s">
        <v>733</v>
      </c>
      <c r="D445" s="7" t="s">
        <v>733</v>
      </c>
      <c r="E445" s="7">
        <v>56</v>
      </c>
      <c r="F445" s="7">
        <v>56</v>
      </c>
      <c r="G445" s="5">
        <f t="shared" si="6"/>
        <v>0</v>
      </c>
      <c r="Q445" s="6"/>
    </row>
    <row r="446" s="2" customFormat="1" spans="1:17">
      <c r="A446" s="9"/>
      <c r="B446" s="7" t="s">
        <v>1371</v>
      </c>
      <c r="C446" s="7" t="s">
        <v>967</v>
      </c>
      <c r="D446" s="7" t="s">
        <v>967</v>
      </c>
      <c r="E446" s="7">
        <v>48</v>
      </c>
      <c r="F446" s="7">
        <v>48</v>
      </c>
      <c r="G446" s="5">
        <f t="shared" si="6"/>
        <v>0</v>
      </c>
      <c r="Q446" s="6"/>
    </row>
    <row r="447" s="2" customFormat="1" spans="1:17">
      <c r="A447" s="9"/>
      <c r="B447" s="7" t="s">
        <v>1372</v>
      </c>
      <c r="C447" s="7" t="s">
        <v>731</v>
      </c>
      <c r="D447" s="7" t="s">
        <v>731</v>
      </c>
      <c r="E447" s="7">
        <v>52</v>
      </c>
      <c r="F447" s="7">
        <v>52</v>
      </c>
      <c r="G447" s="5">
        <f t="shared" si="6"/>
        <v>0</v>
      </c>
      <c r="Q447" s="6"/>
    </row>
    <row r="448" s="2" customFormat="1" spans="1:17">
      <c r="A448" s="9"/>
      <c r="B448" s="7" t="s">
        <v>1373</v>
      </c>
      <c r="C448" s="7" t="s">
        <v>1142</v>
      </c>
      <c r="D448" s="7" t="s">
        <v>1142</v>
      </c>
      <c r="E448" s="7">
        <v>124</v>
      </c>
      <c r="F448" s="7">
        <v>124</v>
      </c>
      <c r="G448" s="5">
        <f t="shared" si="6"/>
        <v>0</v>
      </c>
      <c r="Q448" s="6"/>
    </row>
    <row r="449" s="2" customFormat="1" spans="1:17">
      <c r="A449" s="9"/>
      <c r="B449" s="7" t="s">
        <v>1374</v>
      </c>
      <c r="C449" s="7" t="s">
        <v>967</v>
      </c>
      <c r="D449" s="7" t="s">
        <v>967</v>
      </c>
      <c r="E449" s="7">
        <v>48</v>
      </c>
      <c r="F449" s="7">
        <v>48</v>
      </c>
      <c r="G449" s="5">
        <f t="shared" si="6"/>
        <v>0</v>
      </c>
      <c r="Q449" s="6"/>
    </row>
    <row r="450" s="2" customFormat="1" spans="1:17">
      <c r="A450" s="9"/>
      <c r="B450" s="7" t="s">
        <v>1375</v>
      </c>
      <c r="C450" s="7" t="s">
        <v>731</v>
      </c>
      <c r="D450" s="7" t="s">
        <v>731</v>
      </c>
      <c r="E450" s="7">
        <v>52</v>
      </c>
      <c r="F450" s="7">
        <v>52</v>
      </c>
      <c r="G450" s="5">
        <f t="shared" ref="G450:G498" si="7">(F450-E450)/100</f>
        <v>0</v>
      </c>
      <c r="Q450" s="6"/>
    </row>
    <row r="451" s="2" customFormat="1" spans="1:17">
      <c r="A451" s="9"/>
      <c r="B451" s="7" t="s">
        <v>1376</v>
      </c>
      <c r="C451" s="7" t="s">
        <v>758</v>
      </c>
      <c r="D451" s="7" t="s">
        <v>758</v>
      </c>
      <c r="E451" s="7">
        <v>72</v>
      </c>
      <c r="F451" s="7">
        <v>72</v>
      </c>
      <c r="G451" s="5">
        <f t="shared" si="7"/>
        <v>0</v>
      </c>
      <c r="Q451" s="6"/>
    </row>
    <row r="452" s="2" customFormat="1" spans="1:17">
      <c r="A452" s="9"/>
      <c r="B452" s="7" t="s">
        <v>1377</v>
      </c>
      <c r="C452" s="7" t="s">
        <v>758</v>
      </c>
      <c r="D452" s="7" t="s">
        <v>758</v>
      </c>
      <c r="E452" s="7">
        <v>72</v>
      </c>
      <c r="F452" s="7">
        <v>72</v>
      </c>
      <c r="G452" s="5">
        <f t="shared" si="7"/>
        <v>0</v>
      </c>
      <c r="Q452" s="6"/>
    </row>
    <row r="453" s="2" customFormat="1" spans="1:17">
      <c r="A453" s="9"/>
      <c r="B453" s="7" t="s">
        <v>1378</v>
      </c>
      <c r="C453" s="7" t="s">
        <v>758</v>
      </c>
      <c r="D453" s="7" t="s">
        <v>758</v>
      </c>
      <c r="E453" s="7">
        <v>72</v>
      </c>
      <c r="F453" s="7">
        <v>72</v>
      </c>
      <c r="G453" s="5">
        <f t="shared" si="7"/>
        <v>0</v>
      </c>
      <c r="Q453" s="6"/>
    </row>
    <row r="454" s="2" customFormat="1" spans="1:17">
      <c r="A454" s="9"/>
      <c r="B454" s="7" t="s">
        <v>1379</v>
      </c>
      <c r="C454" s="7" t="s">
        <v>758</v>
      </c>
      <c r="D454" s="7" t="s">
        <v>758</v>
      </c>
      <c r="E454" s="7">
        <v>72</v>
      </c>
      <c r="F454" s="7">
        <v>72</v>
      </c>
      <c r="G454" s="5">
        <f t="shared" si="7"/>
        <v>0</v>
      </c>
      <c r="Q454" s="6"/>
    </row>
    <row r="455" s="2" customFormat="1" spans="1:17">
      <c r="A455" s="9"/>
      <c r="B455" s="7" t="s">
        <v>1380</v>
      </c>
      <c r="C455" s="7" t="s">
        <v>758</v>
      </c>
      <c r="D455" s="7" t="s">
        <v>758</v>
      </c>
      <c r="E455" s="7">
        <v>72</v>
      </c>
      <c r="F455" s="7">
        <v>72</v>
      </c>
      <c r="G455" s="5">
        <f t="shared" si="7"/>
        <v>0</v>
      </c>
      <c r="Q455" s="6"/>
    </row>
    <row r="456" s="2" customFormat="1" spans="1:17">
      <c r="A456" s="9"/>
      <c r="B456" s="7" t="s">
        <v>1381</v>
      </c>
      <c r="C456" s="7" t="s">
        <v>758</v>
      </c>
      <c r="D456" s="7" t="s">
        <v>758</v>
      </c>
      <c r="E456" s="7">
        <v>72</v>
      </c>
      <c r="F456" s="7">
        <v>72</v>
      </c>
      <c r="G456" s="5">
        <f t="shared" si="7"/>
        <v>0</v>
      </c>
      <c r="Q456" s="6"/>
    </row>
    <row r="457" s="2" customFormat="1" spans="1:17">
      <c r="A457" s="9"/>
      <c r="B457" s="7" t="s">
        <v>1382</v>
      </c>
      <c r="C457" s="7" t="s">
        <v>1300</v>
      </c>
      <c r="D457" s="7" t="s">
        <v>1300</v>
      </c>
      <c r="E457" s="7">
        <v>3.9</v>
      </c>
      <c r="F457" s="7">
        <v>3.9</v>
      </c>
      <c r="G457" s="5">
        <f t="shared" si="7"/>
        <v>0</v>
      </c>
      <c r="Q457" s="6"/>
    </row>
    <row r="458" s="2" customFormat="1" spans="1:17">
      <c r="A458" s="9"/>
      <c r="B458" s="7" t="s">
        <v>1383</v>
      </c>
      <c r="C458" s="7" t="s">
        <v>1300</v>
      </c>
      <c r="D458" s="7" t="s">
        <v>1300</v>
      </c>
      <c r="E458" s="7">
        <v>3.9</v>
      </c>
      <c r="F458" s="7">
        <v>3.9</v>
      </c>
      <c r="G458" s="5">
        <f t="shared" si="7"/>
        <v>0</v>
      </c>
      <c r="Q458" s="6"/>
    </row>
    <row r="459" s="2" customFormat="1" spans="1:17">
      <c r="A459" s="9"/>
      <c r="B459" s="7" t="s">
        <v>1384</v>
      </c>
      <c r="C459" s="7" t="s">
        <v>1056</v>
      </c>
      <c r="D459" s="7" t="s">
        <v>1056</v>
      </c>
      <c r="E459" s="7">
        <v>12</v>
      </c>
      <c r="F459" s="7">
        <v>12</v>
      </c>
      <c r="G459" s="5">
        <f t="shared" si="7"/>
        <v>0</v>
      </c>
      <c r="Q459" s="6"/>
    </row>
    <row r="460" s="2" customFormat="1" spans="1:17">
      <c r="A460" s="9"/>
      <c r="B460" s="7" t="s">
        <v>1385</v>
      </c>
      <c r="C460" s="7" t="s">
        <v>1354</v>
      </c>
      <c r="D460" s="7" t="s">
        <v>1386</v>
      </c>
      <c r="E460" s="7">
        <v>4</v>
      </c>
      <c r="F460" s="7">
        <v>4.4</v>
      </c>
      <c r="G460" s="5">
        <f t="shared" si="7"/>
        <v>0.004</v>
      </c>
      <c r="Q460" s="6"/>
    </row>
    <row r="461" s="2" customFormat="1" spans="1:17">
      <c r="A461" s="9"/>
      <c r="B461" s="7" t="s">
        <v>1387</v>
      </c>
      <c r="C461" s="7" t="s">
        <v>1354</v>
      </c>
      <c r="D461" s="7" t="s">
        <v>1386</v>
      </c>
      <c r="E461" s="7">
        <v>4</v>
      </c>
      <c r="F461" s="7">
        <v>4.4</v>
      </c>
      <c r="G461" s="5">
        <f t="shared" si="7"/>
        <v>0.004</v>
      </c>
      <c r="Q461" s="6"/>
    </row>
    <row r="462" s="2" customFormat="1" spans="1:17">
      <c r="A462" s="9"/>
      <c r="B462" s="7" t="s">
        <v>1388</v>
      </c>
      <c r="C462" s="7" t="s">
        <v>1290</v>
      </c>
      <c r="D462" s="7" t="s">
        <v>1290</v>
      </c>
      <c r="E462" s="7">
        <v>21</v>
      </c>
      <c r="F462" s="7">
        <v>21</v>
      </c>
      <c r="G462" s="5">
        <f t="shared" si="7"/>
        <v>0</v>
      </c>
      <c r="Q462" s="6"/>
    </row>
    <row r="463" s="2" customFormat="1" spans="1:17">
      <c r="A463" s="9"/>
      <c r="B463" s="7" t="s">
        <v>1389</v>
      </c>
      <c r="C463" s="7" t="s">
        <v>1390</v>
      </c>
      <c r="D463" s="7" t="s">
        <v>1390</v>
      </c>
      <c r="E463" s="7">
        <v>84</v>
      </c>
      <c r="F463" s="7">
        <v>84</v>
      </c>
      <c r="G463" s="5">
        <f t="shared" si="7"/>
        <v>0</v>
      </c>
      <c r="Q463" s="6"/>
    </row>
    <row r="464" s="2" customFormat="1" spans="1:17">
      <c r="A464" s="9"/>
      <c r="B464" s="7" t="s">
        <v>1391</v>
      </c>
      <c r="C464" s="7" t="s">
        <v>830</v>
      </c>
      <c r="D464" s="7" t="s">
        <v>830</v>
      </c>
      <c r="E464" s="7">
        <v>88</v>
      </c>
      <c r="F464" s="7">
        <v>88</v>
      </c>
      <c r="G464" s="5">
        <f t="shared" si="7"/>
        <v>0</v>
      </c>
      <c r="Q464" s="6"/>
    </row>
    <row r="465" s="2" customFormat="1" spans="1:17">
      <c r="A465" s="9"/>
      <c r="B465" s="7" t="s">
        <v>1392</v>
      </c>
      <c r="C465" s="7" t="s">
        <v>1140</v>
      </c>
      <c r="D465" s="7" t="s">
        <v>1140</v>
      </c>
      <c r="E465" s="7">
        <v>120</v>
      </c>
      <c r="F465" s="7">
        <v>120</v>
      </c>
      <c r="G465" s="5">
        <f t="shared" si="7"/>
        <v>0</v>
      </c>
      <c r="Q465" s="6"/>
    </row>
    <row r="466" s="2" customFormat="1" spans="1:17">
      <c r="A466" s="9"/>
      <c r="B466" s="7" t="s">
        <v>1393</v>
      </c>
      <c r="C466" s="7" t="s">
        <v>953</v>
      </c>
      <c r="D466" s="7" t="s">
        <v>953</v>
      </c>
      <c r="E466" s="7">
        <v>80</v>
      </c>
      <c r="F466" s="7">
        <v>80</v>
      </c>
      <c r="G466" s="5">
        <f t="shared" si="7"/>
        <v>0</v>
      </c>
      <c r="Q466" s="6"/>
    </row>
    <row r="467" s="2" customFormat="1" spans="1:17">
      <c r="A467" s="9"/>
      <c r="B467" s="7" t="s">
        <v>1394</v>
      </c>
      <c r="C467" s="7" t="s">
        <v>1390</v>
      </c>
      <c r="D467" s="7" t="s">
        <v>1390</v>
      </c>
      <c r="E467" s="7">
        <v>84</v>
      </c>
      <c r="F467" s="7">
        <v>84</v>
      </c>
      <c r="G467" s="5">
        <f t="shared" si="7"/>
        <v>0</v>
      </c>
      <c r="Q467" s="6"/>
    </row>
    <row r="468" s="2" customFormat="1" spans="1:17">
      <c r="A468" s="9"/>
      <c r="B468" s="7" t="s">
        <v>1395</v>
      </c>
      <c r="C468" s="7" t="s">
        <v>1396</v>
      </c>
      <c r="D468" s="7" t="s">
        <v>1396</v>
      </c>
      <c r="E468" s="7">
        <v>112</v>
      </c>
      <c r="F468" s="7">
        <v>112</v>
      </c>
      <c r="G468" s="5">
        <f t="shared" si="7"/>
        <v>0</v>
      </c>
      <c r="Q468" s="6"/>
    </row>
    <row r="469" s="2" customFormat="1" spans="1:17">
      <c r="A469" s="9"/>
      <c r="B469" s="7" t="s">
        <v>1397</v>
      </c>
      <c r="C469" s="7" t="s">
        <v>1398</v>
      </c>
      <c r="D469" s="7" t="s">
        <v>1398</v>
      </c>
      <c r="E469" s="7">
        <v>2</v>
      </c>
      <c r="F469" s="7">
        <v>2</v>
      </c>
      <c r="G469" s="5">
        <f t="shared" si="7"/>
        <v>0</v>
      </c>
      <c r="Q469" s="6"/>
    </row>
    <row r="470" s="2" customFormat="1" spans="1:17">
      <c r="A470" s="9"/>
      <c r="B470" s="7" t="s">
        <v>1399</v>
      </c>
      <c r="C470" s="7" t="s">
        <v>1398</v>
      </c>
      <c r="D470" s="7" t="s">
        <v>1398</v>
      </c>
      <c r="E470" s="7">
        <v>2</v>
      </c>
      <c r="F470" s="7">
        <v>2</v>
      </c>
      <c r="G470" s="5">
        <f t="shared" si="7"/>
        <v>0</v>
      </c>
      <c r="Q470" s="6"/>
    </row>
    <row r="471" s="2" customFormat="1" spans="1:17">
      <c r="A471" s="9"/>
      <c r="B471" s="7" t="s">
        <v>1400</v>
      </c>
      <c r="C471" s="7" t="s">
        <v>1354</v>
      </c>
      <c r="D471" s="7" t="s">
        <v>1354</v>
      </c>
      <c r="E471" s="7">
        <v>4</v>
      </c>
      <c r="F471" s="7">
        <v>4</v>
      </c>
      <c r="G471" s="5">
        <f t="shared" si="7"/>
        <v>0</v>
      </c>
      <c r="Q471" s="6"/>
    </row>
    <row r="472" s="2" customFormat="1" spans="1:17">
      <c r="A472" s="9"/>
      <c r="B472" s="7" t="s">
        <v>1401</v>
      </c>
      <c r="C472" s="7" t="s">
        <v>1402</v>
      </c>
      <c r="D472" s="7" t="s">
        <v>1402</v>
      </c>
      <c r="E472" s="7">
        <v>116</v>
      </c>
      <c r="F472" s="7">
        <v>116</v>
      </c>
      <c r="G472" s="5">
        <f t="shared" si="7"/>
        <v>0</v>
      </c>
      <c r="Q472" s="6"/>
    </row>
    <row r="473" s="2" customFormat="1" ht="13" spans="1:17">
      <c r="A473" s="8" t="s">
        <v>1403</v>
      </c>
      <c r="B473" s="7" t="s">
        <v>1404</v>
      </c>
      <c r="C473" s="7" t="s">
        <v>1318</v>
      </c>
      <c r="D473" s="7" t="s">
        <v>1318</v>
      </c>
      <c r="E473" s="7">
        <v>840</v>
      </c>
      <c r="F473" s="7">
        <v>840</v>
      </c>
      <c r="G473" s="5">
        <f t="shared" si="7"/>
        <v>0</v>
      </c>
      <c r="Q473" s="6"/>
    </row>
    <row r="474" s="2" customFormat="1" spans="1:17">
      <c r="A474" s="9"/>
      <c r="B474" s="7" t="s">
        <v>1405</v>
      </c>
      <c r="C474" s="7" t="s">
        <v>1406</v>
      </c>
      <c r="D474" s="7" t="s">
        <v>1406</v>
      </c>
      <c r="E474" s="7">
        <v>844</v>
      </c>
      <c r="F474" s="7">
        <v>844</v>
      </c>
      <c r="G474" s="5">
        <f t="shared" si="7"/>
        <v>0</v>
      </c>
      <c r="Q474" s="6"/>
    </row>
    <row r="475" s="2" customFormat="1" spans="1:17">
      <c r="A475" s="12"/>
      <c r="B475" s="7" t="s">
        <v>1407</v>
      </c>
      <c r="C475" s="7" t="s">
        <v>990</v>
      </c>
      <c r="D475" s="7" t="s">
        <v>990</v>
      </c>
      <c r="E475" s="7">
        <v>1.1</v>
      </c>
      <c r="F475" s="7">
        <v>1.1</v>
      </c>
      <c r="G475" s="5">
        <f t="shared" si="7"/>
        <v>0</v>
      </c>
      <c r="Q475" s="6"/>
    </row>
    <row r="476" s="2" customFormat="1" ht="13" spans="1:17">
      <c r="A476" s="8" t="s">
        <v>1403</v>
      </c>
      <c r="B476" s="7" t="s">
        <v>1408</v>
      </c>
      <c r="C476" s="7" t="s">
        <v>756</v>
      </c>
      <c r="D476" s="7" t="s">
        <v>756</v>
      </c>
      <c r="E476" s="7">
        <v>44</v>
      </c>
      <c r="F476" s="7">
        <v>44</v>
      </c>
      <c r="G476" s="5">
        <f t="shared" si="7"/>
        <v>0</v>
      </c>
      <c r="Q476" s="6"/>
    </row>
    <row r="477" s="2" customFormat="1" spans="1:17">
      <c r="A477" s="9"/>
      <c r="B477" s="7" t="s">
        <v>1409</v>
      </c>
      <c r="C477" s="7" t="s">
        <v>967</v>
      </c>
      <c r="D477" s="7" t="s">
        <v>967</v>
      </c>
      <c r="E477" s="7">
        <v>48</v>
      </c>
      <c r="F477" s="7">
        <v>48</v>
      </c>
      <c r="G477" s="5">
        <f t="shared" si="7"/>
        <v>0</v>
      </c>
      <c r="Q477" s="6"/>
    </row>
    <row r="478" s="2" customFormat="1" spans="1:17">
      <c r="A478" s="9"/>
      <c r="B478" s="7" t="s">
        <v>1410</v>
      </c>
      <c r="C478" s="7" t="s">
        <v>866</v>
      </c>
      <c r="D478" s="7" t="s">
        <v>866</v>
      </c>
      <c r="E478" s="7">
        <v>144</v>
      </c>
      <c r="F478" s="7">
        <v>144</v>
      </c>
      <c r="G478" s="5">
        <f t="shared" si="7"/>
        <v>0</v>
      </c>
      <c r="Q478" s="6"/>
    </row>
    <row r="479" s="2" customFormat="1" spans="1:17">
      <c r="A479" s="9"/>
      <c r="B479" s="7" t="s">
        <v>1411</v>
      </c>
      <c r="C479" s="7" t="s">
        <v>1412</v>
      </c>
      <c r="D479" s="7" t="s">
        <v>1412</v>
      </c>
      <c r="E479" s="7">
        <v>5.4</v>
      </c>
      <c r="F479" s="7">
        <v>5.4</v>
      </c>
      <c r="G479" s="5">
        <f t="shared" si="7"/>
        <v>0</v>
      </c>
      <c r="Q479" s="6"/>
    </row>
    <row r="480" s="2" customFormat="1" spans="1:17">
      <c r="A480" s="9"/>
      <c r="B480" s="7" t="s">
        <v>1413</v>
      </c>
      <c r="C480" s="7" t="s">
        <v>1412</v>
      </c>
      <c r="D480" s="7" t="s">
        <v>1412</v>
      </c>
      <c r="E480" s="7">
        <v>5.4</v>
      </c>
      <c r="F480" s="7">
        <v>5.4</v>
      </c>
      <c r="G480" s="5">
        <f t="shared" si="7"/>
        <v>0</v>
      </c>
      <c r="Q480" s="6"/>
    </row>
    <row r="481" s="2" customFormat="1" spans="1:17">
      <c r="A481" s="9"/>
      <c r="B481" s="7" t="s">
        <v>1414</v>
      </c>
      <c r="C481" s="7" t="s">
        <v>1415</v>
      </c>
      <c r="D481" s="7" t="s">
        <v>1415</v>
      </c>
      <c r="E481" s="7">
        <v>8.9</v>
      </c>
      <c r="F481" s="7">
        <v>8.9</v>
      </c>
      <c r="G481" s="5">
        <f t="shared" si="7"/>
        <v>0</v>
      </c>
      <c r="Q481" s="6"/>
    </row>
    <row r="482" s="2" customFormat="1" spans="1:17">
      <c r="A482" s="9"/>
      <c r="B482" s="7" t="s">
        <v>1416</v>
      </c>
      <c r="C482" s="7" t="s">
        <v>909</v>
      </c>
      <c r="D482" s="7" t="s">
        <v>909</v>
      </c>
      <c r="E482" s="7">
        <v>2.2</v>
      </c>
      <c r="F482" s="7">
        <v>2.2</v>
      </c>
      <c r="G482" s="5">
        <f t="shared" si="7"/>
        <v>0</v>
      </c>
      <c r="Q482" s="6"/>
    </row>
    <row r="483" s="2" customFormat="1" spans="1:17">
      <c r="A483" s="9"/>
      <c r="B483" s="7" t="s">
        <v>1417</v>
      </c>
      <c r="C483" s="7" t="s">
        <v>909</v>
      </c>
      <c r="D483" s="7" t="s">
        <v>909</v>
      </c>
      <c r="E483" s="7">
        <v>2.2</v>
      </c>
      <c r="F483" s="7">
        <v>2.2</v>
      </c>
      <c r="G483" s="5">
        <f t="shared" si="7"/>
        <v>0</v>
      </c>
      <c r="Q483" s="6"/>
    </row>
    <row r="484" s="2" customFormat="1" spans="1:17">
      <c r="A484" s="9"/>
      <c r="B484" s="7" t="s">
        <v>1418</v>
      </c>
      <c r="C484" s="7" t="s">
        <v>1287</v>
      </c>
      <c r="D484" s="7" t="s">
        <v>1287</v>
      </c>
      <c r="E484" s="7">
        <v>4.1</v>
      </c>
      <c r="F484" s="7">
        <v>4.1</v>
      </c>
      <c r="G484" s="5">
        <f t="shared" si="7"/>
        <v>0</v>
      </c>
      <c r="Q484" s="6"/>
    </row>
    <row r="485" s="2" customFormat="1" spans="1:17">
      <c r="A485" s="9"/>
      <c r="B485" s="7" t="s">
        <v>1419</v>
      </c>
      <c r="C485" s="7" t="s">
        <v>1239</v>
      </c>
      <c r="D485" s="7" t="s">
        <v>1239</v>
      </c>
      <c r="E485" s="7">
        <v>92</v>
      </c>
      <c r="F485" s="7">
        <v>92</v>
      </c>
      <c r="G485" s="5">
        <f t="shared" si="7"/>
        <v>0</v>
      </c>
      <c r="Q485" s="6"/>
    </row>
    <row r="486" s="2" customFormat="1" spans="1:17">
      <c r="A486" s="9"/>
      <c r="B486" s="7" t="s">
        <v>1420</v>
      </c>
      <c r="C486" s="7" t="s">
        <v>863</v>
      </c>
      <c r="D486" s="7" t="s">
        <v>863</v>
      </c>
      <c r="E486" s="7">
        <v>96</v>
      </c>
      <c r="F486" s="7">
        <v>96</v>
      </c>
      <c r="G486" s="5">
        <f t="shared" si="7"/>
        <v>0</v>
      </c>
      <c r="Q486" s="6"/>
    </row>
    <row r="487" s="2" customFormat="1" spans="1:17">
      <c r="A487" s="9"/>
      <c r="B487" s="7" t="s">
        <v>1421</v>
      </c>
      <c r="C487" s="7" t="s">
        <v>1422</v>
      </c>
      <c r="D487" s="7" t="s">
        <v>1422</v>
      </c>
      <c r="E487" s="7">
        <v>168</v>
      </c>
      <c r="F487" s="7">
        <v>168</v>
      </c>
      <c r="G487" s="5">
        <f t="shared" si="7"/>
        <v>0</v>
      </c>
      <c r="Q487" s="6"/>
    </row>
    <row r="488" s="2" customFormat="1" spans="1:17">
      <c r="A488" s="9"/>
      <c r="B488" s="7" t="s">
        <v>1423</v>
      </c>
      <c r="C488" s="7" t="s">
        <v>735</v>
      </c>
      <c r="D488" s="7" t="s">
        <v>735</v>
      </c>
      <c r="E488" s="7">
        <v>2.6</v>
      </c>
      <c r="F488" s="7">
        <v>2.6</v>
      </c>
      <c r="G488" s="5">
        <f t="shared" si="7"/>
        <v>0</v>
      </c>
      <c r="Q488" s="6"/>
    </row>
    <row r="489" s="2" customFormat="1" spans="1:17">
      <c r="A489" s="9"/>
      <c r="B489" s="7" t="s">
        <v>1424</v>
      </c>
      <c r="C489" s="7" t="s">
        <v>735</v>
      </c>
      <c r="D489" s="7" t="s">
        <v>735</v>
      </c>
      <c r="E489" s="7">
        <v>2.6</v>
      </c>
      <c r="F489" s="7">
        <v>2.6</v>
      </c>
      <c r="G489" s="5">
        <f t="shared" si="7"/>
        <v>0</v>
      </c>
      <c r="Q489" s="6"/>
    </row>
    <row r="490" s="2" customFormat="1" spans="1:17">
      <c r="A490" s="9"/>
      <c r="B490" s="7" t="s">
        <v>1425</v>
      </c>
      <c r="C490" s="7" t="s">
        <v>1426</v>
      </c>
      <c r="D490" s="7" t="s">
        <v>1426</v>
      </c>
      <c r="E490" s="7">
        <v>3.8</v>
      </c>
      <c r="F490" s="7">
        <v>3.8</v>
      </c>
      <c r="G490" s="5">
        <f t="shared" si="7"/>
        <v>0</v>
      </c>
      <c r="Q490" s="6"/>
    </row>
    <row r="491" s="2" customFormat="1" spans="1:17">
      <c r="A491" s="9"/>
      <c r="B491" s="7" t="s">
        <v>1427</v>
      </c>
      <c r="C491" s="7" t="s">
        <v>781</v>
      </c>
      <c r="D491" s="7" t="s">
        <v>781</v>
      </c>
      <c r="E491" s="7">
        <v>4</v>
      </c>
      <c r="F491" s="7">
        <v>4</v>
      </c>
      <c r="G491" s="5">
        <f t="shared" si="7"/>
        <v>0</v>
      </c>
      <c r="Q491" s="6"/>
    </row>
    <row r="492" s="2" customFormat="1" spans="1:17">
      <c r="A492" s="9"/>
      <c r="B492" s="7" t="s">
        <v>1428</v>
      </c>
      <c r="C492" s="7" t="s">
        <v>783</v>
      </c>
      <c r="D492" s="7" t="s">
        <v>783</v>
      </c>
      <c r="E492" s="7">
        <v>8</v>
      </c>
      <c r="F492" s="7">
        <v>8</v>
      </c>
      <c r="G492" s="5">
        <f t="shared" si="7"/>
        <v>0</v>
      </c>
      <c r="Q492" s="6"/>
    </row>
    <row r="493" s="2" customFormat="1" spans="1:17">
      <c r="A493" s="9"/>
      <c r="B493" s="7" t="s">
        <v>1429</v>
      </c>
      <c r="C493" s="7" t="s">
        <v>745</v>
      </c>
      <c r="D493" s="7" t="s">
        <v>745</v>
      </c>
      <c r="E493" s="7">
        <v>412</v>
      </c>
      <c r="F493" s="7">
        <v>412</v>
      </c>
      <c r="G493" s="5">
        <f t="shared" si="7"/>
        <v>0</v>
      </c>
      <c r="Q493" s="6"/>
    </row>
    <row r="494" s="2" customFormat="1" spans="1:17">
      <c r="A494" s="9"/>
      <c r="B494" s="7" t="s">
        <v>1430</v>
      </c>
      <c r="C494" s="7" t="s">
        <v>1431</v>
      </c>
      <c r="D494" s="7" t="s">
        <v>1431</v>
      </c>
      <c r="E494" s="7">
        <v>416</v>
      </c>
      <c r="F494" s="7">
        <v>416</v>
      </c>
      <c r="G494" s="5">
        <f t="shared" si="7"/>
        <v>0</v>
      </c>
      <c r="Q494" s="6"/>
    </row>
    <row r="495" s="2" customFormat="1" spans="1:17">
      <c r="A495" s="9"/>
      <c r="B495" s="7" t="s">
        <v>1432</v>
      </c>
      <c r="C495" s="7" t="s">
        <v>868</v>
      </c>
      <c r="D495" s="7" t="s">
        <v>868</v>
      </c>
      <c r="E495" s="7">
        <v>1.8</v>
      </c>
      <c r="F495" s="7">
        <v>1.8</v>
      </c>
      <c r="G495" s="5">
        <f t="shared" si="7"/>
        <v>0</v>
      </c>
      <c r="Q495" s="6"/>
    </row>
    <row r="496" s="2" customFormat="1" spans="1:17">
      <c r="A496" s="9"/>
      <c r="B496" s="7" t="s">
        <v>1433</v>
      </c>
      <c r="C496" s="7" t="s">
        <v>830</v>
      </c>
      <c r="D496" s="7" t="s">
        <v>953</v>
      </c>
      <c r="E496" s="7">
        <v>88</v>
      </c>
      <c r="F496" s="7">
        <v>80</v>
      </c>
      <c r="G496" s="5">
        <f t="shared" si="7"/>
        <v>-0.08</v>
      </c>
      <c r="Q496" s="6"/>
    </row>
    <row r="497" s="2" customFormat="1" spans="1:17">
      <c r="A497" s="9"/>
      <c r="B497" s="7" t="s">
        <v>1434</v>
      </c>
      <c r="C497" s="7" t="s">
        <v>1239</v>
      </c>
      <c r="D497" s="7" t="s">
        <v>1390</v>
      </c>
      <c r="E497" s="7">
        <v>92</v>
      </c>
      <c r="F497" s="7">
        <v>84</v>
      </c>
      <c r="G497" s="5">
        <f t="shared" si="7"/>
        <v>-0.08</v>
      </c>
      <c r="Q497" s="6"/>
    </row>
    <row r="498" s="2" customFormat="1" spans="1:17">
      <c r="A498" s="9"/>
      <c r="B498" s="7" t="s">
        <v>1435</v>
      </c>
      <c r="C498" s="7" t="s">
        <v>990</v>
      </c>
      <c r="D498" s="2" t="s">
        <v>763</v>
      </c>
      <c r="E498" s="7">
        <v>1.1</v>
      </c>
      <c r="F498" s="2">
        <v>1.3</v>
      </c>
      <c r="G498" s="5">
        <f t="shared" si="7"/>
        <v>0.002</v>
      </c>
      <c r="Q498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R37" sqref="R37"/>
    </sheetView>
  </sheetViews>
  <sheetFormatPr defaultColWidth="9.16666666666667" defaultRowHeight="13.2"/>
  <cols>
    <col min="1" max="16384" width="9.16666666666667" style="1"/>
  </cols>
  <sheetData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s h e e t S t i d = " 1 1 "   i n t e r l i n e O n O f f = " 0 "   i s D a s h B o a r d S h e e t = " 0 " / > 
   < / w o S h e e t s P r o p s > 
   < w o B o o k P r o p s > 
     < b o o k S e t t i n g s   f i l t e r T y p e = " c o n n "   i s I n s e r P i c A s A t t a c h m e n t = " 0 "   i s A u t o U p d a t e P a u s e d = " 0 "   i s M e r g e T a s k s A u t o U p d a t e = " 0 "   i s F i l t e r S h a r e d = " 1 " / > 
   < / w o B o o k P r o p s > 
 < / w o P r o p s > 
 
</file>

<file path=customXml/item2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1 " / > 
   < p i x e l a t o r L i s t   s h e e t S t i d = " 1 2 " / > 
 < / p i x e l a t o r s > 
 
</file>

<file path=customXml/item3.xml><?xml version="1.0" encoding="utf-8"?>
<comments xmlns="https://web.wps.cn/et/2018/main" xmlns:s="http://schemas.openxmlformats.org/spreadsheetml/2006/main">
  <commentList sheetStid="14">
    <comment s:ref="L1" rgbClr="8FC820"/>
  </commentList>
</comment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福特phase4项目CD542ICA L R00 HF1报告</vt:lpstr>
      <vt:lpstr>Jira问题汇总</vt:lpstr>
      <vt:lpstr>Jira问题数据</vt:lpstr>
      <vt:lpstr>App Source</vt:lpstr>
      <vt:lpstr>response time</vt:lpstr>
      <vt:lpstr>Baidu App</vt:lpstr>
      <vt:lpstr>内存泄露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2022-04-16T02:04:00Z</dcterms:created>
  <dcterms:modified xsi:type="dcterms:W3CDTF">2022-09-01T16:02:18Z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2052-4.5.0.7415</vt:lpwstr>
  </property>
  <property fmtid="{D5CDD505-2E9C-101B-9397-08002B2CF9AE}" pid="3" name="ICV">
    <vt:lpwstr>5B959BC0D0F94FC59DD90D63340FEC83</vt:lpwstr>
  </property>
</Properties>
</file>