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activeTab="3"/>
  </bookViews>
  <sheets>
    <sheet name="CD542ICA L R09" sheetId="1" r:id="rId1"/>
    <sheet name="icafe-遗留P0P1" sheetId="2" r:id="rId2"/>
    <sheet name="JIRA-遗留P0P1" sheetId="9" r:id="rId3"/>
    <sheet name="综合评分" sheetId="3" r:id="rId4"/>
    <sheet name="响应时间" sheetId="4" r:id="rId5"/>
    <sheet name="APP source" sheetId="5" r:id="rId6"/>
    <sheet name="baidu APP" sheetId="6" r:id="rId7"/>
    <sheet name="Scenes Sources" sheetId="7" r:id="rId8"/>
    <sheet name="内存泄漏走势图" sheetId="8" r:id="rId9"/>
  </sheets>
  <definedNames>
    <definedName name="_xlnm._FilterDatabase" localSheetId="1" hidden="1">'icafe-遗留P0P1'!$A$1:$D$5</definedName>
    <definedName name="_xlnm._FilterDatabase" localSheetId="3" hidden="1">综合评分!$A$1:$BG$156</definedName>
    <definedName name="_xlnm._FilterDatabase" localSheetId="4" hidden="1">响应时间!$A$1:$AF$200</definedName>
    <definedName name="_xlnm._FilterDatabase" localSheetId="5" hidden="1">'APP source'!$A$2:$CO$201</definedName>
    <definedName name="_xlnm._FilterDatabase" localSheetId="6">'APP source'!$A$2:$CO$201</definedName>
    <definedName name="_xlnm._FilterDatabase">综合评分!$A$1:$BG$156</definedName>
  </definedNames>
  <calcPr calcId="144525"/>
</workbook>
</file>

<file path=xl/sharedStrings.xml><?xml version="1.0" encoding="utf-8"?>
<sst xmlns="http://schemas.openxmlformats.org/spreadsheetml/2006/main" count="4962" uniqueCount="1707">
  <si>
    <t xml:space="preserve">一、测试报告总论：										</t>
  </si>
  <si>
    <r>
      <rPr>
        <sz val="12"/>
        <color rgb="FF000000"/>
        <rFont val="宋体"/>
        <charset val="134"/>
      </rPr>
      <t>1.质量标准基础指标达成情况：</t>
    </r>
    <r>
      <rPr>
        <sz val="12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</si>
  <si>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</si>
  <si>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</si>
  <si>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</si>
  <si>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</si>
  <si>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</si>
  <si>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</si>
  <si>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</si>
  <si>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</si>
  <si>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</si>
  <si>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遗留P0P1 bug数量</t>
  </si>
  <si>
    <t>无遗留P0 P1 bug</t>
  </si>
  <si>
    <t>jira P1：1个
icafe：4个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</si>
  <si>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</si>
  <si>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</si>
  <si>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</si>
  <si>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</si>
  <si>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</si>
  <si>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</si>
  <si>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无crash，anr</t>
  </si>
  <si>
    <t>内存泄露</t>
  </si>
  <si>
    <t>无内存泄漏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</si>
  <si>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</si>
  <si>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</si>
  <si>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</si>
  <si>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</si>
  <si>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</si>
  <si>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</si>
  <si>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</si>
  <si>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</si>
  <si>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</si>
  <si>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</si>
  <si>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</si>
  <si>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</si>
  <si>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见响应时间sheet</t>
  </si>
  <si>
    <t>3.质量标准效果类指标达成情况：</t>
  </si>
  <si>
    <t>AI能力</t>
  </si>
  <si>
    <t>唤醒词</t>
  </si>
  <si>
    <t>唤醒率-低噪</t>
  </si>
  <si>
    <t>小度小度：99%
你好福特：100%</t>
  </si>
  <si>
    <t>唤醒率-中噪</t>
  </si>
  <si>
    <t>小度小度：100%
你好福特：100%</t>
  </si>
  <si>
    <t>唤醒率-高噪</t>
  </si>
  <si>
    <t>场景化命令词</t>
  </si>
  <si>
    <t>误唤醒</t>
  </si>
  <si>
    <t>小度小度</t>
  </si>
  <si>
    <t>0.3次/h</t>
  </si>
  <si>
    <t>0.05次/h</t>
  </si>
  <si>
    <t>你好福特</t>
  </si>
  <si>
    <t>1.2次/h</t>
  </si>
  <si>
    <t>0次/h</t>
  </si>
  <si>
    <t>二、Bug解决情况</t>
  </si>
  <si>
    <t>遗留icafe P1 4个，jira P1 1个</t>
  </si>
  <si>
    <t>三、版本已知风险/遗留严重问题</t>
  </si>
  <si>
    <t>严重问题:暂无</t>
  </si>
  <si>
    <t>四、项目风险（阻塞项、进度风险、功能需求未实现、质量风险、依赖实车、依赖环境）</t>
  </si>
  <si>
    <t>地图</t>
  </si>
  <si>
    <t>部分case依赖正式环境和sync+vin码执行</t>
  </si>
  <si>
    <t>语音</t>
  </si>
  <si>
    <t>暂无</t>
  </si>
  <si>
    <t>launcher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</si>
  <si>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</si>
  <si>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</si>
  <si>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</si>
  <si>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</si>
  <si>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</si>
  <si>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</si>
  <si>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</si>
  <si>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 xml:space="preserve">（1）基于车机端Demo APK模拟端到端进行消息下发，以及通过云端模拟下发消息到车机进行测试									</t>
  </si>
  <si>
    <t>输入法</t>
  </si>
  <si>
    <t>五、测试用例执行情况及遗留P0P1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</si>
  <si>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</si>
  <si>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</si>
  <si>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</si>
  <si>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</si>
  <si>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</si>
  <si>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</si>
  <si>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</si>
  <si>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</si>
  <si>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</si>
  <si>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 xml:space="preserve">部分case依赖正式环境和sync+vin码执行 </t>
  </si>
  <si>
    <t>账号</t>
  </si>
  <si>
    <t>埋点</t>
  </si>
  <si>
    <t>项目整体测试覆盖率</t>
  </si>
  <si>
    <t>六、测试环境及版本说明</t>
  </si>
  <si>
    <t>SOC版本</t>
  </si>
  <si>
    <t>20230929_0983_G2F13_R09.PRO_Debug</t>
  </si>
  <si>
    <t>MCU版本</t>
  </si>
  <si>
    <t xml:space="preserve">20231008_683_PRO </t>
  </si>
  <si>
    <t>屏幕尺寸</t>
  </si>
  <si>
    <t>13寸</t>
  </si>
  <si>
    <t>编号</t>
  </si>
  <si>
    <t>标题</t>
  </si>
  <si>
    <t>类型</t>
  </si>
  <si>
    <t>优先级</t>
  </si>
  <si>
    <t>所属模块</t>
  </si>
  <si>
    <t>FordPhase4Scrum-76896</t>
  </si>
  <si>
    <t>【实车】【CD542L_ICA】【地图】【必现】15:28 巡航模式关闭/打开导航声音，图标无变化</t>
  </si>
  <si>
    <t>Bug</t>
  </si>
  <si>
    <t>P1-High</t>
  </si>
  <si>
    <t>FordPhase4Scrum-76694</t>
  </si>
  <si>
    <t>【台架】【CD542ICA_L】【launcher】【偶现】播放蓝牙音乐，随心听卡片显示的是QQ音乐的封面图片</t>
  </si>
  <si>
    <t>Launcher&amp;AAR</t>
  </si>
  <si>
    <t>FordPhase4Scrum-65901</t>
  </si>
  <si>
    <t>【实车】【CD542ICA_L】【语音】【必现】低配无副驾分屏，语音打开副驾蓝牙开关打开的是蓝牙</t>
  </si>
  <si>
    <t>FordPhase4Scrum-64538</t>
  </si>
  <si>
    <r>
      <rPr>
        <u/>
        <sz val="11"/>
        <color rgb="FF0066CC"/>
        <rFont val="宋体-简"/>
        <charset val="134"/>
      </rPr>
      <t>【实车】【</t>
    </r>
    <r>
      <rPr>
        <u/>
        <sz val="11"/>
        <color rgb="FF0066CC"/>
        <rFont val="Calibri"/>
        <charset val="134"/>
      </rPr>
      <t>CD542icaL</t>
    </r>
    <r>
      <rPr>
        <u/>
        <sz val="11"/>
        <color rgb="FF0066CC"/>
        <rFont val="宋体-简"/>
        <charset val="134"/>
      </rPr>
      <t>】【地图】【偶现】</t>
    </r>
    <r>
      <rPr>
        <u/>
        <sz val="11"/>
        <color rgb="FF0066CC"/>
        <rFont val="Calibri"/>
        <charset val="134"/>
      </rPr>
      <t xml:space="preserve">1504 </t>
    </r>
    <r>
      <rPr>
        <u/>
        <sz val="11"/>
        <color rgb="FF0066CC"/>
        <rFont val="宋体-简"/>
        <charset val="134"/>
      </rPr>
      <t>巡航在高架下，车标不绑路一会儿</t>
    </r>
  </si>
  <si>
    <t>事务类型</t>
  </si>
  <si>
    <t>密钥</t>
  </si>
  <si>
    <t>摘要</t>
  </si>
  <si>
    <t>经办人</t>
  </si>
  <si>
    <t>状态</t>
  </si>
  <si>
    <t>标签</t>
  </si>
  <si>
    <t>组件</t>
  </si>
  <si>
    <t>修复版本</t>
  </si>
  <si>
    <t>缺陷</t>
  </si>
  <si>
    <t>AW2-33154</t>
  </si>
  <si>
    <r>
      <rPr>
        <sz val="12"/>
        <color rgb="FF000000"/>
        <rFont val="宋体-简"/>
        <charset val="134"/>
      </rPr>
      <t>【</t>
    </r>
    <r>
      <rPr>
        <sz val="12"/>
        <color rgb="FF000000"/>
        <rFont val="Arial"/>
        <charset val="134"/>
      </rPr>
      <t>CD542ICA_L</t>
    </r>
    <r>
      <rPr>
        <sz val="12"/>
        <color rgb="FF000000"/>
        <rFont val="宋体-简"/>
        <charset val="134"/>
      </rPr>
      <t>】【必现】【</t>
    </r>
    <r>
      <rPr>
        <sz val="12"/>
        <color rgb="FF000000"/>
        <rFont val="Arial"/>
        <charset val="134"/>
      </rPr>
      <t>FM</t>
    </r>
    <r>
      <rPr>
        <sz val="12"/>
        <color rgb="FF000000"/>
        <rFont val="宋体-简"/>
        <charset val="134"/>
      </rPr>
      <t>】</t>
    </r>
    <r>
      <rPr>
        <sz val="12"/>
        <color rgb="FF000000"/>
        <rFont val="Arial"/>
        <charset val="134"/>
      </rPr>
      <t>FM</t>
    </r>
    <r>
      <rPr>
        <sz val="12"/>
        <color rgb="FF000000"/>
        <rFont val="宋体-简"/>
        <charset val="134"/>
      </rPr>
      <t>正常播放时进行车机重启后，</t>
    </r>
    <r>
      <rPr>
        <sz val="12"/>
        <color rgb="FF000000"/>
        <rFont val="Arial"/>
        <charset val="134"/>
      </rPr>
      <t>Launcher</t>
    </r>
    <r>
      <rPr>
        <sz val="12"/>
        <color rgb="FF000000"/>
        <rFont val="宋体-简"/>
        <charset val="134"/>
      </rPr>
      <t>界面的随心听卡片没有恢复到</t>
    </r>
    <r>
      <rPr>
        <sz val="12"/>
        <color rgb="FF000000"/>
        <rFont val="Arial"/>
        <charset val="134"/>
      </rPr>
      <t>FM</t>
    </r>
    <r>
      <rPr>
        <sz val="12"/>
        <color rgb="FF000000"/>
        <rFont val="宋体-简"/>
        <charset val="134"/>
      </rPr>
      <t>播放状态</t>
    </r>
  </si>
  <si>
    <t>P1</t>
  </si>
  <si>
    <t>LinYuzhang</t>
  </si>
  <si>
    <t>Analysis</t>
  </si>
  <si>
    <t>Baidu, CD542ICA_L,Desaytest,
Wave2</t>
  </si>
  <si>
    <t>无</t>
  </si>
  <si>
    <t>验收版本</t>
  </si>
  <si>
    <t>类别</t>
  </si>
  <si>
    <t>EE/CVPP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</si>
  <si>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</si>
  <si>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</si>
  <si>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</si>
  <si>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</si>
  <si>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</si>
  <si>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</si>
  <si>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</si>
  <si>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</si>
  <si>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</si>
  <si>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</si>
  <si>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</si>
  <si>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</si>
  <si>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</si>
  <si>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</si>
  <si>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</si>
  <si>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</si>
  <si>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</si>
  <si>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</si>
  <si>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</si>
  <si>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</si>
  <si>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</si>
  <si>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</si>
  <si>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</si>
  <si>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sz val="16"/>
        <color rgb="FF000000"/>
        <rFont val="宋体"/>
        <charset val="134"/>
      </rPr>
      <t xml:space="preserve">台架 </t>
    </r>
    <r>
      <rPr>
        <sz val="16"/>
        <color rgb="FF000000"/>
        <rFont val="Verdana Pro"/>
        <charset val="134"/>
      </rPr>
      <t>or</t>
    </r>
    <r>
      <rPr>
        <sz val="16"/>
        <color rgb="FF000000"/>
        <rFont val="Verdana Pro"/>
        <charset val="134"/>
      </rPr>
      <t>实车</t>
    </r>
  </si>
  <si>
    <r>
      <rPr>
        <sz val="16"/>
        <color rgb="FF000000"/>
        <rFont val="宋体"/>
        <charset val="134"/>
      </rPr>
      <t>网络状</t>
    </r>
    <r>
      <rPr>
        <sz val="16"/>
        <color rgb="FF000000"/>
        <rFont val="Verdana Pro"/>
        <charset val="134"/>
      </rPr>
      <t>态</t>
    </r>
  </si>
  <si>
    <r>
      <rPr>
        <sz val="12"/>
        <color rgb="FF000000"/>
        <rFont val="宋体"/>
        <charset val="134"/>
      </rPr>
      <t>727</t>
    </r>
    <r>
      <rPr>
        <sz val="12"/>
        <color rgb="FF000000"/>
        <rFont val="Verdana Pro"/>
        <charset val="134"/>
      </rPr>
      <t>ic</t>
    </r>
    <r>
      <rPr>
        <sz val="12"/>
        <color rgb="FF000000"/>
        <rFont val="宋体"/>
        <charset val="134"/>
      </rPr>
      <t>a 8155</t>
    </r>
  </si>
  <si>
    <r>
      <rPr>
        <sz val="16"/>
        <color rgb="FF000000"/>
        <rFont val="宋体"/>
        <charset val="134"/>
      </rPr>
      <t>网络依</t>
    </r>
    <r>
      <rPr>
        <sz val="16"/>
        <color rgb="FF000000"/>
        <rFont val="Verdana Pro"/>
        <charset val="134"/>
      </rPr>
      <t>赖</t>
    </r>
  </si>
  <si>
    <t>测试状态</t>
  </si>
  <si>
    <t>测试前提条件</t>
  </si>
  <si>
    <t>测试步骤</t>
  </si>
  <si>
    <t>性能数据计算细则</t>
  </si>
  <si>
    <t>Owner</t>
  </si>
  <si>
    <t>R00</t>
  </si>
  <si>
    <t>R04</t>
  </si>
  <si>
    <t>R05</t>
  </si>
  <si>
    <t>R06</t>
  </si>
  <si>
    <t>R07</t>
  </si>
  <si>
    <t>R07.1第一次</t>
  </si>
  <si>
    <t>R07.1第二次</t>
  </si>
  <si>
    <t>R07.1第三次</t>
  </si>
  <si>
    <t>R07.1均值</t>
  </si>
  <si>
    <t>偏差</t>
  </si>
  <si>
    <t>R08第一次</t>
  </si>
  <si>
    <t>R08第二次</t>
  </si>
  <si>
    <t>R08第三次</t>
  </si>
  <si>
    <t>R08均值</t>
  </si>
  <si>
    <t>R09第一次</t>
  </si>
  <si>
    <t>R09第二次</t>
  </si>
  <si>
    <t>R09第三次</t>
  </si>
  <si>
    <t>R09均值</t>
  </si>
  <si>
    <t>Target</t>
  </si>
  <si>
    <t>偏差（与上一个版本）</t>
  </si>
  <si>
    <t>偏差（与目标值）</t>
  </si>
  <si>
    <t>备注</t>
  </si>
  <si>
    <t>R10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</si>
  <si>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</si>
  <si>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</si>
  <si>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</si>
  <si>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</si>
  <si>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</si>
  <si>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</si>
  <si>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</si>
  <si>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</si>
  <si>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</si>
  <si>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</si>
  <si>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</si>
  <si>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</si>
  <si>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Desay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</si>
  <si>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</si>
  <si>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</si>
  <si>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</si>
  <si>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</si>
  <si>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</si>
  <si>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</si>
  <si>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</si>
  <si>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</si>
  <si>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</si>
  <si>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</si>
  <si>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</si>
  <si>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</si>
  <si>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r>
      <rPr>
        <sz val="16"/>
        <color rgb="FF000000"/>
        <rFont val="微软雅黑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界面启动第一帧到</t>
    </r>
    <r>
      <rPr>
        <sz val="16"/>
        <color rgb="FF000000"/>
        <rFont val="Verdana Pro"/>
        <charset val="134"/>
      </rPr>
      <t>homepage</t>
    </r>
    <r>
      <rPr>
        <sz val="16"/>
        <color rgb="FF000000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</si>
  <si>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</si>
  <si>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</si>
  <si>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</si>
  <si>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</si>
  <si>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</si>
  <si>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</si>
  <si>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</si>
  <si>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</si>
  <si>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</si>
  <si>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</si>
  <si>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</si>
  <si>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rgb="FF000000"/>
        <rFont val="微软雅黑"/>
        <charset val="134"/>
      </rPr>
      <t>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</si>
  <si>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</si>
  <si>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</si>
  <si>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</si>
  <si>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</si>
  <si>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</si>
  <si>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</si>
  <si>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</si>
  <si>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</si>
  <si>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</si>
  <si>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</si>
  <si>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</si>
  <si>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</si>
  <si>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</si>
  <si>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</si>
  <si>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</si>
  <si>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</si>
  <si>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</si>
  <si>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</si>
  <si>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</si>
  <si>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</si>
  <si>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</si>
  <si>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</si>
  <si>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</si>
  <si>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</si>
  <si>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</si>
  <si>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</si>
  <si>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</si>
  <si>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</si>
  <si>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</si>
  <si>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</si>
  <si>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</si>
  <si>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</si>
  <si>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</si>
  <si>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</si>
  <si>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</si>
  <si>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</si>
  <si>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</si>
  <si>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</si>
  <si>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</si>
  <si>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</si>
  <si>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</si>
  <si>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</si>
  <si>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</si>
  <si>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</si>
  <si>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</si>
  <si>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</si>
  <si>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网络因素影响大</t>
  </si>
  <si>
    <r>
      <rPr>
        <sz val="12"/>
        <color rgb="FF000000"/>
        <rFont val="Verdana Pro"/>
        <charset val="134"/>
      </rPr>
      <t>power on</t>
    </r>
    <r>
      <rPr>
        <sz val="12"/>
        <color rgb="FF000000"/>
        <rFont val="微软雅黑"/>
        <charset val="134"/>
      </rPr>
      <t>选择目的地后路线规划完成</t>
    </r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</si>
  <si>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</si>
  <si>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</si>
  <si>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</si>
  <si>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</si>
  <si>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</si>
  <si>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</si>
  <si>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</si>
  <si>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</si>
  <si>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</si>
  <si>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</si>
  <si>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</si>
  <si>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</si>
  <si>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</si>
  <si>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</si>
  <si>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</si>
  <si>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</si>
  <si>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</si>
  <si>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</si>
  <si>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</si>
  <si>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</si>
  <si>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</si>
  <si>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</si>
  <si>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</si>
  <si>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</si>
  <si>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</si>
  <si>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</si>
  <si>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</si>
  <si>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</si>
  <si>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</si>
  <si>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</si>
  <si>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</si>
  <si>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</si>
  <si>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</si>
  <si>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</si>
  <si>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</si>
  <si>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</si>
  <si>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</si>
  <si>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</si>
  <si>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</si>
  <si>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</si>
  <si>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</si>
  <si>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</si>
  <si>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</si>
  <si>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</si>
  <si>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</si>
  <si>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</si>
  <si>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</si>
  <si>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</si>
  <si>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</si>
  <si>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</si>
  <si>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</si>
  <si>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</si>
  <si>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</si>
  <si>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</si>
  <si>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</si>
  <si>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</si>
  <si>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</si>
  <si>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</si>
  <si>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</si>
  <si>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</si>
  <si>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</si>
  <si>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</si>
  <si>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</si>
  <si>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</si>
  <si>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</si>
  <si>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</si>
  <si>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</si>
  <si>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</si>
  <si>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</si>
  <si>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</si>
  <si>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</si>
  <si>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</si>
  <si>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</si>
  <si>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</si>
  <si>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</si>
  <si>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</si>
  <si>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</si>
  <si>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2"/>
        <color rgb="FF000000"/>
        <rFont val="Verdana Pro"/>
        <charset val="134"/>
      </rPr>
      <t xml:space="preserve">Power on </t>
    </r>
    <r>
      <rPr>
        <sz val="12"/>
        <color rgb="FF000000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</si>
  <si>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</si>
  <si>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</si>
  <si>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2"/>
        <color rgb="FF000000"/>
        <rFont val="宋体"/>
        <charset val="134"/>
      </rPr>
      <t>计算从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宋体"/>
        <charset val="134"/>
      </rPr>
      <t>界面启动第一帧到账号登录完成</t>
    </r>
  </si>
  <si>
    <r>
      <rPr>
        <sz val="12"/>
        <color rgb="FF000000"/>
        <rFont val="Verdana Pro"/>
        <charset val="134"/>
      </rPr>
      <t xml:space="preserve">Power on </t>
    </r>
    <r>
      <rPr>
        <sz val="12"/>
        <color rgb="FF000000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</si>
  <si>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</si>
  <si>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</si>
  <si>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2"/>
        <color rgb="FF000000"/>
        <rFont val="宋体"/>
        <charset val="134"/>
      </rPr>
      <t>计算从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宋体"/>
        <charset val="134"/>
      </rPr>
      <t>界面启动第一帧到显示账号二维码稳定展示</t>
    </r>
  </si>
  <si>
    <r>
      <rPr>
        <sz val="12"/>
        <color rgb="FF000000"/>
        <rFont val="Verdana Pro"/>
        <charset val="134"/>
      </rPr>
      <t xml:space="preserve">Power on </t>
    </r>
    <r>
      <rPr>
        <sz val="12"/>
        <color rgb="FF000000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</si>
  <si>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</si>
  <si>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</si>
  <si>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rgb="FF000000"/>
        <rFont val="微软雅黑"/>
        <charset val="134"/>
      </rPr>
      <t>强网</t>
    </r>
    <r>
      <rPr>
        <sz val="16"/>
        <color rgb="FF000000"/>
        <rFont val="宋体"/>
        <charset val="134"/>
      </rPr>
      <t>，账号已登录，已开启人脸识别</t>
    </r>
  </si>
  <si>
    <r>
      <rPr>
        <sz val="12"/>
        <color rgb="FF000000"/>
        <rFont val="宋体"/>
        <charset val="134"/>
      </rPr>
      <t>计算从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宋体"/>
        <charset val="134"/>
      </rPr>
      <t>界面启动第一帧到人脸识别完成</t>
    </r>
  </si>
  <si>
    <t>无此功能</t>
  </si>
  <si>
    <r>
      <rPr>
        <sz val="12"/>
        <color rgb="FF000000"/>
        <rFont val="Verdana Pro"/>
        <charset val="134"/>
      </rPr>
      <t>Power on</t>
    </r>
    <r>
      <rPr>
        <sz val="12"/>
        <color rgb="FF000000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</si>
  <si>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</si>
  <si>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</si>
  <si>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2"/>
        <color rgb="FF000000"/>
        <rFont val="宋体"/>
        <charset val="134"/>
      </rPr>
      <t>计算从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</si>
  <si>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</si>
  <si>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</si>
  <si>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</si>
  <si>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2"/>
        <color rgb="FF000000"/>
        <rFont val="微软雅黑"/>
        <charset val="134"/>
      </rPr>
      <t>系统稳定状态下</t>
    </r>
    <r>
      <rPr>
        <sz val="12"/>
        <color rgb="FF000000"/>
        <rFont val="Verdana Pro"/>
        <charset val="134"/>
      </rPr>
      <t>QQ</t>
    </r>
    <r>
      <rPr>
        <sz val="12"/>
        <color rgb="FF000000"/>
        <rFont val="微软雅黑"/>
        <charset val="134"/>
      </rPr>
      <t>音乐首次启动</t>
    </r>
    <r>
      <rPr>
        <sz val="12"/>
        <color rgb="FF000000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</si>
  <si>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</si>
  <si>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</si>
  <si>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2"/>
        <color rgb="FF000000"/>
        <rFont val="微软雅黑"/>
        <charset val="134"/>
      </rPr>
      <t>开机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微软雅黑"/>
        <charset val="134"/>
      </rPr>
      <t>出来以后等待</t>
    </r>
    <r>
      <rPr>
        <sz val="12"/>
        <color rgb="FF000000"/>
        <rFont val="Verdana Pro"/>
        <charset val="134"/>
      </rPr>
      <t>3</t>
    </r>
    <r>
      <rPr>
        <sz val="12"/>
        <color rgb="FF000000"/>
        <rFont val="微软雅黑"/>
        <charset val="134"/>
      </rPr>
      <t>分钟，点击</t>
    </r>
    <r>
      <rPr>
        <sz val="12"/>
        <color rgb="FF000000"/>
        <rFont val="Verdana Pro"/>
        <charset val="134"/>
      </rPr>
      <t>Launcher</t>
    </r>
    <r>
      <rPr>
        <sz val="12"/>
        <color rgb="FF000000"/>
        <rFont val="宋体"/>
        <charset val="134"/>
      </rPr>
      <t>随心听卡片</t>
    </r>
  </si>
  <si>
    <t>计算从手指抬起动作到QQ音乐界面稳定展示</t>
  </si>
  <si>
    <r>
      <rPr>
        <sz val="12"/>
        <color rgb="FF000000"/>
        <rFont val="微软雅黑"/>
        <charset val="134"/>
      </rPr>
      <t>系统稳定状态下</t>
    </r>
    <r>
      <rPr>
        <sz val="12"/>
        <color rgb="FF000000"/>
        <rFont val="Verdana Pro"/>
        <charset val="134"/>
      </rPr>
      <t>QQ</t>
    </r>
    <r>
      <rPr>
        <sz val="12"/>
        <color rgb="FF000000"/>
        <rFont val="微软雅黑"/>
        <charset val="134"/>
      </rPr>
      <t>音乐首次启动</t>
    </r>
    <r>
      <rPr>
        <sz val="12"/>
        <color rgb="FF000000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</si>
  <si>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</si>
  <si>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</si>
  <si>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rgb="FF000000"/>
        <rFont val="微软雅黑"/>
        <charset val="134"/>
      </rPr>
      <t>测试时处于导航状态
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</si>
  <si>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</si>
  <si>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</si>
  <si>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</si>
  <si>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</si>
  <si>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</si>
  <si>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</si>
  <si>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</si>
  <si>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2"/>
        <color rgb="FF000000"/>
        <rFont val="微软雅黑"/>
        <charset val="134"/>
      </rPr>
      <t>系统稳定状态下</t>
    </r>
    <r>
      <rPr>
        <sz val="12"/>
        <color rgb="FF000000"/>
        <rFont val="Verdana Pro"/>
        <charset val="134"/>
      </rPr>
      <t>USB</t>
    </r>
    <r>
      <rPr>
        <sz val="12"/>
        <color rgb="FF000000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</si>
  <si>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</si>
  <si>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</si>
  <si>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</si>
  <si>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</si>
  <si>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rgb="FF000000"/>
        <rFont val="微软雅黑"/>
        <charset val="134"/>
      </rPr>
      <t>系统稳定状态下蓝牙音乐首次</t>
    </r>
    <r>
      <rPr>
        <sz val="16"/>
        <color rgb="FF000000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</si>
  <si>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</si>
  <si>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</si>
  <si>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</si>
  <si>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</si>
  <si>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FM</t>
    </r>
    <r>
      <rPr>
        <sz val="16"/>
        <color rgb="FF000000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</si>
  <si>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</si>
  <si>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</si>
  <si>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</si>
  <si>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2"/>
        <color rgb="FF000000"/>
        <rFont val="微软雅黑"/>
        <charset val="134"/>
      </rPr>
      <t>系统稳定状态下</t>
    </r>
    <r>
      <rPr>
        <sz val="12"/>
        <color rgb="FF000000"/>
        <rFont val="Verdana Pro"/>
        <charset val="134"/>
      </rPr>
      <t>在线电台</t>
    </r>
    <r>
      <rPr>
        <sz val="12"/>
        <color rgb="FF000000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</si>
  <si>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</si>
  <si>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</si>
  <si>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</si>
  <si>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</si>
  <si>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</si>
  <si>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</si>
  <si>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</si>
  <si>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</si>
  <si>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</si>
  <si>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</si>
  <si>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</si>
  <si>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</si>
  <si>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</si>
  <si>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</si>
  <si>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</si>
  <si>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</si>
  <si>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</si>
  <si>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</si>
  <si>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</si>
  <si>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</si>
  <si>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</si>
  <si>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</si>
  <si>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</si>
  <si>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</si>
  <si>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</si>
  <si>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</si>
  <si>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</si>
  <si>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</si>
  <si>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</si>
  <si>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</si>
  <si>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</si>
  <si>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</si>
  <si>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</si>
  <si>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</si>
  <si>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</si>
  <si>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</si>
  <si>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</si>
  <si>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</si>
  <si>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</si>
  <si>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</si>
  <si>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</si>
  <si>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</si>
  <si>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</si>
  <si>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</si>
  <si>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</si>
  <si>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</si>
  <si>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</si>
  <si>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</si>
  <si>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</si>
  <si>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</si>
  <si>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</si>
  <si>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</si>
  <si>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</si>
  <si>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</si>
  <si>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</si>
  <si>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</si>
  <si>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</si>
  <si>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</si>
  <si>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</si>
  <si>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</si>
  <si>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</si>
  <si>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</si>
  <si>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</si>
  <si>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</si>
  <si>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</si>
  <si>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2"/>
        <color rgb="FF000000"/>
        <rFont val="Verdana Pro"/>
        <charset val="134"/>
      </rPr>
      <t>24</t>
    </r>
    <r>
      <rPr>
        <sz val="12"/>
        <color rgb="FF000000"/>
        <rFont val="宋体"/>
        <charset val="134"/>
      </rPr>
      <t>小时</t>
    </r>
    <r>
      <rPr>
        <sz val="12"/>
        <color rgb="FF000000"/>
        <rFont val="Verdana Pro"/>
        <charset val="134"/>
      </rPr>
      <t>Monkey</t>
    </r>
    <r>
      <rPr>
        <sz val="12"/>
        <color rgb="FF000000"/>
        <rFont val="微软雅黑"/>
        <charset val="134"/>
      </rPr>
      <t>测试中的</t>
    </r>
    <r>
      <rPr>
        <sz val="12"/>
        <color rgb="FF000000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</si>
  <si>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</si>
  <si>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</si>
  <si>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</si>
  <si>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</si>
  <si>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</si>
  <si>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</si>
  <si>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121.48%</t>
  </si>
  <si>
    <r>
      <rPr>
        <sz val="12"/>
        <color rgb="FF000000"/>
        <rFont val="Verdana Pro"/>
        <charset val="134"/>
      </rPr>
      <t>24</t>
    </r>
    <r>
      <rPr>
        <sz val="12"/>
        <color rgb="FF000000"/>
        <rFont val="宋体"/>
        <charset val="134"/>
      </rPr>
      <t>小时</t>
    </r>
    <r>
      <rPr>
        <sz val="12"/>
        <color rgb="FF000000"/>
        <rFont val="Verdana Pro"/>
        <charset val="134"/>
      </rPr>
      <t>Monkey</t>
    </r>
    <r>
      <rPr>
        <sz val="12"/>
        <color rgb="FF000000"/>
        <rFont val="微软雅黑"/>
        <charset val="134"/>
      </rPr>
      <t>测试中的</t>
    </r>
    <r>
      <rPr>
        <sz val="12"/>
        <color rgb="FF000000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</si>
  <si>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</si>
  <si>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</si>
  <si>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</si>
  <si>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</si>
  <si>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</si>
  <si>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750.04%</t>
  </si>
  <si>
    <r>
      <rPr>
        <sz val="12"/>
        <color rgb="FF000000"/>
        <rFont val="Verdana Pro"/>
        <charset val="134"/>
      </rPr>
      <t>24</t>
    </r>
    <r>
      <rPr>
        <sz val="12"/>
        <color rgb="FF000000"/>
        <rFont val="宋体"/>
        <charset val="134"/>
      </rPr>
      <t>小时</t>
    </r>
    <r>
      <rPr>
        <sz val="12"/>
        <color rgb="FF000000"/>
        <rFont val="Verdana Pro"/>
        <charset val="134"/>
      </rPr>
      <t>Monkey</t>
    </r>
    <r>
      <rPr>
        <sz val="12"/>
        <color rgb="FF000000"/>
        <rFont val="微软雅黑"/>
        <charset val="134"/>
      </rPr>
      <t>测试中的</t>
    </r>
    <r>
      <rPr>
        <sz val="12"/>
        <color rgb="FF000000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</si>
  <si>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</si>
  <si>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</si>
  <si>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</si>
  <si>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88.94%</t>
  </si>
  <si>
    <t>24小时Monkey中的ANR次数</t>
  </si>
  <si>
    <t>monkey运行结束以后，搜集日志，分析ANR次数</t>
  </si>
  <si>
    <t>脚本分析日志中出现的ANR次数</t>
  </si>
  <si>
    <t>0</t>
  </si>
  <si>
    <t>24小时Monkey中的Crash次数</t>
  </si>
  <si>
    <t>monkey运行结束以后，搜集日志，分析crash次数</t>
  </si>
  <si>
    <t>脚本分析日志中出现的crash次数</t>
  </si>
  <si>
    <r>
      <rPr>
        <sz val="12"/>
        <color rgb="FF000000"/>
        <rFont val="Verdana Pro"/>
        <charset val="134"/>
      </rPr>
      <t>24</t>
    </r>
    <r>
      <rPr>
        <sz val="12"/>
        <color rgb="FF000000"/>
        <rFont val="宋体"/>
        <charset val="134"/>
      </rPr>
      <t>小时</t>
    </r>
    <r>
      <rPr>
        <sz val="12"/>
        <color rgb="FF000000"/>
        <rFont val="Verdana Pro"/>
        <charset val="134"/>
      </rPr>
      <t>Monkey</t>
    </r>
    <r>
      <rPr>
        <sz val="12"/>
        <color rgb="FF000000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</si>
  <si>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</si>
  <si>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</si>
  <si>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</si>
  <si>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</si>
  <si>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</si>
  <si>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</si>
  <si>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</si>
  <si>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r>
      <rPr>
        <sz val="16"/>
        <color rgb="FF000000"/>
        <rFont val="Verdana Pro"/>
        <charset val="134"/>
      </rPr>
      <t>IVI路测常用场景</t>
    </r>
    <r>
      <rPr>
        <sz val="16"/>
        <color rgb="FF000000"/>
        <rFont val="Verdana Pro"/>
        <charset val="134"/>
      </rPr>
      <t>1H后开启后倒车</t>
    </r>
  </si>
  <si>
    <t>IVI路测常用场景1H后开启后倒车</t>
  </si>
  <si>
    <t>路测组合场景测试一小时以后，在常用场景下倒车</t>
  </si>
  <si>
    <t>计算从开启R挡至倒车界面稳定展示</t>
  </si>
  <si>
    <t>#DIV/0!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</si>
  <si>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</si>
  <si>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</si>
  <si>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</si>
  <si>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</si>
  <si>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</si>
  <si>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</si>
  <si>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</si>
  <si>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</si>
  <si>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</si>
  <si>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</si>
  <si>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</si>
  <si>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</si>
  <si>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</si>
  <si>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</si>
  <si>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</si>
  <si>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r>
      <rPr>
        <sz val="16"/>
        <color rgb="FF000000"/>
        <rFont val="Verdana Pro"/>
        <charset val="134"/>
      </rPr>
      <t>系统稳定状态下切换</t>
    </r>
    <r>
      <rPr>
        <sz val="16"/>
        <color rgb="FF000000"/>
        <rFont val="Verdana Pro"/>
        <charset val="134"/>
      </rPr>
      <t>FM</t>
    </r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</si>
  <si>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</si>
  <si>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</si>
  <si>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</si>
  <si>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</si>
  <si>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</si>
  <si>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</si>
  <si>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</si>
  <si>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</si>
  <si>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</si>
  <si>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</si>
  <si>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</si>
  <si>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依赖网络环境</t>
  </si>
  <si>
    <r>
      <rPr>
        <sz val="12"/>
        <color rgb="FF000000"/>
        <rFont val="Verdana Pro"/>
        <charset val="134"/>
      </rPr>
      <t>系统稳定下，语音播</t>
    </r>
    <r>
      <rPr>
        <sz val="12"/>
        <color rgb="FF000000"/>
        <rFont val="微软雅黑"/>
        <charset val="134"/>
      </rPr>
      <t>放音乐</t>
    </r>
  </si>
  <si>
    <t>系统稳定下，语音播放音乐</t>
  </si>
  <si>
    <t>开机Launcher出来以后等待3分钟，语音播放xxx</t>
  </si>
  <si>
    <r>
      <rPr>
        <sz val="12"/>
        <color rgb="FF000000"/>
        <rFont val="Verdana Pro"/>
        <charset val="134"/>
      </rPr>
      <t>系统稳定下，语音车</t>
    </r>
    <r>
      <rPr>
        <sz val="12"/>
        <color rgb="FF000000"/>
        <rFont val="微软雅黑"/>
        <charset val="134"/>
      </rPr>
      <t>控</t>
    </r>
  </si>
  <si>
    <t>系统稳定下，语音车控</t>
  </si>
  <si>
    <t>开机Launcher出来以后等待3分钟，语音打开天窗</t>
  </si>
  <si>
    <t>计算从语音最后一个字上屏结束至天窗开始开启</t>
  </si>
  <si>
    <r>
      <rPr>
        <sz val="12"/>
        <color rgb="FF000000"/>
        <rFont val="Verdana Pro"/>
        <charset val="134"/>
      </rPr>
      <t>系统稳定下，语音系</t>
    </r>
    <r>
      <rPr>
        <sz val="12"/>
        <color rgb="FF000000"/>
        <rFont val="微软雅黑"/>
        <charset val="134"/>
      </rPr>
      <t>统控制</t>
    </r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</si>
  <si>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</si>
  <si>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</si>
  <si>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</si>
  <si>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</si>
  <si>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</si>
  <si>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</si>
  <si>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</si>
  <si>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</si>
  <si>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</si>
  <si>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</si>
  <si>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</si>
  <si>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</si>
  <si>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</si>
  <si>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</si>
  <si>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</si>
  <si>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</si>
  <si>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</si>
  <si>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</si>
  <si>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</si>
  <si>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</si>
  <si>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</si>
  <si>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</si>
  <si>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</si>
  <si>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</si>
  <si>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</si>
  <si>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</si>
  <si>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</si>
  <si>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</si>
  <si>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</si>
  <si>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</si>
  <si>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</si>
  <si>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</si>
  <si>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</si>
  <si>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</si>
  <si>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</si>
  <si>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</si>
  <si>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</si>
  <si>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</si>
  <si>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设置</t>
    </r>
  </si>
  <si>
    <t>8小时Monkey测试-设置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</si>
  <si>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蓝牙音乐</t>
    </r>
  </si>
  <si>
    <t>8小时Monkey测试-蓝牙音乐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</si>
  <si>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蓝牙电话</t>
    </r>
  </si>
  <si>
    <t>8小时Monkey测试-蓝牙电话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</si>
  <si>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</si>
  <si>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</si>
  <si>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</si>
  <si>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</si>
  <si>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</si>
  <si>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</si>
  <si>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</si>
  <si>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</si>
  <si>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</si>
  <si>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</si>
  <si>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</si>
  <si>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无此模块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</si>
  <si>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</si>
  <si>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</si>
  <si>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</si>
  <si>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</si>
  <si>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</si>
  <si>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</si>
  <si>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</si>
  <si>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</si>
  <si>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</si>
  <si>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</si>
  <si>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</si>
  <si>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</si>
  <si>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</si>
  <si>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</si>
  <si>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</si>
  <si>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</si>
  <si>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</si>
  <si>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</si>
  <si>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</si>
  <si>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</si>
  <si>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</si>
  <si>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</si>
  <si>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</si>
  <si>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</si>
  <si>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</si>
  <si>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</si>
  <si>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</si>
  <si>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</si>
  <si>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</si>
  <si>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</si>
  <si>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</si>
  <si>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</si>
  <si>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</si>
  <si>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</si>
  <si>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</si>
  <si>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</si>
  <si>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</si>
  <si>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</si>
  <si>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</si>
  <si>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</si>
  <si>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</si>
  <si>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</si>
  <si>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</si>
  <si>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</si>
  <si>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</si>
  <si>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</si>
  <si>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</si>
  <si>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</si>
  <si>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</si>
  <si>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</si>
  <si>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</si>
  <si>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</si>
  <si>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</si>
  <si>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</si>
  <si>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</si>
  <si>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</si>
  <si>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</si>
  <si>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</si>
  <si>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</si>
  <si>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</si>
  <si>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</si>
  <si>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</si>
  <si>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</si>
  <si>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</si>
  <si>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随心听</t>
    </r>
  </si>
  <si>
    <t>8小时Monkey测试-随心听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</si>
  <si>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-Launcher</t>
    </r>
  </si>
  <si>
    <t>8小时Monkey测试-Launcher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</si>
  <si>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宋体"/>
        <charset val="134"/>
      </rPr>
      <t>导航</t>
    </r>
  </si>
  <si>
    <t>8小时Monkey测试-导航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</si>
  <si>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输入法</t>
    </r>
  </si>
  <si>
    <t>8小时Monkey测试-输入法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</si>
  <si>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</si>
  <si>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</si>
  <si>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</si>
  <si>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</si>
  <si>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</si>
  <si>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</si>
  <si>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</si>
  <si>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</si>
  <si>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</si>
  <si>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</si>
  <si>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</si>
  <si>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</si>
  <si>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</si>
  <si>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</si>
  <si>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</si>
  <si>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</si>
  <si>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</si>
  <si>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</si>
  <si>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</si>
  <si>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</si>
  <si>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</si>
  <si>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</si>
  <si>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</si>
  <si>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</si>
  <si>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</si>
  <si>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</si>
  <si>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</si>
  <si>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</si>
  <si>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</si>
  <si>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</si>
  <si>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</si>
  <si>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</si>
  <si>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</si>
  <si>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</si>
  <si>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</si>
  <si>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</si>
  <si>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</si>
  <si>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</si>
  <si>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</si>
  <si>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</si>
  <si>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</si>
  <si>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</si>
  <si>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</si>
  <si>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</si>
  <si>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</si>
  <si>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</si>
  <si>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</si>
  <si>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</si>
  <si>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</si>
  <si>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</si>
  <si>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</si>
  <si>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</si>
  <si>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</si>
  <si>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</si>
  <si>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</si>
  <si>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</si>
  <si>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</si>
  <si>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</si>
  <si>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</si>
  <si>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</si>
  <si>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</si>
  <si>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</si>
  <si>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</si>
  <si>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</si>
  <si>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</si>
  <si>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</si>
  <si>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</si>
  <si>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</si>
  <si>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</si>
  <si>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</si>
  <si>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3. 68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</si>
  <si>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</si>
  <si>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</si>
  <si>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</si>
  <si>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</si>
  <si>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</si>
  <si>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</si>
  <si>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</si>
  <si>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</si>
  <si>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</si>
  <si>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</si>
  <si>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</si>
  <si>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</si>
  <si>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</si>
  <si>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</si>
  <si>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</si>
  <si>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</si>
  <si>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</si>
  <si>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</si>
  <si>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</si>
  <si>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</si>
  <si>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</si>
  <si>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</si>
  <si>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</si>
  <si>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</si>
  <si>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0.89</t>
  </si>
  <si>
    <t>0.90</t>
  </si>
  <si>
    <t>1.21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</si>
  <si>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</si>
  <si>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</si>
  <si>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</si>
  <si>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</si>
  <si>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</si>
  <si>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</si>
  <si>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</si>
  <si>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</si>
  <si>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无此case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</si>
  <si>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</si>
  <si>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</si>
  <si>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</si>
  <si>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</si>
  <si>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</si>
  <si>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</si>
  <si>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0.43</t>
  </si>
  <si>
    <t>0.32</t>
  </si>
  <si>
    <t>0.36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</si>
  <si>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</si>
  <si>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</si>
  <si>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</si>
  <si>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</si>
  <si>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</si>
  <si>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</si>
  <si>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</si>
  <si>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</si>
  <si>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</si>
  <si>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</si>
  <si>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</si>
  <si>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</si>
  <si>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</si>
  <si>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</si>
  <si>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</si>
  <si>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</si>
  <si>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</si>
  <si>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</si>
  <si>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</si>
  <si>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</si>
  <si>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</si>
  <si>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</si>
  <si>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</si>
  <si>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</si>
  <si>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</si>
  <si>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</si>
  <si>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</si>
  <si>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</si>
  <si>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</si>
  <si>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</si>
  <si>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</si>
  <si>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</si>
  <si>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</si>
  <si>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</si>
  <si>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</si>
  <si>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</si>
  <si>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</si>
  <si>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</si>
  <si>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</si>
  <si>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</si>
  <si>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</si>
  <si>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</si>
  <si>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</si>
  <si>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</si>
  <si>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</si>
  <si>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</si>
  <si>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</si>
  <si>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</si>
  <si>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</si>
  <si>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</si>
  <si>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</si>
  <si>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</si>
  <si>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</si>
  <si>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</si>
  <si>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</si>
  <si>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</si>
  <si>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</si>
  <si>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</si>
  <si>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</si>
  <si>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</si>
  <si>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</si>
  <si>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</si>
  <si>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</si>
  <si>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</si>
  <si>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</si>
  <si>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</si>
  <si>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</si>
  <si>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</si>
  <si>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</si>
  <si>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</si>
  <si>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</si>
  <si>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R08</t>
  </si>
  <si>
    <t>R07.1</t>
  </si>
  <si>
    <t>R09</t>
  </si>
  <si>
    <t>应用</t>
  </si>
  <si>
    <t>场景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</si>
  <si>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</si>
  <si>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</si>
  <si>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</si>
  <si>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</si>
  <si>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</si>
  <si>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</si>
  <si>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</si>
  <si>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</si>
  <si>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</si>
  <si>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</si>
  <si>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</si>
  <si>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</si>
  <si>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</si>
  <si>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</si>
  <si>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</si>
  <si>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</si>
  <si>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</si>
  <si>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</si>
  <si>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</si>
  <si>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</si>
  <si>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</si>
  <si>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</si>
  <si>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</si>
  <si>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</si>
  <si>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</si>
  <si>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</si>
  <si>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</si>
  <si>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</si>
  <si>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</si>
  <si>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</si>
  <si>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</si>
  <si>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</si>
  <si>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</si>
  <si>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</si>
  <si>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</si>
  <si>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</si>
  <si>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</si>
  <si>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</si>
  <si>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</si>
  <si>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</si>
  <si>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</si>
  <si>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</si>
  <si>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</si>
  <si>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</si>
  <si>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</si>
  <si>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</si>
  <si>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</si>
  <si>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</si>
  <si>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</si>
  <si>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</si>
  <si>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</si>
  <si>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</si>
  <si>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</si>
  <si>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</si>
  <si>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</si>
  <si>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</si>
  <si>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</si>
  <si>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</si>
  <si>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</si>
  <si>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</si>
  <si>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</si>
  <si>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</si>
  <si>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</si>
  <si>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</si>
  <si>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</si>
  <si>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</si>
  <si>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</si>
  <si>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</si>
  <si>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</si>
  <si>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</si>
  <si>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</si>
  <si>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</si>
  <si>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</si>
  <si>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</si>
  <si>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</si>
  <si>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</si>
  <si>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</si>
  <si>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</si>
  <si>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</si>
  <si>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</si>
  <si>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</si>
  <si>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</si>
  <si>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</si>
  <si>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</si>
  <si>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</si>
  <si>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</si>
  <si>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</si>
  <si>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</si>
  <si>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</si>
  <si>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</si>
  <si>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</si>
  <si>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</si>
  <si>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</si>
  <si>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</si>
  <si>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</si>
  <si>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</si>
  <si>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</si>
  <si>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</si>
  <si>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</si>
  <si>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</si>
  <si>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</si>
  <si>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</si>
  <si>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</si>
  <si>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</si>
  <si>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</si>
  <si>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</si>
  <si>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</si>
  <si>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</si>
  <si>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</si>
  <si>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</si>
  <si>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</si>
  <si>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</si>
  <si>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</si>
  <si>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</si>
  <si>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</si>
  <si>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</si>
  <si>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</si>
  <si>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</si>
  <si>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</si>
  <si>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</si>
  <si>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</si>
  <si>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</si>
  <si>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</si>
  <si>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</si>
  <si>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</si>
  <si>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</si>
  <si>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</si>
  <si>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酒店预定</t>
  </si>
  <si>
    <t>车机管家</t>
  </si>
  <si>
    <t>此模块就是安全模块，重复case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</si>
  <si>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</si>
  <si>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</si>
  <si>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</si>
  <si>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</si>
  <si>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</si>
  <si>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</si>
  <si>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</si>
  <si>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</si>
  <si>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</si>
  <si>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542ICA H R07.1 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</si>
  <si>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</si>
  <si>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</si>
  <si>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</si>
  <si>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</si>
  <si>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</si>
  <si>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</si>
  <si>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</si>
  <si>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</si>
  <si>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</si>
  <si>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</si>
  <si>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</si>
  <si>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</si>
  <si>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</si>
  <si>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</si>
  <si>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</si>
  <si>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</si>
  <si>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</si>
  <si>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</si>
  <si>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</si>
  <si>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</si>
  <si>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</si>
  <si>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</si>
  <si>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</si>
  <si>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</si>
  <si>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</si>
  <si>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</si>
  <si>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</si>
  <si>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</si>
  <si>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</si>
  <si>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</si>
  <si>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</si>
  <si>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</si>
  <si>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</si>
  <si>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</si>
  <si>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</si>
  <si>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</si>
  <si>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</si>
  <si>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</si>
  <si>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</si>
  <si>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</si>
  <si>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</si>
  <si>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</si>
  <si>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</si>
  <si>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</si>
  <si>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</si>
  <si>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</si>
  <si>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</si>
  <si>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</si>
  <si>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</si>
  <si>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</si>
  <si>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</si>
  <si>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</si>
  <si>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</si>
  <si>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</si>
  <si>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</si>
  <si>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</si>
  <si>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</si>
  <si>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</si>
  <si>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</si>
  <si>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</si>
  <si>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</si>
  <si>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</si>
  <si>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</si>
  <si>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</si>
  <si>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</si>
  <si>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</si>
  <si>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</si>
  <si>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</si>
  <si>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</si>
  <si>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</si>
  <si>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</si>
  <si>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</si>
  <si>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</si>
  <si>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</si>
  <si>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</si>
  <si>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</si>
  <si>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</si>
  <si>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</si>
  <si>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</si>
  <si>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</si>
  <si>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</si>
  <si>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</si>
  <si>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</si>
  <si>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</si>
  <si>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</si>
  <si>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</si>
  <si>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</si>
  <si>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</si>
  <si>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</si>
  <si>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</si>
  <si>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</si>
  <si>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</si>
  <si>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</si>
  <si>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</si>
  <si>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</si>
  <si>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</si>
  <si>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</si>
  <si>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</si>
  <si>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</si>
  <si>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</si>
  <si>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</si>
  <si>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</si>
  <si>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</si>
  <si>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No such file or directory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</si>
  <si>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</si>
  <si>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</si>
  <si>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</si>
  <si>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</si>
  <si>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</si>
  <si>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</si>
  <si>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</si>
  <si>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</si>
  <si>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</si>
  <si>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</si>
  <si>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</si>
  <si>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</si>
  <si>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</si>
  <si>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</si>
  <si>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</si>
  <si>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</si>
  <si>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</si>
  <si>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</si>
  <si>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</si>
  <si>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</si>
  <si>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</si>
  <si>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</si>
  <si>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</si>
  <si>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</si>
  <si>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</si>
  <si>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</si>
  <si>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</si>
  <si>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</si>
  <si>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</si>
  <si>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</si>
  <si>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</si>
  <si>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</si>
  <si>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</si>
  <si>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</si>
  <si>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</si>
  <si>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</si>
  <si>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416K</t>
  </si>
  <si>
    <t>/SoaGatewayService/oat</t>
  </si>
  <si>
    <t>/SoaGatewayService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</si>
  <si>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</si>
  <si>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</si>
  <si>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</si>
  <si>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</si>
  <si>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</si>
  <si>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</si>
  <si>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</si>
  <si>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</si>
  <si>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</si>
  <si>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</si>
  <si>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</si>
  <si>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</si>
  <si>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</si>
  <si>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/SystemUI/oat</t>
  </si>
  <si>
    <t>/SystemUI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</si>
  <si>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</si>
  <si>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</si>
  <si>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</si>
  <si>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</si>
  <si>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</si>
  <si>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</si>
  <si>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</si>
  <si>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</si>
  <si>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</si>
  <si>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</si>
  <si>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</si>
  <si>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</si>
  <si>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</si>
  <si>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</si>
  <si>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</si>
  <si>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</si>
  <si>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</si>
  <si>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</si>
  <si>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</si>
  <si>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</si>
  <si>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516K</t>
  </si>
  <si>
    <t>/AnwBTSdkService/oat</t>
  </si>
  <si>
    <t>520K</t>
  </si>
  <si>
    <t>/AnwBTSdkService</t>
  </si>
  <si>
    <t>680K</t>
  </si>
  <si>
    <t>/AnwSdkService/oat/arm64</t>
  </si>
  <si>
    <t>496K</t>
  </si>
  <si>
    <t>/AnwSdkService/oat</t>
  </si>
  <si>
    <t>500K</t>
  </si>
  <si>
    <t>/AnwSdkService</t>
  </si>
  <si>
    <t>660K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</si>
  <si>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</si>
  <si>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</si>
  <si>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</si>
  <si>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</si>
  <si>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</si>
  <si>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</si>
  <si>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</si>
  <si>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</si>
  <si>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</si>
  <si>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</si>
  <si>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</si>
  <si>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</si>
  <si>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</si>
  <si>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</si>
  <si>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</si>
  <si>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</si>
  <si>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</si>
  <si>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</si>
  <si>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</si>
  <si>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</si>
  <si>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</si>
  <si>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</si>
  <si>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</si>
  <si>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83M</t>
  </si>
  <si>
    <t>/BaiduMapAuto/lib</t>
  </si>
  <si>
    <t>/BaiduMapAuto/oat/arm</t>
  </si>
  <si>
    <t>/BaiduMapAuto/oat</t>
  </si>
  <si>
    <t>/BaiduMapAuto</t>
  </si>
  <si>
    <t>237M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</si>
  <si>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</si>
  <si>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</si>
  <si>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</si>
  <si>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</si>
  <si>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</si>
  <si>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</si>
  <si>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</si>
  <si>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</si>
  <si>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</si>
  <si>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</si>
  <si>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</si>
  <si>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</si>
  <si>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</si>
  <si>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</si>
  <si>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</si>
  <si>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</si>
  <si>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</si>
  <si>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</si>
  <si>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</si>
  <si>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</si>
  <si>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</si>
  <si>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</si>
  <si>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</si>
  <si>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</si>
  <si>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</si>
  <si>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</si>
  <si>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</si>
  <si>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</si>
  <si>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</si>
  <si>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</si>
  <si>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</si>
  <si>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</si>
  <si>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</si>
  <si>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</si>
  <si>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</si>
  <si>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</si>
  <si>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</si>
  <si>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</si>
  <si>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</si>
  <si>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</si>
  <si>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</si>
  <si>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</si>
  <si>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</si>
  <si>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</si>
  <si>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</si>
  <si>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</si>
  <si>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</si>
  <si>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</si>
  <si>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</si>
  <si>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</si>
  <si>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</si>
  <si>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</si>
  <si>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</si>
  <si>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</si>
  <si>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</si>
  <si>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</si>
  <si>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</si>
  <si>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</si>
  <si>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</si>
  <si>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</si>
  <si>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</si>
  <si>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824K</t>
  </si>
  <si>
    <t>/CarLauncher/lib</t>
  </si>
  <si>
    <t>828K</t>
  </si>
  <si>
    <t>/CarLauncher/oat/arm64</t>
  </si>
  <si>
    <t>/CarLauncher/oat</t>
  </si>
  <si>
    <t>/CarLauncher</t>
  </si>
  <si>
    <t>245M</t>
  </si>
  <si>
    <t>/CarRadio/lib/arm64</t>
  </si>
  <si>
    <t>2.4M</t>
  </si>
  <si>
    <t>/CarRadio/lib</t>
  </si>
  <si>
    <t>/CarRadio/oat/arm64</t>
  </si>
  <si>
    <t>/CarRadio/oat</t>
  </si>
  <si>
    <t>/CarRadio</t>
  </si>
  <si>
    <t>37M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</si>
  <si>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</si>
  <si>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</si>
  <si>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</si>
  <si>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</si>
  <si>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</si>
  <si>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</si>
  <si>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</si>
  <si>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</si>
  <si>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</si>
  <si>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</si>
  <si>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</si>
  <si>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</si>
  <si>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</si>
  <si>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</si>
  <si>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</si>
  <si>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</si>
  <si>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</si>
  <si>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</si>
  <si>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</si>
  <si>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</si>
  <si>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</si>
  <si>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</si>
  <si>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</si>
  <si>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</si>
  <si>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</si>
  <si>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</si>
  <si>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</si>
  <si>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</si>
  <si>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</si>
  <si>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</si>
  <si>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</si>
  <si>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</si>
  <si>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</si>
  <si>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</si>
  <si>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</si>
  <si>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12M</t>
  </si>
  <si>
    <t>/Dataplan/oat/arm64</t>
  </si>
  <si>
    <t>5.4M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</si>
  <si>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</si>
  <si>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</si>
  <si>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</si>
  <si>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</si>
  <si>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</si>
  <si>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</si>
  <si>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</si>
  <si>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</si>
  <si>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</si>
  <si>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</si>
  <si>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</si>
  <si>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</si>
  <si>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</si>
  <si>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</si>
  <si>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</si>
  <si>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</si>
  <si>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</si>
  <si>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</si>
  <si>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</si>
  <si>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</si>
  <si>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</si>
  <si>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</si>
  <si>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</si>
  <si>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</si>
  <si>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</si>
  <si>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</si>
  <si>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</si>
  <si>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</si>
  <si>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</si>
  <si>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</si>
  <si>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</si>
  <si>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</si>
  <si>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</si>
  <si>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</si>
  <si>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195M</t>
  </si>
  <si>
    <t>/DuerOSVPA/lib</t>
  </si>
  <si>
    <t>/DuerOSVPA/oat/arm64</t>
  </si>
  <si>
    <t>8.5M</t>
  </si>
  <si>
    <t>/DuerOSVPA/oat</t>
  </si>
  <si>
    <t>/DuerOSVPA</t>
  </si>
  <si>
    <t>359M</t>
  </si>
  <si>
    <t>379M</t>
  </si>
  <si>
    <t>/DuerOSVideoPlayer/lib/arm</t>
  </si>
  <si>
    <t>/DuerOSVideoPlayer/lib</t>
  </si>
  <si>
    <t>/DuerOSVideoPlayer/oat/arm</t>
  </si>
  <si>
    <t>/DuerOSVideoPlayer/oat</t>
  </si>
  <si>
    <t>/DuerOSVideoPlayer</t>
  </si>
  <si>
    <t>87M</t>
  </si>
  <si>
    <t>/EManual/oat/arm64</t>
  </si>
  <si>
    <t>6.2M</t>
  </si>
  <si>
    <t>/EManual/oat</t>
  </si>
  <si>
    <t>/EManual</t>
  </si>
  <si>
    <t>26M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</si>
  <si>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</si>
  <si>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</si>
  <si>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</si>
  <si>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</si>
  <si>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</si>
  <si>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</si>
  <si>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</si>
  <si>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</si>
  <si>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</si>
  <si>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</si>
  <si>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</si>
  <si>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</si>
  <si>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</si>
  <si>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</si>
  <si>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</si>
  <si>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</si>
  <si>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</si>
  <si>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</si>
  <si>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</si>
  <si>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</si>
  <si>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</si>
  <si>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</si>
  <si>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</si>
  <si>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</si>
  <si>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</si>
  <si>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</si>
  <si>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</si>
  <si>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</si>
  <si>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</si>
  <si>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</si>
  <si>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</si>
  <si>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</si>
  <si>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</si>
  <si>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</si>
  <si>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</si>
  <si>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</si>
  <si>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</si>
  <si>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</si>
  <si>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</si>
  <si>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</si>
  <si>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</si>
  <si>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</si>
  <si>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</si>
  <si>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1.7M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</si>
  <si>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</si>
  <si>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</si>
  <si>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</si>
  <si>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</si>
  <si>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</si>
  <si>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</si>
  <si>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</si>
  <si>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4.9M</t>
  </si>
  <si>
    <t>/FordAccount/oat</t>
  </si>
  <si>
    <t>/FordAccount</t>
  </si>
  <si>
    <t>16M</t>
  </si>
  <si>
    <t>/FordCloudService/oat/arm64</t>
  </si>
  <si>
    <t>4.4M</t>
  </si>
  <si>
    <t>/FordCloudService/oat</t>
  </si>
  <si>
    <t>/FordCloudService</t>
  </si>
  <si>
    <t>6.9M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</si>
  <si>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</si>
  <si>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</si>
  <si>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</si>
  <si>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</si>
  <si>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</si>
  <si>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</si>
  <si>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</si>
  <si>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</si>
  <si>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</si>
  <si>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</si>
  <si>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</si>
  <si>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</si>
  <si>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</si>
  <si>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</si>
  <si>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</si>
  <si>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</si>
  <si>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</si>
  <si>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</si>
  <si>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</si>
  <si>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</si>
  <si>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</si>
  <si>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</si>
  <si>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</si>
  <si>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</si>
  <si>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</si>
  <si>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</si>
  <si>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</si>
  <si>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</si>
  <si>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</si>
  <si>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</si>
  <si>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</si>
  <si>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</si>
  <si>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</si>
  <si>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</si>
  <si>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</si>
  <si>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</si>
  <si>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</si>
  <si>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</si>
  <si>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</si>
  <si>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</si>
  <si>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</si>
  <si>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</si>
  <si>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</si>
  <si>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</si>
  <si>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</si>
  <si>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</si>
  <si>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</si>
  <si>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</si>
  <si>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</si>
  <si>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</si>
  <si>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</si>
  <si>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</si>
  <si>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10M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</si>
  <si>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</si>
  <si>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</si>
  <si>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</si>
  <si>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</si>
  <si>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</si>
  <si>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</si>
  <si>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</si>
  <si>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</si>
  <si>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</si>
  <si>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</si>
  <si>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</si>
  <si>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</si>
  <si>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</si>
  <si>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</si>
  <si>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</si>
  <si>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</si>
  <si>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</si>
  <si>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</si>
  <si>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</si>
  <si>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</si>
  <si>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</si>
  <si>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</si>
  <si>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</si>
  <si>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</si>
  <si>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</si>
  <si>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</si>
  <si>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</si>
  <si>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</si>
  <si>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</si>
  <si>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</si>
  <si>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</si>
  <si>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</si>
  <si>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</si>
  <si>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</si>
  <si>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</si>
  <si>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</si>
  <si>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</si>
  <si>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</si>
  <si>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</si>
  <si>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</si>
  <si>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</si>
  <si>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</si>
  <si>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</si>
  <si>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</si>
  <si>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</si>
  <si>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5.2M</t>
  </si>
  <si>
    <t>/SVBtPhone/oat</t>
  </si>
  <si>
    <t>/SVBtPhone</t>
  </si>
  <si>
    <t>35M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</si>
  <si>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</si>
  <si>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</si>
  <si>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</si>
  <si>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</si>
  <si>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</si>
  <si>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</si>
  <si>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</si>
  <si>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</si>
  <si>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</si>
  <si>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</si>
  <si>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</si>
  <si>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</si>
  <si>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</si>
  <si>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8.0M</t>
  </si>
  <si>
    <t>/SVSettings/oat</t>
  </si>
  <si>
    <t>/SVSettings</t>
  </si>
  <si>
    <t>255M</t>
  </si>
  <si>
    <t>/SecureApp/lib/arm64</t>
  </si>
  <si>
    <t>/SecureApp/lib</t>
  </si>
  <si>
    <t>/SecureApp/oat/arm64</t>
  </si>
  <si>
    <t>/SecureApp/oat</t>
  </si>
  <si>
    <t>/SecureApp</t>
  </si>
  <si>
    <t>23M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</si>
  <si>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</si>
  <si>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</si>
  <si>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</si>
  <si>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</si>
  <si>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</si>
  <si>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</si>
  <si>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</si>
  <si>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</si>
  <si>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</si>
  <si>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</si>
  <si>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</si>
  <si>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</si>
  <si>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</si>
  <si>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</si>
  <si>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</si>
  <si>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</si>
  <si>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</si>
  <si>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</si>
  <si>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</si>
  <si>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</si>
  <si>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</si>
  <si>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</si>
  <si>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</si>
  <si>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</si>
  <si>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</si>
  <si>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</si>
  <si>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</si>
  <si>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</si>
  <si>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</si>
  <si>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</si>
  <si>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</si>
  <si>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</si>
  <si>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</si>
  <si>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</si>
  <si>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</si>
  <si>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</si>
  <si>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</si>
  <si>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</si>
  <si>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</si>
  <si>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</si>
  <si>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</si>
  <si>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</si>
  <si>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</si>
  <si>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</si>
  <si>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</si>
  <si>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</si>
  <si>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</si>
  <si>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</si>
  <si>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</si>
  <si>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</si>
  <si>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</si>
  <si>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</si>
  <si>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</si>
  <si>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</si>
  <si>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</si>
  <si>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</si>
  <si>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</si>
  <si>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</si>
  <si>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</si>
  <si>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</si>
  <si>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</si>
  <si>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3.8M</t>
  </si>
  <si>
    <t>/radioapp/oat</t>
  </si>
  <si>
    <t>/radioapp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</si>
  <si>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</si>
  <si>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</si>
  <si>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</si>
  <si>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</si>
  <si>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</si>
  <si>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</si>
  <si>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</si>
  <si>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</si>
  <si>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</si>
  <si>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</si>
  <si>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</si>
  <si>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</si>
  <si>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</si>
  <si>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</si>
  <si>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</si>
  <si>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</si>
  <si>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</si>
  <si>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</si>
  <si>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</si>
  <si>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</si>
  <si>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</si>
  <si>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</si>
  <si>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</si>
  <si>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</si>
  <si>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</si>
  <si>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</si>
  <si>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</si>
  <si>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</si>
  <si>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</si>
  <si>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</si>
  <si>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</si>
  <si>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</si>
  <si>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</si>
  <si>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</si>
  <si>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</si>
  <si>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</si>
  <si>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</si>
  <si>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</si>
  <si>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</si>
  <si>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</si>
  <si>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</si>
  <si>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</si>
  <si>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</si>
  <si>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</si>
  <si>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</si>
  <si>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</si>
  <si>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</si>
  <si>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</si>
  <si>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</si>
  <si>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</si>
  <si>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</si>
  <si>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</si>
  <si>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</si>
  <si>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</si>
  <si>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</si>
  <si>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</si>
  <si>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</si>
  <si>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</si>
  <si>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</si>
  <si>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</si>
  <si>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</si>
  <si>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</si>
  <si>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</si>
  <si>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</si>
  <si>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</si>
  <si>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</si>
  <si>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</si>
  <si>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</si>
  <si>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</si>
  <si>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</si>
  <si>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</si>
  <si>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宋体"/>
        <charset val="134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</si>
  <si>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</si>
  <si>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Music+副驾</t>
    </r>
    <r>
      <rPr>
        <sz val="11"/>
        <color rgb="FF000000"/>
        <rFont val="宋体"/>
        <charset val="134"/>
      </rPr>
      <t>QQ</t>
    </r>
    <r>
      <rPr>
        <sz val="11"/>
        <color rgb="FF000000"/>
        <rFont val="Abadi"/>
        <charset val="134"/>
      </rPr>
      <t xml:space="preserve"> Music+副</t>
    </r>
    <r>
      <rPr>
        <sz val="11"/>
        <color rgb="FF000000"/>
        <rFont val="Abadi"/>
        <charset val="134"/>
      </rPr>
      <t>驾</t>
    </r>
    <r>
      <rPr>
        <sz val="11"/>
        <color rgb="FF000000"/>
        <rFont val="宋体"/>
        <charset val="134"/>
      </rPr>
      <t>BT</t>
    </r>
    <r>
      <rPr>
        <sz val="11"/>
        <color rgb="FF000000"/>
        <rFont val="Abadi"/>
        <charset val="134"/>
      </rPr>
      <t>耳机</t>
    </r>
    <r>
      <rPr>
        <sz val="11"/>
        <color rgb="FF000000"/>
        <rFont val="宋体"/>
        <charset val="134"/>
      </rPr>
      <t>+V</t>
    </r>
    <r>
      <rPr>
        <sz val="11"/>
        <color rgb="FF000000"/>
        <rFont val="Abadi"/>
        <charset val="134"/>
      </rPr>
      <t>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</si>
  <si>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</si>
  <si>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Music+副驾</t>
    </r>
    <r>
      <rPr>
        <sz val="11"/>
        <color rgb="FF000000"/>
        <rFont val="宋体"/>
        <charset val="134"/>
      </rPr>
      <t>QQ</t>
    </r>
    <r>
      <rPr>
        <sz val="11"/>
        <color rgb="FF000000"/>
        <rFont val="Abadi"/>
        <charset val="134"/>
      </rPr>
      <t xml:space="preserve"> Music+副</t>
    </r>
    <r>
      <rPr>
        <sz val="11"/>
        <color rgb="FF000000"/>
        <rFont val="Abadi"/>
        <charset val="134"/>
      </rPr>
      <t>驾</t>
    </r>
    <r>
      <rPr>
        <sz val="11"/>
        <color rgb="FF000000"/>
        <rFont val="宋体"/>
        <charset val="134"/>
      </rPr>
      <t>BT</t>
    </r>
    <r>
      <rPr>
        <sz val="11"/>
        <color rgb="FF000000"/>
        <rFont val="Abadi"/>
        <charset val="134"/>
      </rPr>
      <t>耳机</t>
    </r>
    <r>
      <rPr>
        <sz val="11"/>
        <color rgb="FF000000"/>
        <rFont val="宋体"/>
        <charset val="134"/>
      </rPr>
      <t>+副</t>
    </r>
    <r>
      <rPr>
        <sz val="11"/>
        <color rgb="FF000000"/>
        <rFont val="Abadi"/>
        <charset val="134"/>
      </rPr>
      <t>驾</t>
    </r>
    <r>
      <rPr>
        <sz val="11"/>
        <color rgb="FF000000"/>
        <rFont val="宋体"/>
        <charset val="134"/>
      </rPr>
      <t>把所有应用启动一次+V</t>
    </r>
    <r>
      <rPr>
        <sz val="11"/>
        <color rgb="FF000000"/>
        <rFont val="Abadi"/>
        <charset val="134"/>
      </rPr>
      <t>2I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</si>
</sst>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%"/>
    <numFmt numFmtId="178" formatCode="m&quot;月&quot;d&quot;日&quot;;@"/>
  </numFmts>
  <fonts count="63">
    <font>
      <sz val="12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Abadi"/>
      <charset val="134"/>
    </font>
    <font>
      <sz val="12"/>
      <color rgb="FF000000"/>
      <name val="宋体"/>
      <charset val="134"/>
    </font>
    <font>
      <strike/>
      <sz val="10"/>
      <color rgb="FF000000"/>
      <name val="宋体"/>
      <charset val="134"/>
    </font>
    <font>
      <strike/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000000"/>
      <name val="DengXian Regular"/>
      <charset val="134"/>
    </font>
    <font>
      <sz val="11"/>
      <color rgb="FF000000"/>
      <name val="Segoe UI"/>
      <charset val="134"/>
    </font>
    <font>
      <sz val="11"/>
      <name val="宋体"/>
      <charset val="134"/>
    </font>
    <font>
      <b/>
      <sz val="11"/>
      <color rgb="FF606266"/>
      <name val="宋体"/>
      <charset val="134"/>
    </font>
    <font>
      <sz val="9"/>
      <color rgb="FF000000"/>
      <name val="宋体"/>
      <charset val="134"/>
    </font>
    <font>
      <b/>
      <sz val="16"/>
      <color rgb="FF000000"/>
      <name val="Verdana Pro"/>
      <charset val="134"/>
    </font>
    <font>
      <b/>
      <sz val="12"/>
      <color rgb="FF000000"/>
      <name val="Verdana Pro"/>
      <charset val="134"/>
    </font>
    <font>
      <sz val="16"/>
      <color rgb="FF000000"/>
      <name val="Verdana Pro"/>
      <charset val="134"/>
    </font>
    <font>
      <sz val="12"/>
      <color rgb="FF000000"/>
      <name val="Verdana Pro"/>
      <charset val="134"/>
    </font>
    <font>
      <sz val="12"/>
      <color rgb="FF000000"/>
      <name val="微软雅黑"/>
      <charset val="134"/>
    </font>
    <font>
      <sz val="16"/>
      <color rgb="FF000000"/>
      <name val="微软雅黑"/>
      <charset val="134"/>
    </font>
    <font>
      <sz val="16"/>
      <color rgb="FF000000"/>
      <name val="Aharoni"/>
      <charset val="134"/>
    </font>
    <font>
      <sz val="16"/>
      <color rgb="FFFF0000"/>
      <name val="Verdana Pro"/>
      <charset val="134"/>
    </font>
    <font>
      <b/>
      <sz val="16"/>
      <color rgb="FF000000"/>
      <name val="宋体"/>
      <charset val="134"/>
    </font>
    <font>
      <sz val="18"/>
      <color rgb="FF000000"/>
      <name val="Verdana Pro"/>
      <charset val="134"/>
    </font>
    <font>
      <sz val="16"/>
      <color rgb="FF006100"/>
      <name val="Verdana Pro"/>
      <charset val="134"/>
    </font>
    <font>
      <sz val="12"/>
      <color rgb="FF000000"/>
      <name val="Aharoni"/>
      <charset val="134"/>
    </font>
    <font>
      <sz val="12"/>
      <name val="Verdana Pro"/>
      <charset val="134"/>
    </font>
    <font>
      <sz val="16"/>
      <color rgb="FF000000"/>
      <name val="宋体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宋体"/>
      <charset val="134"/>
      <scheme val="minor"/>
    </font>
    <font>
      <sz val="12"/>
      <color rgb="FF000000"/>
      <name val="宋体-简"/>
      <charset val="134"/>
    </font>
    <font>
      <u/>
      <sz val="11"/>
      <color indexed="30"/>
      <name val="Calibri"/>
      <charset val="134"/>
    </font>
    <font>
      <u/>
      <sz val="11"/>
      <color rgb="FF0066CC"/>
      <name val="宋体-简"/>
      <charset val="134"/>
    </font>
    <font>
      <sz val="12"/>
      <name val="宋体"/>
      <charset val="134"/>
    </font>
    <font>
      <b/>
      <sz val="12"/>
      <color rgb="FF1C7231"/>
      <name val="宋体"/>
      <charset val="134"/>
    </font>
    <font>
      <b/>
      <sz val="12"/>
      <color rgb="FFFF0000"/>
      <name val="宋体"/>
      <charset val="134"/>
    </font>
    <font>
      <sz val="11"/>
      <color rgb="FF1C7231"/>
      <name val="宋体"/>
      <charset val="134"/>
    </font>
    <font>
      <sz val="11"/>
      <color rgb="FF92D050"/>
      <name val="宋体"/>
      <charset val="134"/>
    </font>
    <font>
      <sz val="12"/>
      <color rgb="FF92D05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66CC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2B2B2B"/>
      </bottom>
      <diagonal/>
    </border>
    <border>
      <left/>
      <right style="thin">
        <color rgb="FF000000"/>
      </right>
      <top style="thin">
        <color rgb="FF2B2B2B"/>
      </top>
      <bottom/>
      <diagonal/>
    </border>
    <border>
      <left/>
      <right style="thin">
        <color rgb="FF000000"/>
      </right>
      <top style="thin">
        <color rgb="FF2B2B2B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4" borderId="2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0" borderId="29" applyNumberFormat="0" applyFill="0" applyAlignment="0" applyProtection="0">
      <alignment vertical="center"/>
    </xf>
    <xf numFmtId="0" fontId="48" fillId="0" borderId="3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5" borderId="31" applyNumberFormat="0" applyAlignment="0" applyProtection="0">
      <alignment vertical="center"/>
    </xf>
    <xf numFmtId="0" fontId="50" fillId="16" borderId="32" applyNumberFormat="0" applyAlignment="0" applyProtection="0">
      <alignment vertical="center"/>
    </xf>
    <xf numFmtId="0" fontId="51" fillId="16" borderId="31" applyNumberFormat="0" applyAlignment="0" applyProtection="0">
      <alignment vertical="center"/>
    </xf>
    <xf numFmtId="0" fontId="52" fillId="17" borderId="33" applyNumberForma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0" borderId="35" applyNumberFormat="0" applyFill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</cellStyleXfs>
  <cellXfs count="289">
    <xf numFmtId="0" fontId="0" fillId="0" borderId="0" xfId="0" applyFont="1">
      <alignment vertical="center"/>
    </xf>
    <xf numFmtId="0" fontId="1" fillId="0" borderId="0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5" fillId="0" borderId="0" xfId="0" applyFont="1" applyBorder="1">
      <alignment vertical="center"/>
    </xf>
    <xf numFmtId="0" fontId="1" fillId="4" borderId="1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0" borderId="4" xfId="0" applyNumberFormat="1" applyFont="1" applyBorder="1" applyAlignment="1">
      <alignment horizontal="left"/>
    </xf>
    <xf numFmtId="0" fontId="1" fillId="0" borderId="2" xfId="0" applyFont="1" applyBorder="1" applyAlignment="1"/>
    <xf numFmtId="0" fontId="1" fillId="0" borderId="1" xfId="0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/>
    <xf numFmtId="0" fontId="2" fillId="0" borderId="0" xfId="0" applyFont="1" applyBorder="1" applyAlignment="1"/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/>
    <xf numFmtId="0" fontId="1" fillId="3" borderId="4" xfId="0" applyFont="1" applyFill="1" applyBorder="1" applyAlignment="1"/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1" fillId="5" borderId="4" xfId="0" applyFont="1" applyFill="1" applyBorder="1" applyAlignment="1"/>
    <xf numFmtId="0" fontId="2" fillId="6" borderId="2" xfId="0" applyFont="1" applyFill="1" applyBorder="1" applyAlignment="1"/>
    <xf numFmtId="0" fontId="1" fillId="0" borderId="3" xfId="0" applyNumberFormat="1" applyFont="1" applyBorder="1" applyAlignment="1"/>
    <xf numFmtId="0" fontId="1" fillId="0" borderId="1" xfId="0" applyFont="1" applyBorder="1" applyAlignment="1">
      <alignment horizontal="left"/>
    </xf>
    <xf numFmtId="0" fontId="2" fillId="6" borderId="13" xfId="0" applyFont="1" applyFill="1" applyBorder="1" applyAlignment="1"/>
    <xf numFmtId="0" fontId="2" fillId="6" borderId="13" xfId="0" applyFont="1" applyFill="1" applyBorder="1" applyAlignment="1">
      <alignment horizontal="left" vertical="center"/>
    </xf>
    <xf numFmtId="0" fontId="1" fillId="0" borderId="4" xfId="0" applyNumberFormat="1" applyFont="1" applyBorder="1" applyAlignment="1"/>
    <xf numFmtId="0" fontId="1" fillId="0" borderId="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/>
    <xf numFmtId="0" fontId="8" fillId="6" borderId="2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5" xfId="0" applyNumberFormat="1" applyFont="1" applyBorder="1" applyAlignment="1"/>
    <xf numFmtId="0" fontId="1" fillId="0" borderId="16" xfId="0" applyNumberFormat="1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5" xfId="0" applyNumberFormat="1" applyFont="1" applyBorder="1" applyAlignment="1">
      <alignment horizontal="left"/>
    </xf>
    <xf numFmtId="0" fontId="9" fillId="0" borderId="17" xfId="0" applyNumberFormat="1" applyFont="1" applyBorder="1" applyAlignment="1">
      <alignment horizontal="left" vertical="center" wrapText="1"/>
    </xf>
    <xf numFmtId="0" fontId="9" fillId="0" borderId="18" xfId="0" applyNumberFormat="1" applyFont="1" applyBorder="1" applyAlignment="1">
      <alignment horizontal="left" vertical="center" wrapText="1"/>
    </xf>
    <xf numFmtId="0" fontId="9" fillId="0" borderId="19" xfId="0" applyNumberFormat="1" applyFont="1" applyBorder="1" applyAlignment="1">
      <alignment horizontal="left" vertical="center" wrapText="1"/>
    </xf>
    <xf numFmtId="0" fontId="9" fillId="0" borderId="16" xfId="0" applyNumberFormat="1" applyFont="1" applyBorder="1" applyAlignment="1">
      <alignment horizontal="left" vertical="center" wrapText="1"/>
    </xf>
    <xf numFmtId="0" fontId="10" fillId="0" borderId="4" xfId="0" applyFont="1" applyBorder="1" applyAlignment="1"/>
    <xf numFmtId="0" fontId="2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2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NumberFormat="1" applyFont="1" applyBorder="1" applyAlignment="1">
      <alignment horizontal="left" wrapText="1"/>
    </xf>
    <xf numFmtId="0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wrapText="1"/>
    </xf>
    <xf numFmtId="10" fontId="2" fillId="7" borderId="2" xfId="0" applyNumberFormat="1" applyFont="1" applyFill="1" applyBorder="1" applyAlignment="1">
      <alignment horizontal="left" vertical="center" wrapText="1"/>
    </xf>
    <xf numFmtId="0" fontId="2" fillId="7" borderId="23" xfId="0" applyFont="1" applyFill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left" wrapText="1"/>
    </xf>
    <xf numFmtId="0" fontId="1" fillId="0" borderId="5" xfId="0" applyNumberFormat="1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176" fontId="2" fillId="7" borderId="23" xfId="0" applyNumberFormat="1" applyFont="1" applyFill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left" wrapText="1"/>
    </xf>
    <xf numFmtId="176" fontId="1" fillId="0" borderId="4" xfId="0" applyNumberFormat="1" applyFont="1" applyBorder="1" applyAlignment="1">
      <alignment horizontal="center" wrapText="1"/>
    </xf>
    <xf numFmtId="0" fontId="11" fillId="0" borderId="4" xfId="0" applyNumberFormat="1" applyFont="1" applyBorder="1" applyAlignment="1">
      <alignment horizontal="left" wrapText="1"/>
    </xf>
    <xf numFmtId="0" fontId="11" fillId="0" borderId="3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horizontal="left"/>
    </xf>
    <xf numFmtId="0" fontId="11" fillId="0" borderId="23" xfId="0" applyNumberFormat="1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177" fontId="1" fillId="0" borderId="4" xfId="0" applyNumberFormat="1" applyFont="1" applyBorder="1" applyAlignment="1">
      <alignment horizontal="left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8" borderId="15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 applyBorder="1">
      <alignment vertical="center"/>
    </xf>
    <xf numFmtId="0" fontId="14" fillId="9" borderId="17" xfId="0" applyFont="1" applyFill="1" applyBorder="1">
      <alignment vertical="center"/>
    </xf>
    <xf numFmtId="0" fontId="15" fillId="9" borderId="17" xfId="0" applyFont="1" applyFill="1" applyBorder="1" applyAlignment="1">
      <alignment horizontal="left" vertical="center" wrapText="1"/>
    </xf>
    <xf numFmtId="0" fontId="16" fillId="0" borderId="3" xfId="0" applyFont="1" applyBorder="1" applyAlignment="1"/>
    <xf numFmtId="0" fontId="16" fillId="0" borderId="4" xfId="0" applyFont="1" applyBorder="1" applyAlignment="1"/>
    <xf numFmtId="0" fontId="16" fillId="0" borderId="4" xfId="0" applyNumberFormat="1" applyFont="1" applyBorder="1" applyAlignment="1">
      <alignment horizontal="left" vertical="center" wrapText="1"/>
    </xf>
    <xf numFmtId="0" fontId="16" fillId="0" borderId="20" xfId="0" applyFont="1" applyBorder="1" applyAlignment="1"/>
    <xf numFmtId="0" fontId="16" fillId="0" borderId="15" xfId="0" applyFont="1" applyBorder="1" applyAlignment="1"/>
    <xf numFmtId="0" fontId="16" fillId="0" borderId="15" xfId="0" applyNumberFormat="1" applyFont="1" applyBorder="1" applyAlignment="1">
      <alignment horizontal="left" vertical="center" wrapText="1"/>
    </xf>
    <xf numFmtId="0" fontId="16" fillId="0" borderId="17" xfId="0" applyFont="1" applyBorder="1" applyAlignment="1"/>
    <xf numFmtId="0" fontId="17" fillId="0" borderId="17" xfId="0" applyNumberFormat="1" applyFont="1" applyBorder="1" applyAlignment="1">
      <alignment horizontal="left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7" xfId="0" applyNumberFormat="1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wrapText="1"/>
    </xf>
    <xf numFmtId="0" fontId="16" fillId="0" borderId="15" xfId="0" applyNumberFormat="1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0" fontId="16" fillId="0" borderId="17" xfId="0" applyNumberFormat="1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7" xfId="0" applyFont="1" applyBorder="1" applyAlignment="1">
      <alignment horizontal="left" wrapText="1"/>
    </xf>
    <xf numFmtId="0" fontId="16" fillId="0" borderId="17" xfId="0" applyNumberFormat="1" applyFont="1" applyBorder="1" applyAlignment="1">
      <alignment horizontal="left" wrapText="1"/>
    </xf>
    <xf numFmtId="0" fontId="16" fillId="0" borderId="4" xfId="0" applyFont="1" applyBorder="1" applyAlignment="1">
      <alignment horizontal="left" wrapText="1"/>
    </xf>
    <xf numFmtId="0" fontId="16" fillId="0" borderId="4" xfId="0" applyNumberFormat="1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9" fillId="0" borderId="17" xfId="0" applyFont="1" applyBorder="1" applyAlignment="1">
      <alignment horizontal="left" wrapText="1"/>
    </xf>
    <xf numFmtId="0" fontId="19" fillId="0" borderId="17" xfId="0" applyNumberFormat="1" applyFont="1" applyBorder="1" applyAlignment="1">
      <alignment horizontal="left" wrapText="1"/>
    </xf>
    <xf numFmtId="0" fontId="14" fillId="10" borderId="17" xfId="0" applyFont="1" applyFill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5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NumberFormat="1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/>
    <xf numFmtId="0" fontId="21" fillId="0" borderId="3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 wrapText="1"/>
    </xf>
    <xf numFmtId="0" fontId="21" fillId="0" borderId="17" xfId="0" applyNumberFormat="1" applyFont="1" applyBorder="1" applyAlignment="1">
      <alignment horizontal="center" vertical="center" wrapText="1"/>
    </xf>
    <xf numFmtId="0" fontId="21" fillId="0" borderId="17" xfId="0" applyNumberFormat="1" applyFont="1" applyBorder="1" applyAlignment="1">
      <alignment horizontal="left" vertical="center"/>
    </xf>
    <xf numFmtId="0" fontId="21" fillId="0" borderId="20" xfId="0" applyNumberFormat="1" applyFont="1" applyBorder="1" applyAlignment="1">
      <alignment horizontal="center" vertical="center" wrapText="1"/>
    </xf>
    <xf numFmtId="0" fontId="22" fillId="9" borderId="17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wrapText="1"/>
    </xf>
    <xf numFmtId="14" fontId="16" fillId="0" borderId="15" xfId="0" applyNumberFormat="1" applyFont="1" applyBorder="1" applyAlignment="1">
      <alignment horizontal="center" vertical="center" wrapText="1"/>
    </xf>
    <xf numFmtId="0" fontId="23" fillId="0" borderId="17" xfId="0" applyFont="1" applyBorder="1" applyAlignment="1">
      <alignment horizontal="left" vertical="center" wrapText="1"/>
    </xf>
    <xf numFmtId="14" fontId="16" fillId="0" borderId="17" xfId="0" applyNumberFormat="1" applyFont="1" applyBorder="1" applyAlignment="1">
      <alignment horizontal="center" vertical="center" wrapText="1"/>
    </xf>
    <xf numFmtId="14" fontId="16" fillId="0" borderId="4" xfId="0" applyNumberFormat="1" applyFont="1" applyBorder="1" applyAlignment="1">
      <alignment horizontal="center" vertical="center" wrapText="1"/>
    </xf>
    <xf numFmtId="178" fontId="16" fillId="0" borderId="15" xfId="0" applyNumberFormat="1" applyFont="1" applyBorder="1" applyAlignment="1">
      <alignment horizontal="center" vertical="center" wrapText="1"/>
    </xf>
    <xf numFmtId="178" fontId="16" fillId="0" borderId="17" xfId="0" applyNumberFormat="1" applyFont="1" applyBorder="1" applyAlignment="1">
      <alignment horizontal="center" vertical="center" wrapText="1"/>
    </xf>
    <xf numFmtId="178" fontId="16" fillId="0" borderId="4" xfId="0" applyNumberFormat="1" applyFont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7" fillId="11" borderId="17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center" wrapText="1"/>
    </xf>
    <xf numFmtId="0" fontId="24" fillId="12" borderId="21" xfId="0" applyFont="1" applyFill="1" applyBorder="1" applyAlignment="1"/>
    <xf numFmtId="0" fontId="5" fillId="0" borderId="17" xfId="0" applyFont="1" applyBorder="1" applyAlignment="1">
      <alignment horizontal="left" wrapText="1"/>
    </xf>
    <xf numFmtId="0" fontId="24" fillId="12" borderId="3" xfId="0" applyFont="1" applyFill="1" applyBorder="1" applyAlignment="1"/>
    <xf numFmtId="0" fontId="24" fillId="12" borderId="1" xfId="0" applyFont="1" applyFill="1" applyBorder="1" applyAlignment="1"/>
    <xf numFmtId="0" fontId="14" fillId="9" borderId="17" xfId="0" applyFont="1" applyFill="1" applyBorder="1" applyAlignment="1">
      <alignment vertical="center" wrapText="1"/>
    </xf>
    <xf numFmtId="0" fontId="5" fillId="0" borderId="17" xfId="0" applyNumberFormat="1" applyFont="1" applyBorder="1" applyAlignment="1">
      <alignment horizontal="left"/>
    </xf>
    <xf numFmtId="0" fontId="17" fillId="0" borderId="17" xfId="0" applyNumberFormat="1" applyFont="1" applyBorder="1" applyAlignment="1">
      <alignment horizontal="left"/>
    </xf>
    <xf numFmtId="0" fontId="5" fillId="0" borderId="17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/>
    </xf>
    <xf numFmtId="10" fontId="15" fillId="9" borderId="17" xfId="0" applyNumberFormat="1" applyFont="1" applyFill="1" applyBorder="1" applyAlignment="1">
      <alignment horizontal="left" vertical="center" wrapText="1"/>
    </xf>
    <xf numFmtId="10" fontId="17" fillId="0" borderId="17" xfId="0" applyNumberFormat="1" applyFont="1" applyBorder="1" applyAlignment="1">
      <alignment horizontal="left"/>
    </xf>
    <xf numFmtId="49" fontId="15" fillId="9" borderId="17" xfId="0" applyNumberFormat="1" applyFont="1" applyFill="1" applyBorder="1" applyAlignment="1">
      <alignment horizontal="left" vertical="center" wrapText="1"/>
    </xf>
    <xf numFmtId="0" fontId="20" fillId="0" borderId="4" xfId="0" applyFont="1" applyBorder="1" applyAlignment="1"/>
    <xf numFmtId="0" fontId="20" fillId="0" borderId="15" xfId="0" applyFont="1" applyBorder="1" applyAlignment="1"/>
    <xf numFmtId="0" fontId="25" fillId="0" borderId="17" xfId="0" applyFont="1" applyBorder="1" applyAlignment="1">
      <alignment horizontal="left"/>
    </xf>
    <xf numFmtId="0" fontId="25" fillId="0" borderId="17" xfId="0" applyNumberFormat="1" applyFont="1" applyBorder="1" applyAlignment="1">
      <alignment horizontal="left"/>
    </xf>
    <xf numFmtId="49" fontId="25" fillId="0" borderId="17" xfId="0" applyNumberFormat="1" applyFont="1" applyBorder="1" applyAlignment="1">
      <alignment horizontal="left"/>
    </xf>
    <xf numFmtId="0" fontId="26" fillId="0" borderId="17" xfId="0" applyNumberFormat="1" applyFont="1" applyBorder="1" applyAlignment="1">
      <alignment horizontal="center" wrapText="1"/>
    </xf>
    <xf numFmtId="10" fontId="25" fillId="0" borderId="17" xfId="0" applyNumberFormat="1" applyFont="1" applyBorder="1" applyAlignment="1">
      <alignment horizontal="left"/>
    </xf>
    <xf numFmtId="0" fontId="16" fillId="0" borderId="4" xfId="0" applyNumberFormat="1" applyFont="1" applyBorder="1" applyAlignment="1"/>
    <xf numFmtId="0" fontId="16" fillId="0" borderId="15" xfId="0" applyNumberFormat="1" applyFont="1" applyBorder="1" applyAlignment="1"/>
    <xf numFmtId="0" fontId="16" fillId="0" borderId="17" xfId="0" applyNumberFormat="1" applyFont="1" applyBorder="1" applyAlignment="1"/>
    <xf numFmtId="0" fontId="16" fillId="0" borderId="15" xfId="0" applyNumberFormat="1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4" xfId="0" applyNumberFormat="1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wrapText="1"/>
    </xf>
    <xf numFmtId="0" fontId="16" fillId="0" borderId="4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5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/>
    </xf>
    <xf numFmtId="0" fontId="17" fillId="0" borderId="17" xfId="0" applyNumberFormat="1" applyFont="1" applyBorder="1" applyAlignment="1">
      <alignment horizontal="left" vertical="center"/>
    </xf>
    <xf numFmtId="0" fontId="24" fillId="12" borderId="20" xfId="0" applyFont="1" applyFill="1" applyBorder="1" applyAlignment="1"/>
    <xf numFmtId="0" fontId="27" fillId="0" borderId="17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10" fontId="5" fillId="0" borderId="17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4" xfId="0" applyFont="1" applyBorder="1" applyAlignment="1">
      <alignment wrapText="1"/>
    </xf>
    <xf numFmtId="0" fontId="20" fillId="0" borderId="1" xfId="0" applyFont="1" applyBorder="1" applyAlignment="1"/>
    <xf numFmtId="0" fontId="20" fillId="0" borderId="3" xfId="0" applyFont="1" applyBorder="1" applyAlignment="1"/>
    <xf numFmtId="49" fontId="5" fillId="0" borderId="0" xfId="0" applyNumberFormat="1" applyFont="1" applyBorder="1">
      <alignment vertical="center"/>
    </xf>
    <xf numFmtId="49" fontId="25" fillId="0" borderId="0" xfId="0" applyNumberFormat="1" applyFont="1" applyBorder="1" applyAlignment="1">
      <alignment horizontal="left"/>
    </xf>
    <xf numFmtId="10" fontId="5" fillId="0" borderId="0" xfId="0" applyNumberFormat="1" applyFont="1" applyBorder="1">
      <alignment vertical="center"/>
    </xf>
    <xf numFmtId="0" fontId="28" fillId="0" borderId="0" xfId="0" applyFont="1" applyFill="1" applyAlignment="1">
      <alignment vertical="center"/>
    </xf>
    <xf numFmtId="0" fontId="29" fillId="0" borderId="6" xfId="0" applyFont="1" applyFill="1" applyBorder="1" applyAlignment="1">
      <alignment horizontal="center" vertical="top" wrapText="1"/>
    </xf>
    <xf numFmtId="49" fontId="28" fillId="0" borderId="6" xfId="0" applyNumberFormat="1" applyFont="1" applyFill="1" applyBorder="1" applyAlignment="1">
      <alignment horizontal="left" vertical="top" wrapText="1"/>
    </xf>
    <xf numFmtId="49" fontId="30" fillId="0" borderId="6" xfId="6" applyNumberFormat="1" applyFont="1" applyBorder="1" applyAlignment="1">
      <alignment horizontal="left" vertical="top" wrapText="1"/>
    </xf>
    <xf numFmtId="0" fontId="31" fillId="0" borderId="6" xfId="0" applyFont="1" applyFill="1" applyBorder="1" applyAlignment="1">
      <alignment vertical="top" wrapText="1"/>
    </xf>
    <xf numFmtId="0" fontId="28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center"/>
    </xf>
    <xf numFmtId="0" fontId="11" fillId="10" borderId="6" xfId="0" applyNumberFormat="1" applyFont="1" applyFill="1" applyBorder="1" applyAlignment="1"/>
    <xf numFmtId="0" fontId="32" fillId="0" borderId="6" xfId="0" applyNumberFormat="1" applyFont="1" applyBorder="1" applyAlignment="1"/>
    <xf numFmtId="0" fontId="11" fillId="0" borderId="6" xfId="0" applyNumberFormat="1" applyFont="1" applyBorder="1" applyAlignment="1"/>
    <xf numFmtId="49" fontId="32" fillId="0" borderId="6" xfId="0" applyNumberFormat="1" applyFont="1" applyFill="1" applyBorder="1" applyAlignment="1"/>
    <xf numFmtId="49" fontId="1" fillId="0" borderId="6" xfId="0" applyNumberFormat="1" applyFont="1" applyFill="1" applyBorder="1" applyAlignment="1"/>
    <xf numFmtId="0" fontId="33" fillId="0" borderId="6" xfId="0" applyNumberFormat="1" applyFont="1" applyBorder="1" applyAlignment="1"/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8" fillId="13" borderId="1" xfId="0" applyFont="1" applyFill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9" fontId="5" fillId="0" borderId="4" xfId="0" applyNumberFormat="1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9" fontId="34" fillId="0" borderId="4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13" borderId="1" xfId="0" applyFont="1" applyFill="1" applyBorder="1" applyAlignment="1">
      <alignment horizontal="left" vertical="top" wrapText="1"/>
    </xf>
    <xf numFmtId="0" fontId="5" fillId="0" borderId="2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3" borderId="24" xfId="0" applyFont="1" applyFill="1" applyBorder="1" applyAlignment="1">
      <alignment horizontal="left" vertical="center" wrapText="1"/>
    </xf>
    <xf numFmtId="0" fontId="34" fillId="0" borderId="25" xfId="0" applyNumberFormat="1" applyFont="1" applyBorder="1" applyAlignment="1">
      <alignment horizontal="left" vertical="center"/>
    </xf>
    <xf numFmtId="0" fontId="34" fillId="0" borderId="26" xfId="0" applyNumberFormat="1" applyFont="1" applyBorder="1" applyAlignment="1">
      <alignment horizontal="left" vertical="center"/>
    </xf>
    <xf numFmtId="0" fontId="34" fillId="0" borderId="27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 wrapText="1"/>
    </xf>
    <xf numFmtId="0" fontId="36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left" vertical="center" wrapText="1"/>
    </xf>
    <xf numFmtId="0" fontId="38" fillId="0" borderId="4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fgColor rgb="FFFFD900"/>
          <bgColor rgb="FFFFD900"/>
        </patternFill>
      </fill>
    </dxf>
    <dxf>
      <font>
        <color rgb="FF2B2B2B"/>
      </font>
      <fill>
        <patternFill patternType="solid">
          <bgColor rgb="FFFFD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54</xdr:row>
      <xdr:rowOff>0</xdr:rowOff>
    </xdr:from>
    <xdr:to>
      <xdr:col>10</xdr:col>
      <xdr:colOff>0</xdr:colOff>
      <xdr:row>71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51275" y="1207008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10</xdr:col>
      <xdr:colOff>0</xdr:colOff>
      <xdr:row>17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51275" y="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17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0</xdr:colOff>
      <xdr:row>71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207008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0</xdr:colOff>
      <xdr:row>53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804672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0</xdr:colOff>
      <xdr:row>35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02336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15</xdr:col>
      <xdr:colOff>0</xdr:colOff>
      <xdr:row>54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02550" y="827024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0</xdr:colOff>
      <xdr:row>17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702550" y="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10</xdr:col>
      <xdr:colOff>0</xdr:colOff>
      <xdr:row>53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51275" y="804672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15</xdr:col>
      <xdr:colOff>0</xdr:colOff>
      <xdr:row>36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702550" y="4246880"/>
          <a:ext cx="3851275" cy="37998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10</xdr:col>
      <xdr:colOff>0</xdr:colOff>
      <xdr:row>35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51275" y="4023360"/>
          <a:ext cx="385127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console.cloud.baidu-int.com/devops/icafe/issue/FordPhase4Scrum-64538/show" TargetMode="External"/><Relationship Id="rId3" Type="http://schemas.openxmlformats.org/officeDocument/2006/relationships/hyperlink" Target="https://console.cloud.baidu-int.com/devops/icafe/issue/FordPhase4Scrum-65901/show" TargetMode="External"/><Relationship Id="rId2" Type="http://schemas.openxmlformats.org/officeDocument/2006/relationships/hyperlink" Target="https://console.cloud.baidu-int.com/devops/icafe/issue/FordPhase4Scrum-76694/show" TargetMode="External"/><Relationship Id="rId1" Type="http://schemas.openxmlformats.org/officeDocument/2006/relationships/hyperlink" Target="https://console.cloud.baidu-int.com/devops/icafe/issue/FordPhase4Scrum-76896/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3315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1"/>
  <sheetViews>
    <sheetView topLeftCell="A42" workbookViewId="0">
      <selection activeCell="F49" sqref="F49"/>
    </sheetView>
  </sheetViews>
  <sheetFormatPr defaultColWidth="11" defaultRowHeight="17.6"/>
  <cols>
    <col min="1" max="3" width="10.3303571428571" customWidth="1"/>
    <col min="4" max="4" width="13.2321428571429" customWidth="1"/>
    <col min="5" max="5" width="10.3303571428571" customWidth="1"/>
    <col min="6" max="6" width="34.6696428571429" customWidth="1"/>
    <col min="7" max="9" width="10.3303571428571" customWidth="1"/>
    <col min="10" max="10" width="11.3303571428571" customWidth="1"/>
    <col min="11" max="11" width="34.6696428571429" customWidth="1"/>
    <col min="12" max="18" width="10.3303571428571" customWidth="1"/>
  </cols>
  <sheetData>
    <row r="1" ht="18.35" spans="1:18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79"/>
      <c r="M1" s="279"/>
      <c r="N1" s="279"/>
      <c r="O1" s="279"/>
      <c r="P1" s="279"/>
      <c r="Q1" s="279"/>
      <c r="R1" s="279"/>
    </row>
    <row r="2" ht="18.35" spans="1:18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79"/>
      <c r="M2" s="279"/>
      <c r="N2" s="279"/>
      <c r="O2" s="279"/>
      <c r="P2" s="279"/>
      <c r="Q2" s="279"/>
      <c r="R2" s="279"/>
    </row>
    <row r="3" ht="18.75" spans="1:18">
      <c r="A3" s="257" t="s">
        <v>2</v>
      </c>
      <c r="B3" s="258" t="s">
        <v>3</v>
      </c>
      <c r="C3" s="258" t="s">
        <v>4</v>
      </c>
      <c r="D3" s="258" t="s">
        <v>5</v>
      </c>
      <c r="E3" s="258" t="s">
        <v>6</v>
      </c>
      <c r="F3" s="279"/>
      <c r="G3" s="279"/>
      <c r="H3" s="279"/>
      <c r="I3" s="279"/>
      <c r="J3" s="279"/>
      <c r="K3" s="287"/>
      <c r="L3" s="279"/>
      <c r="M3" s="279"/>
      <c r="N3" s="279"/>
      <c r="O3" s="279"/>
      <c r="P3" s="279"/>
      <c r="Q3" s="279"/>
      <c r="R3" s="279"/>
    </row>
    <row r="4" ht="53.75" spans="1:18">
      <c r="A4" s="259" t="s">
        <v>7</v>
      </c>
      <c r="B4" s="260" t="s">
        <v>8</v>
      </c>
      <c r="C4" s="261">
        <v>1</v>
      </c>
      <c r="D4" s="261">
        <v>1</v>
      </c>
      <c r="E4" s="280" t="s">
        <v>9</v>
      </c>
      <c r="F4" s="279"/>
      <c r="G4" s="279"/>
      <c r="H4" s="279"/>
      <c r="I4" s="279"/>
      <c r="J4" s="279"/>
      <c r="K4" s="287"/>
      <c r="L4" s="279"/>
      <c r="M4" s="279"/>
      <c r="N4" s="279"/>
      <c r="O4" s="279"/>
      <c r="P4" s="279"/>
      <c r="Q4" s="279"/>
      <c r="R4" s="279"/>
    </row>
    <row r="5" ht="36.75" spans="1:18">
      <c r="A5" s="259" t="s">
        <v>10</v>
      </c>
      <c r="B5" s="260" t="s">
        <v>11</v>
      </c>
      <c r="C5" s="260" t="s">
        <v>12</v>
      </c>
      <c r="D5" s="260" t="s">
        <v>13</v>
      </c>
      <c r="E5" s="281" t="s">
        <v>14</v>
      </c>
      <c r="F5" s="279"/>
      <c r="G5" s="279"/>
      <c r="H5" s="279"/>
      <c r="I5" s="279"/>
      <c r="J5" s="279"/>
      <c r="K5" s="287"/>
      <c r="L5" s="279"/>
      <c r="M5" s="279"/>
      <c r="N5" s="279"/>
      <c r="O5" s="279"/>
      <c r="P5" s="279"/>
      <c r="Q5" s="279"/>
      <c r="R5" s="279"/>
    </row>
    <row r="6" spans="1:18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79"/>
      <c r="M6" s="279"/>
      <c r="N6" s="279"/>
      <c r="O6" s="279"/>
      <c r="P6" s="279"/>
      <c r="Q6" s="279"/>
      <c r="R6" s="279"/>
    </row>
    <row r="7" ht="18.35" spans="1:18">
      <c r="A7" s="263" t="s">
        <v>15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79"/>
      <c r="M7" s="279"/>
      <c r="N7" s="279"/>
      <c r="O7" s="279"/>
      <c r="P7" s="279"/>
      <c r="Q7" s="279"/>
      <c r="R7" s="279"/>
    </row>
    <row r="8" ht="36.75" spans="1:18">
      <c r="A8" s="257" t="s">
        <v>16</v>
      </c>
      <c r="B8" s="258" t="s">
        <v>3</v>
      </c>
      <c r="C8" s="258" t="s">
        <v>4</v>
      </c>
      <c r="D8" s="258" t="s">
        <v>5</v>
      </c>
      <c r="E8" s="258" t="s">
        <v>6</v>
      </c>
      <c r="F8" s="279"/>
      <c r="G8" s="279"/>
      <c r="H8" s="279"/>
      <c r="I8" s="279"/>
      <c r="J8" s="279"/>
      <c r="K8" s="287"/>
      <c r="L8" s="279"/>
      <c r="M8" s="279"/>
      <c r="N8" s="279"/>
      <c r="O8" s="279"/>
      <c r="P8" s="279"/>
      <c r="Q8" s="279"/>
      <c r="R8" s="279"/>
    </row>
    <row r="9" ht="53.75" spans="1:18">
      <c r="A9" s="259" t="s">
        <v>17</v>
      </c>
      <c r="B9" s="260" t="s">
        <v>18</v>
      </c>
      <c r="C9" s="260" t="s">
        <v>19</v>
      </c>
      <c r="D9" s="264" t="s">
        <v>20</v>
      </c>
      <c r="E9" s="282" t="s">
        <v>9</v>
      </c>
      <c r="F9" s="279"/>
      <c r="G9" s="279"/>
      <c r="H9" s="279"/>
      <c r="I9" s="279"/>
      <c r="J9" s="279"/>
      <c r="K9" s="287"/>
      <c r="L9" s="279"/>
      <c r="M9" s="279"/>
      <c r="N9" s="279"/>
      <c r="O9" s="279"/>
      <c r="P9" s="279"/>
      <c r="Q9" s="279"/>
      <c r="R9" s="279"/>
    </row>
    <row r="10" ht="36.75" spans="1:18">
      <c r="A10" s="259"/>
      <c r="B10" s="260" t="s">
        <v>21</v>
      </c>
      <c r="C10" s="260" t="s">
        <v>22</v>
      </c>
      <c r="D10" s="260" t="s">
        <v>22</v>
      </c>
      <c r="E10" s="282" t="s">
        <v>9</v>
      </c>
      <c r="F10" s="279"/>
      <c r="G10" s="279"/>
      <c r="H10" s="279"/>
      <c r="I10" s="279"/>
      <c r="J10" s="279"/>
      <c r="K10" s="287"/>
      <c r="L10" s="279"/>
      <c r="M10" s="279"/>
      <c r="N10" s="279"/>
      <c r="O10" s="279"/>
      <c r="P10" s="279"/>
      <c r="Q10" s="279"/>
      <c r="R10" s="279"/>
    </row>
    <row r="11" ht="36.75" spans="1:18">
      <c r="A11" s="259" t="s">
        <v>23</v>
      </c>
      <c r="B11" s="260" t="s">
        <v>24</v>
      </c>
      <c r="C11" s="260" t="s">
        <v>25</v>
      </c>
      <c r="D11" s="260" t="s">
        <v>25</v>
      </c>
      <c r="E11" s="282" t="s">
        <v>9</v>
      </c>
      <c r="F11" s="279"/>
      <c r="G11" s="279"/>
      <c r="H11" s="279"/>
      <c r="I11" s="279"/>
      <c r="J11" s="279"/>
      <c r="K11" s="287"/>
      <c r="L11" s="279"/>
      <c r="M11" s="279"/>
      <c r="N11" s="279"/>
      <c r="O11" s="279"/>
      <c r="P11" s="279"/>
      <c r="Q11" s="279"/>
      <c r="R11" s="279"/>
    </row>
    <row r="12" ht="34.75" spans="1:18">
      <c r="A12" s="259"/>
      <c r="B12" s="260" t="s">
        <v>26</v>
      </c>
      <c r="C12" s="260" t="s">
        <v>27</v>
      </c>
      <c r="D12" s="78" t="s">
        <v>28</v>
      </c>
      <c r="E12" s="78" t="s">
        <v>29</v>
      </c>
      <c r="F12" s="279"/>
      <c r="G12" s="279"/>
      <c r="H12" s="279"/>
      <c r="I12" s="279"/>
      <c r="J12" s="279"/>
      <c r="K12" s="287"/>
      <c r="L12" s="279"/>
      <c r="M12" s="279"/>
      <c r="N12" s="279"/>
      <c r="O12" s="279"/>
      <c r="P12" s="279"/>
      <c r="Q12" s="279"/>
      <c r="R12" s="279"/>
    </row>
    <row r="13" ht="36.75" spans="1:18">
      <c r="A13" s="259"/>
      <c r="B13" s="260" t="s">
        <v>30</v>
      </c>
      <c r="C13" s="260" t="s">
        <v>27</v>
      </c>
      <c r="D13" s="78" t="s">
        <v>31</v>
      </c>
      <c r="E13" s="78" t="s">
        <v>29</v>
      </c>
      <c r="F13" s="279"/>
      <c r="G13" s="279"/>
      <c r="H13" s="279"/>
      <c r="I13" s="279"/>
      <c r="J13" s="279"/>
      <c r="K13" s="287"/>
      <c r="L13" s="279"/>
      <c r="M13" s="279"/>
      <c r="N13" s="279"/>
      <c r="O13" s="279"/>
      <c r="P13" s="279"/>
      <c r="Q13" s="279"/>
      <c r="R13" s="279"/>
    </row>
    <row r="14" ht="36.75" spans="1:18">
      <c r="A14" s="259"/>
      <c r="B14" s="260" t="s">
        <v>32</v>
      </c>
      <c r="C14" s="260" t="s">
        <v>27</v>
      </c>
      <c r="D14" s="78" t="s">
        <v>33</v>
      </c>
      <c r="E14" s="78" t="s">
        <v>29</v>
      </c>
      <c r="F14" s="279"/>
      <c r="G14" s="279"/>
      <c r="H14" s="279"/>
      <c r="I14" s="279"/>
      <c r="J14" s="279"/>
      <c r="K14" s="287"/>
      <c r="L14" s="279"/>
      <c r="M14" s="279"/>
      <c r="N14" s="279"/>
      <c r="O14" s="279"/>
      <c r="P14" s="279"/>
      <c r="Q14" s="279"/>
      <c r="R14" s="279"/>
    </row>
    <row r="15" ht="34.75" spans="1:18">
      <c r="A15" s="259"/>
      <c r="B15" s="260" t="s">
        <v>34</v>
      </c>
      <c r="C15" s="260" t="s">
        <v>27</v>
      </c>
      <c r="D15" s="78" t="s">
        <v>35</v>
      </c>
      <c r="E15" s="78" t="s">
        <v>29</v>
      </c>
      <c r="F15" s="279"/>
      <c r="G15" s="279"/>
      <c r="H15" s="279"/>
      <c r="I15" s="279"/>
      <c r="J15" s="279"/>
      <c r="K15" s="287"/>
      <c r="L15" s="279"/>
      <c r="M15" s="279"/>
      <c r="N15" s="279"/>
      <c r="O15" s="279"/>
      <c r="P15" s="279"/>
      <c r="Q15" s="279"/>
      <c r="R15" s="279"/>
    </row>
    <row r="16" spans="1:18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79"/>
      <c r="M16" s="279"/>
      <c r="N16" s="279"/>
      <c r="O16" s="279"/>
      <c r="P16" s="279"/>
      <c r="Q16" s="279"/>
      <c r="R16" s="279"/>
    </row>
    <row r="17" ht="18.35" spans="1:18">
      <c r="A17" s="263" t="s">
        <v>36</v>
      </c>
      <c r="B17" s="263"/>
      <c r="C17" s="263"/>
      <c r="D17" s="263"/>
      <c r="E17" s="263"/>
      <c r="F17" s="263"/>
      <c r="G17" s="263"/>
      <c r="H17" s="263"/>
      <c r="I17" s="263"/>
      <c r="J17" s="263"/>
      <c r="K17" s="263"/>
      <c r="L17" s="279"/>
      <c r="M17" s="279"/>
      <c r="N17" s="279"/>
      <c r="O17" s="279"/>
      <c r="P17" s="279"/>
      <c r="Q17" s="279"/>
      <c r="R17" s="279"/>
    </row>
    <row r="18" ht="18.75" spans="1:18">
      <c r="A18" s="257" t="s">
        <v>37</v>
      </c>
      <c r="B18" s="258" t="s">
        <v>3</v>
      </c>
      <c r="C18" s="258" t="s">
        <v>4</v>
      </c>
      <c r="D18" s="258" t="s">
        <v>5</v>
      </c>
      <c r="E18" s="258" t="s">
        <v>6</v>
      </c>
      <c r="F18" s="279"/>
      <c r="G18" s="279"/>
      <c r="H18" s="279"/>
      <c r="I18" s="279"/>
      <c r="J18" s="279"/>
      <c r="K18" s="287"/>
      <c r="L18" s="279"/>
      <c r="M18" s="279"/>
      <c r="N18" s="279"/>
      <c r="O18" s="279"/>
      <c r="P18" s="279"/>
      <c r="Q18" s="279"/>
      <c r="R18" s="279"/>
    </row>
    <row r="19" ht="71.75" spans="1:18">
      <c r="A19" s="259" t="s">
        <v>38</v>
      </c>
      <c r="B19" s="260" t="s">
        <v>39</v>
      </c>
      <c r="C19" s="261">
        <v>0.92</v>
      </c>
      <c r="D19" s="265" t="s">
        <v>40</v>
      </c>
      <c r="E19" s="283" t="s">
        <v>9</v>
      </c>
      <c r="F19" s="279"/>
      <c r="G19" s="279"/>
      <c r="H19" s="279"/>
      <c r="I19" s="279"/>
      <c r="J19" s="279"/>
      <c r="K19" s="287"/>
      <c r="L19" s="279"/>
      <c r="M19" s="279"/>
      <c r="N19" s="279"/>
      <c r="O19" s="279"/>
      <c r="P19" s="279"/>
      <c r="Q19" s="279"/>
      <c r="R19" s="279"/>
    </row>
    <row r="20" ht="71.75" spans="1:18">
      <c r="A20" s="259"/>
      <c r="B20" s="260" t="s">
        <v>41</v>
      </c>
      <c r="C20" s="261">
        <v>0.9</v>
      </c>
      <c r="D20" s="265" t="s">
        <v>42</v>
      </c>
      <c r="E20" s="283" t="s">
        <v>9</v>
      </c>
      <c r="F20" s="279"/>
      <c r="G20" s="279"/>
      <c r="H20" s="279"/>
      <c r="I20" s="279"/>
      <c r="J20" s="279"/>
      <c r="K20" s="287"/>
      <c r="L20" s="279"/>
      <c r="M20" s="279"/>
      <c r="N20" s="279"/>
      <c r="O20" s="279"/>
      <c r="P20" s="279"/>
      <c r="Q20" s="279"/>
      <c r="R20" s="279"/>
    </row>
    <row r="21" ht="71.75" spans="1:18">
      <c r="A21" s="259"/>
      <c r="B21" s="260" t="s">
        <v>43</v>
      </c>
      <c r="C21" s="261">
        <v>0.85</v>
      </c>
      <c r="D21" s="265" t="s">
        <v>40</v>
      </c>
      <c r="E21" s="283" t="s">
        <v>9</v>
      </c>
      <c r="F21" s="279"/>
      <c r="G21" s="279"/>
      <c r="H21" s="279"/>
      <c r="I21" s="279"/>
      <c r="J21" s="279"/>
      <c r="K21" s="287"/>
      <c r="L21" s="279"/>
      <c r="M21" s="279"/>
      <c r="N21" s="279"/>
      <c r="O21" s="279"/>
      <c r="P21" s="279"/>
      <c r="Q21" s="279"/>
      <c r="R21" s="279"/>
    </row>
    <row r="22" ht="36.75" spans="1:18">
      <c r="A22" s="266" t="s">
        <v>44</v>
      </c>
      <c r="B22" s="260" t="s">
        <v>39</v>
      </c>
      <c r="C22" s="261">
        <v>0.85</v>
      </c>
      <c r="D22" s="265">
        <v>0.97</v>
      </c>
      <c r="E22" s="283" t="s">
        <v>9</v>
      </c>
      <c r="F22" s="279"/>
      <c r="G22" s="279"/>
      <c r="H22" s="279"/>
      <c r="I22" s="279"/>
      <c r="J22" s="279"/>
      <c r="K22" s="287"/>
      <c r="L22" s="279"/>
      <c r="M22" s="279"/>
      <c r="N22" s="279"/>
      <c r="O22" s="279"/>
      <c r="P22" s="279"/>
      <c r="Q22" s="279"/>
      <c r="R22" s="279"/>
    </row>
    <row r="23" ht="36.75" spans="1:18">
      <c r="A23" s="266"/>
      <c r="B23" s="260" t="s">
        <v>41</v>
      </c>
      <c r="C23" s="261">
        <v>0.85</v>
      </c>
      <c r="D23" s="265">
        <v>0.99</v>
      </c>
      <c r="E23" s="283" t="s">
        <v>9</v>
      </c>
      <c r="F23" s="279"/>
      <c r="G23" s="279"/>
      <c r="H23" s="279"/>
      <c r="I23" s="279"/>
      <c r="J23" s="279"/>
      <c r="K23" s="287"/>
      <c r="L23" s="279"/>
      <c r="M23" s="279"/>
      <c r="N23" s="279"/>
      <c r="O23" s="279"/>
      <c r="P23" s="279"/>
      <c r="Q23" s="279"/>
      <c r="R23" s="279"/>
    </row>
    <row r="24" ht="36.75" spans="1:18">
      <c r="A24" s="266"/>
      <c r="B24" s="260" t="s">
        <v>43</v>
      </c>
      <c r="C24" s="261">
        <v>0.8</v>
      </c>
      <c r="D24" s="265">
        <v>0.99</v>
      </c>
      <c r="E24" s="283" t="s">
        <v>9</v>
      </c>
      <c r="F24" s="279"/>
      <c r="G24" s="279"/>
      <c r="H24" s="279"/>
      <c r="I24" s="279"/>
      <c r="J24" s="279"/>
      <c r="K24" s="287"/>
      <c r="L24" s="279"/>
      <c r="M24" s="279"/>
      <c r="N24" s="279"/>
      <c r="O24" s="279"/>
      <c r="P24" s="279"/>
      <c r="Q24" s="279"/>
      <c r="R24" s="279"/>
    </row>
    <row r="25" ht="18.75" spans="1:18">
      <c r="A25" s="266" t="s">
        <v>45</v>
      </c>
      <c r="B25" s="260" t="s">
        <v>46</v>
      </c>
      <c r="C25" s="260" t="s">
        <v>47</v>
      </c>
      <c r="D25" s="267" t="s">
        <v>48</v>
      </c>
      <c r="E25" s="283" t="s">
        <v>9</v>
      </c>
      <c r="F25" s="279"/>
      <c r="G25" s="279"/>
      <c r="H25" s="279"/>
      <c r="I25" s="279"/>
      <c r="J25" s="279"/>
      <c r="K25" s="287"/>
      <c r="L25" s="279"/>
      <c r="M25" s="279"/>
      <c r="N25" s="279"/>
      <c r="O25" s="279"/>
      <c r="P25" s="279"/>
      <c r="Q25" s="279"/>
      <c r="R25" s="279"/>
    </row>
    <row r="26" ht="18.75" spans="1:18">
      <c r="A26" s="266"/>
      <c r="B26" s="260" t="s">
        <v>49</v>
      </c>
      <c r="C26" s="260" t="s">
        <v>50</v>
      </c>
      <c r="D26" s="267" t="s">
        <v>51</v>
      </c>
      <c r="E26" s="284" t="s">
        <v>9</v>
      </c>
      <c r="F26" s="279"/>
      <c r="G26" s="279"/>
      <c r="H26" s="279"/>
      <c r="I26" s="279"/>
      <c r="J26" s="279"/>
      <c r="K26" s="287"/>
      <c r="L26" s="279"/>
      <c r="M26" s="279"/>
      <c r="N26" s="279"/>
      <c r="O26" s="279"/>
      <c r="P26" s="279"/>
      <c r="Q26" s="279"/>
      <c r="R26" s="279"/>
    </row>
    <row r="27" spans="1:18">
      <c r="A27" s="262"/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79"/>
      <c r="M27" s="279"/>
      <c r="N27" s="279"/>
      <c r="O27" s="279"/>
      <c r="P27" s="279"/>
      <c r="Q27" s="279"/>
      <c r="R27" s="279"/>
    </row>
    <row r="28" ht="18.35" spans="1:18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79"/>
      <c r="M28" s="279"/>
      <c r="N28" s="279"/>
      <c r="O28" s="279"/>
      <c r="P28" s="279"/>
      <c r="Q28" s="279"/>
      <c r="R28" s="279"/>
    </row>
    <row r="29" ht="18.35" spans="1:18">
      <c r="A29" s="255" t="s">
        <v>52</v>
      </c>
      <c r="B29" s="255"/>
      <c r="C29" s="255"/>
      <c r="D29" s="255"/>
      <c r="E29" s="255"/>
      <c r="F29" s="255"/>
      <c r="G29" s="255"/>
      <c r="H29" s="255"/>
      <c r="I29" s="255"/>
      <c r="J29" s="255"/>
      <c r="K29" s="255"/>
      <c r="L29" s="279"/>
      <c r="M29" s="279"/>
      <c r="N29" s="279"/>
      <c r="O29" s="279"/>
      <c r="P29" s="279"/>
      <c r="Q29" s="279"/>
      <c r="R29" s="279"/>
    </row>
    <row r="30" ht="18.35" spans="1:18">
      <c r="A30" s="268" t="s">
        <v>53</v>
      </c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79"/>
      <c r="M30" s="279"/>
      <c r="N30" s="279"/>
      <c r="O30" s="279"/>
      <c r="P30" s="279"/>
      <c r="Q30" s="279"/>
      <c r="R30" s="279"/>
    </row>
    <row r="31" ht="18.35" spans="1:18">
      <c r="A31" s="255" t="s">
        <v>54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79"/>
      <c r="M31" s="279"/>
      <c r="N31" s="279"/>
      <c r="O31" s="279"/>
      <c r="P31" s="279"/>
      <c r="Q31" s="279"/>
      <c r="R31" s="279"/>
    </row>
    <row r="32" ht="18.35" spans="1:18">
      <c r="A32" s="255" t="s">
        <v>55</v>
      </c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79"/>
      <c r="M32" s="279"/>
      <c r="N32" s="279"/>
      <c r="O32" s="279"/>
      <c r="P32" s="279"/>
      <c r="Q32" s="279"/>
      <c r="R32" s="279"/>
    </row>
    <row r="33" ht="18.35" spans="1:18">
      <c r="A33" s="269" t="s">
        <v>56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79"/>
      <c r="M33" s="279"/>
      <c r="N33" s="279"/>
      <c r="O33" s="279"/>
      <c r="P33" s="279"/>
      <c r="Q33" s="279"/>
      <c r="R33" s="279"/>
    </row>
    <row r="34" ht="18.75" spans="1:18">
      <c r="A34" s="270" t="s">
        <v>57</v>
      </c>
      <c r="B34" s="271" t="s">
        <v>58</v>
      </c>
      <c r="C34" s="271"/>
      <c r="D34" s="271"/>
      <c r="E34" s="271"/>
      <c r="F34" s="271"/>
      <c r="G34" s="271"/>
      <c r="H34" s="271"/>
      <c r="I34" s="271"/>
      <c r="J34" s="271"/>
      <c r="K34" s="271"/>
      <c r="L34" s="279"/>
      <c r="M34" s="279"/>
      <c r="N34" s="279"/>
      <c r="O34" s="279"/>
      <c r="P34" s="279"/>
      <c r="Q34" s="279"/>
      <c r="R34" s="279"/>
    </row>
    <row r="35" ht="18.75" spans="1:18">
      <c r="A35" s="270" t="s">
        <v>59</v>
      </c>
      <c r="B35" s="272" t="s">
        <v>60</v>
      </c>
      <c r="C35" s="272"/>
      <c r="D35" s="272"/>
      <c r="E35" s="272"/>
      <c r="F35" s="272"/>
      <c r="G35" s="272"/>
      <c r="H35" s="272"/>
      <c r="I35" s="272"/>
      <c r="J35" s="272"/>
      <c r="K35" s="271"/>
      <c r="L35" s="279"/>
      <c r="M35" s="279"/>
      <c r="N35" s="279"/>
      <c r="O35" s="279"/>
      <c r="P35" s="279"/>
      <c r="Q35" s="279"/>
      <c r="R35" s="279"/>
    </row>
    <row r="36" ht="18.75" spans="1:18">
      <c r="A36" s="270" t="s">
        <v>61</v>
      </c>
      <c r="B36" s="272" t="s">
        <v>60</v>
      </c>
      <c r="C36" s="272"/>
      <c r="D36" s="272"/>
      <c r="E36" s="272"/>
      <c r="F36" s="272"/>
      <c r="G36" s="272"/>
      <c r="H36" s="272"/>
      <c r="I36" s="272"/>
      <c r="J36" s="272"/>
      <c r="K36" s="271"/>
      <c r="L36" s="279"/>
      <c r="M36" s="279"/>
      <c r="N36" s="279"/>
      <c r="O36" s="279"/>
      <c r="P36" s="279"/>
      <c r="Q36" s="279"/>
      <c r="R36" s="279"/>
    </row>
    <row r="37" ht="18.75" spans="1:18">
      <c r="A37" s="270" t="s">
        <v>62</v>
      </c>
      <c r="B37" s="272" t="s">
        <v>60</v>
      </c>
      <c r="C37" s="272"/>
      <c r="D37" s="272"/>
      <c r="E37" s="272"/>
      <c r="F37" s="272"/>
      <c r="G37" s="272"/>
      <c r="H37" s="272"/>
      <c r="I37" s="272"/>
      <c r="J37" s="272"/>
      <c r="K37" s="271"/>
      <c r="L37" s="279"/>
      <c r="M37" s="279"/>
      <c r="N37" s="279"/>
      <c r="O37" s="279"/>
      <c r="P37" s="279"/>
      <c r="Q37" s="279"/>
      <c r="R37" s="279"/>
    </row>
    <row r="38" ht="18.75" spans="1:18">
      <c r="A38" s="270" t="s">
        <v>63</v>
      </c>
      <c r="B38" s="272" t="s">
        <v>60</v>
      </c>
      <c r="C38" s="272"/>
      <c r="D38" s="272"/>
      <c r="E38" s="272"/>
      <c r="F38" s="272"/>
      <c r="G38" s="272"/>
      <c r="H38" s="272"/>
      <c r="I38" s="272"/>
      <c r="J38" s="272"/>
      <c r="K38" s="271"/>
      <c r="L38" s="279"/>
      <c r="M38" s="279"/>
      <c r="N38" s="279"/>
      <c r="O38" s="279"/>
      <c r="P38" s="279"/>
      <c r="Q38" s="279"/>
      <c r="R38" s="279"/>
    </row>
    <row r="39" ht="18.75" spans="1:18">
      <c r="A39" s="270" t="s">
        <v>64</v>
      </c>
      <c r="B39" s="272" t="s">
        <v>60</v>
      </c>
      <c r="C39" s="272"/>
      <c r="D39" s="272"/>
      <c r="E39" s="272"/>
      <c r="F39" s="272"/>
      <c r="G39" s="272"/>
      <c r="H39" s="272"/>
      <c r="I39" s="272"/>
      <c r="J39" s="272"/>
      <c r="K39" s="271"/>
      <c r="L39" s="279"/>
      <c r="M39" s="279"/>
      <c r="N39" s="279"/>
      <c r="O39" s="279"/>
      <c r="P39" s="279"/>
      <c r="Q39" s="279"/>
      <c r="R39" s="279"/>
    </row>
    <row r="40" ht="18.75" spans="1:18">
      <c r="A40" s="270" t="s">
        <v>65</v>
      </c>
      <c r="B40" s="272" t="s">
        <v>60</v>
      </c>
      <c r="C40" s="272"/>
      <c r="D40" s="272"/>
      <c r="E40" s="272"/>
      <c r="F40" s="272"/>
      <c r="G40" s="272"/>
      <c r="H40" s="272"/>
      <c r="I40" s="272"/>
      <c r="J40" s="272"/>
      <c r="K40" s="271"/>
      <c r="L40" s="279"/>
      <c r="M40" s="279"/>
      <c r="N40" s="279"/>
      <c r="O40" s="279"/>
      <c r="P40" s="279"/>
      <c r="Q40" s="279"/>
      <c r="R40" s="279"/>
    </row>
    <row r="41" ht="18.75" spans="1:18">
      <c r="A41" s="273" t="s">
        <v>66</v>
      </c>
      <c r="B41" s="274" t="s">
        <v>60</v>
      </c>
      <c r="C41" s="274"/>
      <c r="D41" s="274"/>
      <c r="E41" s="274"/>
      <c r="F41" s="274"/>
      <c r="G41" s="274"/>
      <c r="H41" s="274"/>
      <c r="I41" s="274"/>
      <c r="J41" s="274"/>
      <c r="K41" s="274"/>
      <c r="L41" s="279"/>
      <c r="M41" s="279"/>
      <c r="N41" s="279"/>
      <c r="O41" s="279"/>
      <c r="P41" s="279"/>
      <c r="Q41" s="279"/>
      <c r="R41" s="279"/>
    </row>
    <row r="42" ht="18.75" spans="1:18">
      <c r="A42" s="270" t="s">
        <v>67</v>
      </c>
      <c r="B42" s="274" t="s">
        <v>60</v>
      </c>
      <c r="C42" s="274"/>
      <c r="D42" s="274"/>
      <c r="E42" s="274"/>
      <c r="F42" s="274"/>
      <c r="G42" s="274"/>
      <c r="H42" s="274"/>
      <c r="I42" s="274"/>
      <c r="J42" s="274"/>
      <c r="K42" s="274"/>
      <c r="L42" s="279"/>
      <c r="M42" s="279"/>
      <c r="N42" s="279"/>
      <c r="O42" s="279"/>
      <c r="P42" s="279"/>
      <c r="Q42" s="279"/>
      <c r="R42" s="279"/>
    </row>
    <row r="43" ht="18.75" spans="1:18">
      <c r="A43" s="270" t="s">
        <v>68</v>
      </c>
      <c r="B43" s="275" t="s">
        <v>69</v>
      </c>
      <c r="C43" s="275"/>
      <c r="D43" s="275"/>
      <c r="E43" s="275"/>
      <c r="F43" s="275"/>
      <c r="G43" s="275"/>
      <c r="H43" s="275"/>
      <c r="I43" s="275"/>
      <c r="J43" s="275"/>
      <c r="K43" s="275"/>
      <c r="L43" s="279"/>
      <c r="M43" s="279"/>
      <c r="N43" s="279"/>
      <c r="O43" s="279"/>
      <c r="P43" s="279"/>
      <c r="Q43" s="279"/>
      <c r="R43" s="279"/>
    </row>
    <row r="44" ht="18.75" spans="1:18">
      <c r="A44" s="270" t="s">
        <v>70</v>
      </c>
      <c r="B44" s="276" t="s">
        <v>60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9"/>
      <c r="M44" s="279"/>
      <c r="N44" s="279"/>
      <c r="O44" s="279"/>
      <c r="P44" s="279"/>
      <c r="Q44" s="279"/>
      <c r="R44" s="279"/>
    </row>
    <row r="45" ht="18.35" spans="1:18">
      <c r="A45" s="255" t="s">
        <v>71</v>
      </c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79"/>
      <c r="M45" s="279"/>
      <c r="N45" s="279"/>
      <c r="O45" s="279"/>
      <c r="P45" s="279"/>
      <c r="Q45" s="279"/>
      <c r="R45" s="279"/>
    </row>
    <row r="46" ht="84.75" spans="1:18">
      <c r="A46" s="277" t="s">
        <v>72</v>
      </c>
      <c r="B46" s="277"/>
      <c r="C46" s="277"/>
      <c r="D46" s="277" t="s">
        <v>73</v>
      </c>
      <c r="E46" s="277" t="s">
        <v>74</v>
      </c>
      <c r="F46" s="277" t="s">
        <v>75</v>
      </c>
      <c r="G46" s="277" t="s">
        <v>76</v>
      </c>
      <c r="H46" s="277" t="s">
        <v>77</v>
      </c>
      <c r="I46" s="277" t="s">
        <v>78</v>
      </c>
      <c r="J46" s="277"/>
      <c r="K46" s="260" t="s">
        <v>79</v>
      </c>
      <c r="L46" s="279"/>
      <c r="M46" s="279"/>
      <c r="N46" s="279"/>
      <c r="O46" s="279"/>
      <c r="P46" s="279"/>
      <c r="Q46" s="279"/>
      <c r="R46" s="279"/>
    </row>
    <row r="47" ht="34.75" spans="1:18">
      <c r="A47" s="277" t="s">
        <v>80</v>
      </c>
      <c r="B47" s="277"/>
      <c r="C47" s="277"/>
      <c r="D47" s="277">
        <v>187</v>
      </c>
      <c r="E47" s="277">
        <v>187</v>
      </c>
      <c r="F47" s="285">
        <f t="shared" ref="F47:F58" si="0">E47/D47</f>
        <v>1</v>
      </c>
      <c r="G47" s="277">
        <v>187</v>
      </c>
      <c r="H47" s="285">
        <f t="shared" ref="H47:H58" si="1">G47/E47</f>
        <v>1</v>
      </c>
      <c r="I47" s="285">
        <f t="shared" ref="I47:I58" si="2">G47/D47</f>
        <v>1</v>
      </c>
      <c r="J47" s="277"/>
      <c r="K47" s="260"/>
      <c r="L47" s="279"/>
      <c r="M47" s="279"/>
      <c r="N47" s="279"/>
      <c r="O47" s="279"/>
      <c r="P47" s="279"/>
      <c r="Q47" s="279"/>
      <c r="R47" s="279"/>
    </row>
    <row r="48" ht="36.75" spans="1:18">
      <c r="A48" s="277" t="s">
        <v>57</v>
      </c>
      <c r="B48" s="277"/>
      <c r="C48" s="277"/>
      <c r="D48" s="277">
        <v>1660</v>
      </c>
      <c r="E48" s="277">
        <v>1657</v>
      </c>
      <c r="F48" s="285">
        <f t="shared" si="0"/>
        <v>0.998192771084337</v>
      </c>
      <c r="G48" s="277">
        <v>1654</v>
      </c>
      <c r="H48" s="285">
        <f t="shared" si="1"/>
        <v>0.99818949909475</v>
      </c>
      <c r="I48" s="285">
        <f t="shared" si="2"/>
        <v>0.996385542168675</v>
      </c>
      <c r="J48" s="277"/>
      <c r="K48" s="260" t="s">
        <v>81</v>
      </c>
      <c r="L48" s="279"/>
      <c r="M48" s="279"/>
      <c r="N48" s="279"/>
      <c r="O48" s="279"/>
      <c r="P48" s="279"/>
      <c r="Q48" s="279"/>
      <c r="R48" s="279"/>
    </row>
    <row r="49" ht="18.35" spans="1:18">
      <c r="A49" s="277" t="s">
        <v>59</v>
      </c>
      <c r="B49" s="277"/>
      <c r="C49" s="277"/>
      <c r="D49" s="277">
        <v>1276</v>
      </c>
      <c r="E49" s="277">
        <v>1276</v>
      </c>
      <c r="F49" s="285">
        <f t="shared" si="0"/>
        <v>1</v>
      </c>
      <c r="G49" s="277">
        <v>1276</v>
      </c>
      <c r="H49" s="285">
        <f t="shared" si="1"/>
        <v>1</v>
      </c>
      <c r="I49" s="285">
        <f t="shared" si="2"/>
        <v>1</v>
      </c>
      <c r="J49" s="277"/>
      <c r="K49" s="260"/>
      <c r="L49" s="279"/>
      <c r="M49" s="279"/>
      <c r="N49" s="279"/>
      <c r="O49" s="279"/>
      <c r="P49" s="279"/>
      <c r="Q49" s="279"/>
      <c r="R49" s="279"/>
    </row>
    <row r="50" ht="18.35" spans="1:18">
      <c r="A50" s="277" t="s">
        <v>62</v>
      </c>
      <c r="B50" s="277"/>
      <c r="C50" s="277"/>
      <c r="D50" s="277">
        <v>40</v>
      </c>
      <c r="E50" s="277">
        <v>40</v>
      </c>
      <c r="F50" s="285">
        <f t="shared" si="0"/>
        <v>1</v>
      </c>
      <c r="G50" s="277">
        <v>40</v>
      </c>
      <c r="H50" s="285">
        <f t="shared" si="1"/>
        <v>1</v>
      </c>
      <c r="I50" s="285">
        <f t="shared" si="2"/>
        <v>1</v>
      </c>
      <c r="J50" s="277"/>
      <c r="K50" s="260"/>
      <c r="L50" s="279"/>
      <c r="M50" s="279"/>
      <c r="N50" s="279"/>
      <c r="O50" s="279"/>
      <c r="P50" s="279"/>
      <c r="Q50" s="279"/>
      <c r="R50" s="279"/>
    </row>
    <row r="51" ht="18.35" spans="1:18">
      <c r="A51" s="277" t="s">
        <v>63</v>
      </c>
      <c r="B51" s="277"/>
      <c r="C51" s="277"/>
      <c r="D51" s="277">
        <v>656</v>
      </c>
      <c r="E51" s="277">
        <v>656</v>
      </c>
      <c r="F51" s="285">
        <f t="shared" si="0"/>
        <v>1</v>
      </c>
      <c r="G51" s="277">
        <v>656</v>
      </c>
      <c r="H51" s="285">
        <f t="shared" si="1"/>
        <v>1</v>
      </c>
      <c r="I51" s="285">
        <f t="shared" si="2"/>
        <v>1</v>
      </c>
      <c r="J51" s="277"/>
      <c r="K51" s="260"/>
      <c r="L51" s="279"/>
      <c r="M51" s="279"/>
      <c r="N51" s="279"/>
      <c r="O51" s="279"/>
      <c r="P51" s="279"/>
      <c r="Q51" s="279"/>
      <c r="R51" s="279"/>
    </row>
    <row r="52" ht="18.35" spans="1:18">
      <c r="A52" s="277" t="s">
        <v>64</v>
      </c>
      <c r="B52" s="277"/>
      <c r="C52" s="277"/>
      <c r="D52" s="277">
        <v>229</v>
      </c>
      <c r="E52" s="277">
        <v>229</v>
      </c>
      <c r="F52" s="285">
        <f t="shared" si="0"/>
        <v>1</v>
      </c>
      <c r="G52" s="277">
        <v>228</v>
      </c>
      <c r="H52" s="285">
        <f t="shared" si="1"/>
        <v>0.995633187772926</v>
      </c>
      <c r="I52" s="285">
        <f t="shared" si="2"/>
        <v>0.995633187772926</v>
      </c>
      <c r="J52" s="277"/>
      <c r="K52" s="260"/>
      <c r="L52" s="279"/>
      <c r="M52" s="279"/>
      <c r="N52" s="279"/>
      <c r="O52" s="279"/>
      <c r="P52" s="279"/>
      <c r="Q52" s="279"/>
      <c r="R52" s="279"/>
    </row>
    <row r="53" ht="18.35" spans="1:18">
      <c r="A53" s="277" t="s">
        <v>65</v>
      </c>
      <c r="B53" s="277"/>
      <c r="C53" s="277"/>
      <c r="D53" s="277">
        <v>293</v>
      </c>
      <c r="E53" s="277">
        <v>293</v>
      </c>
      <c r="F53" s="285">
        <f t="shared" si="0"/>
        <v>1</v>
      </c>
      <c r="G53" s="277">
        <v>293</v>
      </c>
      <c r="H53" s="285">
        <f t="shared" si="1"/>
        <v>1</v>
      </c>
      <c r="I53" s="285">
        <f t="shared" si="2"/>
        <v>1</v>
      </c>
      <c r="J53" s="277"/>
      <c r="K53" s="260"/>
      <c r="L53" s="279"/>
      <c r="M53" s="279"/>
      <c r="N53" s="279"/>
      <c r="O53" s="279"/>
      <c r="P53" s="279"/>
      <c r="Q53" s="279"/>
      <c r="R53" s="279"/>
    </row>
    <row r="54" ht="18.35" spans="1:18">
      <c r="A54" s="277" t="s">
        <v>82</v>
      </c>
      <c r="B54" s="277"/>
      <c r="C54" s="277"/>
      <c r="D54" s="277">
        <v>165</v>
      </c>
      <c r="E54" s="277">
        <v>165</v>
      </c>
      <c r="F54" s="285">
        <f t="shared" si="0"/>
        <v>1</v>
      </c>
      <c r="G54" s="277">
        <v>165</v>
      </c>
      <c r="H54" s="285">
        <f t="shared" si="1"/>
        <v>1</v>
      </c>
      <c r="I54" s="285">
        <f t="shared" si="2"/>
        <v>1</v>
      </c>
      <c r="J54" s="277"/>
      <c r="K54" s="288"/>
      <c r="L54" s="279"/>
      <c r="M54" s="279"/>
      <c r="N54" s="279"/>
      <c r="O54" s="279"/>
      <c r="P54" s="279"/>
      <c r="Q54" s="279"/>
      <c r="R54" s="279"/>
    </row>
    <row r="55" ht="18.35" spans="1:18">
      <c r="A55" s="277" t="s">
        <v>67</v>
      </c>
      <c r="B55" s="277"/>
      <c r="C55" s="277"/>
      <c r="D55" s="277">
        <v>76</v>
      </c>
      <c r="E55" s="277">
        <v>76</v>
      </c>
      <c r="F55" s="285">
        <f t="shared" si="0"/>
        <v>1</v>
      </c>
      <c r="G55" s="277">
        <v>76</v>
      </c>
      <c r="H55" s="285">
        <f t="shared" si="1"/>
        <v>1</v>
      </c>
      <c r="I55" s="285">
        <f t="shared" si="2"/>
        <v>1</v>
      </c>
      <c r="J55" s="277"/>
      <c r="K55" s="288"/>
      <c r="L55" s="279"/>
      <c r="M55" s="279"/>
      <c r="N55" s="279"/>
      <c r="O55" s="279"/>
      <c r="P55" s="279"/>
      <c r="Q55" s="279"/>
      <c r="R55" s="279"/>
    </row>
    <row r="56" ht="18.35" spans="1:18">
      <c r="A56" s="277" t="s">
        <v>68</v>
      </c>
      <c r="B56" s="277"/>
      <c r="C56" s="277"/>
      <c r="D56" s="277">
        <v>91</v>
      </c>
      <c r="E56" s="277">
        <v>91</v>
      </c>
      <c r="F56" s="285">
        <f t="shared" si="0"/>
        <v>1</v>
      </c>
      <c r="G56" s="277">
        <v>91</v>
      </c>
      <c r="H56" s="285">
        <f t="shared" si="1"/>
        <v>1</v>
      </c>
      <c r="I56" s="285">
        <f t="shared" si="2"/>
        <v>1</v>
      </c>
      <c r="J56" s="277"/>
      <c r="K56" s="260"/>
      <c r="L56" s="279"/>
      <c r="M56" s="279"/>
      <c r="N56" s="279"/>
      <c r="O56" s="279"/>
      <c r="P56" s="279"/>
      <c r="Q56" s="279"/>
      <c r="R56" s="279"/>
    </row>
    <row r="57" ht="18.35" spans="1:18">
      <c r="A57" s="277" t="s">
        <v>70</v>
      </c>
      <c r="B57" s="277"/>
      <c r="C57" s="277"/>
      <c r="D57" s="277">
        <v>68</v>
      </c>
      <c r="E57" s="277">
        <v>68</v>
      </c>
      <c r="F57" s="285">
        <f t="shared" si="0"/>
        <v>1</v>
      </c>
      <c r="G57" s="277">
        <v>68</v>
      </c>
      <c r="H57" s="285">
        <f t="shared" si="1"/>
        <v>1</v>
      </c>
      <c r="I57" s="285">
        <f t="shared" si="2"/>
        <v>1</v>
      </c>
      <c r="J57" s="277"/>
      <c r="K57" s="260"/>
      <c r="L57" s="279"/>
      <c r="M57" s="279"/>
      <c r="N57" s="279"/>
      <c r="O57" s="279"/>
      <c r="P57" s="279"/>
      <c r="Q57" s="279"/>
      <c r="R57" s="279"/>
    </row>
    <row r="58" ht="18.35" spans="1:18">
      <c r="A58" s="277" t="s">
        <v>83</v>
      </c>
      <c r="B58" s="277"/>
      <c r="C58" s="277"/>
      <c r="D58" s="277">
        <v>409</v>
      </c>
      <c r="E58" s="277">
        <v>399</v>
      </c>
      <c r="F58" s="285">
        <f t="shared" si="0"/>
        <v>0.975550122249389</v>
      </c>
      <c r="G58" s="277">
        <v>399</v>
      </c>
      <c r="H58" s="285">
        <f t="shared" si="1"/>
        <v>1</v>
      </c>
      <c r="I58" s="285">
        <f t="shared" si="2"/>
        <v>0.975550122249389</v>
      </c>
      <c r="J58" s="277"/>
      <c r="K58" s="260"/>
      <c r="L58" s="279"/>
      <c r="M58" s="279"/>
      <c r="N58" s="279"/>
      <c r="O58" s="279"/>
      <c r="P58" s="279"/>
      <c r="Q58" s="279"/>
      <c r="R58" s="279"/>
    </row>
    <row r="59" ht="51.75" spans="1:18">
      <c r="A59" s="277" t="s">
        <v>84</v>
      </c>
      <c r="B59" s="277"/>
      <c r="C59" s="277"/>
      <c r="D59" s="278" t="str">
        <f>CONCATENATE("全部模块用例总执行数/全部模块用例总数=",TEXT(SUM(E47:E58)/SUM(D47:D58),"0.00%"))</f>
        <v>全部模块用例总执行数/全部模块用例总数=99.75%</v>
      </c>
      <c r="E59" s="278"/>
      <c r="F59" s="286"/>
      <c r="G59" s="278" t="str">
        <f>CONCATENATE("执行通过率(执行成功数/测试执行数）=",TEXT(SUM(G47:G58)/SUM(E47:E58),"0.00%"))</f>
        <v>执行通过率(执行成功数/测试执行数）=99.92%</v>
      </c>
      <c r="H59" s="278"/>
      <c r="I59" s="286"/>
      <c r="J59" s="277"/>
      <c r="K59" s="260"/>
      <c r="L59" s="279"/>
      <c r="M59" s="279"/>
      <c r="N59" s="279"/>
      <c r="O59" s="279"/>
      <c r="P59" s="279"/>
      <c r="Q59" s="279"/>
      <c r="R59" s="279"/>
    </row>
    <row r="60" ht="18.35" spans="1:18">
      <c r="A60" s="255" t="s">
        <v>85</v>
      </c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79"/>
      <c r="M60" s="279"/>
      <c r="N60" s="279"/>
      <c r="O60" s="279"/>
      <c r="P60" s="279"/>
      <c r="Q60" s="279"/>
      <c r="R60" s="279"/>
    </row>
    <row r="61" ht="18.35" spans="1:18">
      <c r="A61" s="268" t="s">
        <v>86</v>
      </c>
      <c r="B61" s="268"/>
      <c r="C61" s="268"/>
      <c r="D61" s="266" t="s">
        <v>87</v>
      </c>
      <c r="E61" s="266"/>
      <c r="F61" s="266"/>
      <c r="G61" s="260"/>
      <c r="H61" s="260"/>
      <c r="I61" s="260"/>
      <c r="J61" s="260"/>
      <c r="K61" s="260"/>
      <c r="L61" s="279"/>
      <c r="M61" s="279"/>
      <c r="N61" s="279"/>
      <c r="O61" s="279"/>
      <c r="P61" s="279"/>
      <c r="Q61" s="279"/>
      <c r="R61" s="279"/>
    </row>
    <row r="62" ht="18.35" spans="1:18">
      <c r="A62" s="268" t="s">
        <v>88</v>
      </c>
      <c r="B62" s="268"/>
      <c r="C62" s="268"/>
      <c r="D62" s="266" t="s">
        <v>89</v>
      </c>
      <c r="E62" s="266"/>
      <c r="F62" s="266"/>
      <c r="G62" s="260"/>
      <c r="H62" s="260"/>
      <c r="I62" s="260"/>
      <c r="J62" s="260"/>
      <c r="K62" s="260"/>
      <c r="L62" s="279"/>
      <c r="M62" s="279"/>
      <c r="N62" s="279"/>
      <c r="O62" s="279"/>
      <c r="P62" s="279"/>
      <c r="Q62" s="279"/>
      <c r="R62" s="279"/>
    </row>
    <row r="63" ht="18.35" spans="1:18">
      <c r="A63" s="268" t="s">
        <v>90</v>
      </c>
      <c r="B63" s="268"/>
      <c r="C63" s="268"/>
      <c r="D63" s="266" t="s">
        <v>91</v>
      </c>
      <c r="E63" s="266"/>
      <c r="F63" s="266"/>
      <c r="G63" s="260"/>
      <c r="H63" s="260"/>
      <c r="I63" s="260"/>
      <c r="J63" s="260"/>
      <c r="K63" s="260"/>
      <c r="L63" s="279"/>
      <c r="M63" s="279"/>
      <c r="N63" s="279"/>
      <c r="O63" s="279"/>
      <c r="P63" s="279"/>
      <c r="Q63" s="279"/>
      <c r="R63" s="279"/>
    </row>
    <row r="64" spans="1:18">
      <c r="A64" s="279"/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</row>
    <row r="65" spans="1:18">
      <c r="A65" s="279"/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</row>
    <row r="66" spans="1:18">
      <c r="A66" s="279"/>
      <c r="B66" s="27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</row>
    <row r="67" spans="1:18">
      <c r="A67" s="279"/>
      <c r="B67" s="27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9"/>
      <c r="R67" s="279"/>
    </row>
    <row r="68" spans="1:18">
      <c r="A68" s="279"/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</row>
    <row r="69" spans="1:18">
      <c r="A69" s="279"/>
      <c r="B69" s="27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</row>
    <row r="70" spans="1:18">
      <c r="A70" s="279"/>
      <c r="B70" s="279"/>
      <c r="C70" s="279"/>
      <c r="D70" s="279"/>
      <c r="E70" s="279"/>
      <c r="F70" s="279"/>
      <c r="G70" s="279"/>
      <c r="H70" s="279"/>
      <c r="I70" s="279"/>
      <c r="J70" s="279"/>
      <c r="K70" s="279"/>
      <c r="L70" s="279"/>
      <c r="M70" s="279"/>
      <c r="N70" s="279"/>
      <c r="O70" s="279"/>
      <c r="P70" s="279"/>
      <c r="Q70" s="279"/>
      <c r="R70" s="279"/>
    </row>
    <row r="71" spans="1:18">
      <c r="A71" s="279"/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</row>
    <row r="72" spans="1:18">
      <c r="A72" s="279"/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</row>
    <row r="73" spans="1:18">
      <c r="A73" s="279"/>
      <c r="B73" s="279"/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</row>
    <row r="74" spans="1:18">
      <c r="A74" s="279"/>
      <c r="B74" s="279"/>
      <c r="C74" s="279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</row>
    <row r="75" spans="1:18">
      <c r="A75" s="279"/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</row>
    <row r="76" spans="1:18">
      <c r="A76" s="279"/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</row>
    <row r="77" spans="1:18">
      <c r="A77" s="279"/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</row>
    <row r="78" spans="1:18">
      <c r="A78" s="279"/>
      <c r="B78" s="279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</row>
    <row r="79" spans="1:18">
      <c r="A79" s="279"/>
      <c r="B79" s="279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  <c r="N79" s="279"/>
      <c r="O79" s="279"/>
      <c r="P79" s="279"/>
      <c r="Q79" s="279"/>
      <c r="R79" s="279"/>
    </row>
    <row r="80" spans="1:18">
      <c r="A80" s="279"/>
      <c r="B80" s="279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</row>
    <row r="81" spans="1:18">
      <c r="A81" s="279"/>
      <c r="B81" s="279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</row>
    <row r="82" spans="1:18">
      <c r="A82" s="279"/>
      <c r="B82" s="279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</row>
    <row r="83" spans="1:18">
      <c r="A83" s="279"/>
      <c r="B83" s="279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</row>
    <row r="84" spans="1:18">
      <c r="A84" s="279"/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</row>
    <row r="85" spans="1:18">
      <c r="A85" s="279"/>
      <c r="B85" s="279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79"/>
      <c r="N85" s="279"/>
      <c r="O85" s="279"/>
      <c r="P85" s="279"/>
      <c r="Q85" s="279"/>
      <c r="R85" s="279"/>
    </row>
    <row r="86" spans="1:18">
      <c r="A86" s="279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79"/>
    </row>
    <row r="87" spans="1:18">
      <c r="A87" s="279"/>
      <c r="B87" s="279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279"/>
      <c r="P87" s="279"/>
      <c r="Q87" s="279"/>
      <c r="R87" s="279"/>
    </row>
    <row r="88" spans="1:18">
      <c r="A88" s="279"/>
      <c r="B88" s="279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79"/>
    </row>
    <row r="89" spans="1:18">
      <c r="A89" s="279"/>
      <c r="B89" s="279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  <c r="N89" s="279"/>
      <c r="O89" s="279"/>
      <c r="P89" s="279"/>
      <c r="Q89" s="279"/>
      <c r="R89" s="279"/>
    </row>
    <row r="90" spans="1:18">
      <c r="A90" s="279"/>
      <c r="B90" s="279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</row>
    <row r="91" spans="1:18">
      <c r="A91" s="279"/>
      <c r="B91" s="279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79"/>
      <c r="N91" s="279"/>
      <c r="O91" s="279"/>
      <c r="P91" s="279"/>
      <c r="Q91" s="279"/>
      <c r="R91" s="279"/>
    </row>
    <row r="92" spans="1:18">
      <c r="A92" s="279"/>
      <c r="B92" s="279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79"/>
    </row>
    <row r="93" spans="1:18">
      <c r="A93" s="279"/>
      <c r="B93" s="279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</row>
    <row r="94" spans="1:18">
      <c r="A94" s="279"/>
      <c r="B94" s="279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</row>
    <row r="95" spans="1:18">
      <c r="A95" s="279"/>
      <c r="B95" s="279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</row>
    <row r="96" spans="1:18">
      <c r="A96" s="279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</row>
    <row r="97" spans="1:18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</row>
    <row r="98" spans="1:18">
      <c r="A98" s="279"/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</row>
    <row r="99" spans="1:18">
      <c r="A99" s="279"/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</row>
    <row r="100" spans="1:18">
      <c r="A100" s="279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</row>
    <row r="101" spans="1:18">
      <c r="A101" s="279"/>
      <c r="B101" s="279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79"/>
    </row>
    <row r="102" spans="1:18">
      <c r="A102" s="279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79"/>
      <c r="P102" s="279"/>
      <c r="Q102" s="279"/>
      <c r="R102" s="279"/>
    </row>
    <row r="103" spans="1:18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</row>
    <row r="104" spans="1:18">
      <c r="A104" s="279"/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</row>
    <row r="105" spans="1:18">
      <c r="A105" s="279"/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</row>
    <row r="106" spans="1:18">
      <c r="A106" s="279"/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</row>
    <row r="107" spans="1:18">
      <c r="A107" s="279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</row>
    <row r="108" spans="1:18">
      <c r="A108" s="279"/>
      <c r="B108" s="279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</row>
    <row r="109" spans="1:18">
      <c r="A109" s="279"/>
      <c r="B109" s="279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</row>
    <row r="110" spans="1:18">
      <c r="A110" s="279"/>
      <c r="B110" s="279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</row>
    <row r="111" spans="1:18">
      <c r="A111" s="279"/>
      <c r="B111" s="279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</row>
    <row r="112" spans="1:18">
      <c r="A112" s="279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</row>
    <row r="113" spans="1:18">
      <c r="A113" s="279"/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</row>
    <row r="114" spans="1:18">
      <c r="A114" s="279"/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</row>
    <row r="115" spans="1:18">
      <c r="A115" s="279"/>
      <c r="B115" s="279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</row>
    <row r="116" spans="1:18">
      <c r="A116" s="279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</row>
    <row r="117" spans="1:18">
      <c r="A117" s="279"/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</row>
    <row r="118" spans="1:18">
      <c r="A118" s="279"/>
      <c r="B118" s="279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</row>
    <row r="119" spans="1:18">
      <c r="A119" s="279"/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</row>
    <row r="120" spans="1:18">
      <c r="A120" s="279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</row>
    <row r="121" spans="1:18">
      <c r="A121" s="279"/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</row>
    <row r="122" spans="1:18">
      <c r="A122" s="279"/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</row>
    <row r="123" spans="1:18">
      <c r="A123" s="279"/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</row>
    <row r="124" spans="1:18">
      <c r="A124" s="279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</row>
    <row r="125" spans="1:18">
      <c r="A125" s="279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</row>
    <row r="126" spans="1:18">
      <c r="A126" s="279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</row>
    <row r="127" spans="1:18">
      <c r="A127" s="279"/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</row>
    <row r="128" spans="1:18">
      <c r="A128" s="279"/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</row>
    <row r="129" spans="1:18">
      <c r="A129" s="279"/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</row>
    <row r="130" spans="1:18">
      <c r="A130" s="279"/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</row>
    <row r="131" spans="1:18">
      <c r="A131" s="279"/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</row>
    <row r="132" spans="1:18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</row>
    <row r="133" spans="1:18">
      <c r="A133" s="279"/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</row>
    <row r="134" spans="1:18">
      <c r="A134" s="279"/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</row>
    <row r="135" spans="1:18">
      <c r="A135" s="279"/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</row>
    <row r="136" spans="1:18">
      <c r="A136" s="279"/>
      <c r="B136" s="279"/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</row>
    <row r="137" spans="1:18">
      <c r="A137" s="279"/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</row>
    <row r="138" spans="1:18">
      <c r="A138" s="279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</row>
    <row r="139" spans="1:18">
      <c r="A139" s="279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</row>
    <row r="140" spans="1:18">
      <c r="A140" s="279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</row>
    <row r="141" spans="1:18">
      <c r="A141" s="279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</row>
    <row r="142" spans="1:18">
      <c r="A142" s="279"/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</row>
    <row r="143" spans="1:18">
      <c r="A143" s="279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79"/>
    </row>
    <row r="144" spans="1:18">
      <c r="A144" s="279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</row>
    <row r="145" spans="1:18">
      <c r="A145" s="279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</row>
    <row r="146" spans="1:18">
      <c r="A146" s="279"/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</row>
    <row r="147" spans="1:18">
      <c r="A147" s="279"/>
      <c r="B147" s="279"/>
      <c r="C147" s="279"/>
      <c r="D147" s="279"/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</row>
    <row r="148" spans="1:18">
      <c r="A148" s="279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</row>
    <row r="149" spans="1:18">
      <c r="A149" s="279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</row>
    <row r="150" spans="1:18">
      <c r="A150" s="279"/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</row>
    <row r="151" spans="1:18">
      <c r="A151" s="279"/>
      <c r="B151" s="279"/>
      <c r="C151" s="279"/>
      <c r="D151" s="279"/>
      <c r="E151" s="279"/>
      <c r="F151" s="279"/>
      <c r="G151" s="279"/>
      <c r="H151" s="279"/>
      <c r="I151" s="279"/>
      <c r="J151" s="279"/>
      <c r="K151" s="279"/>
      <c r="L151" s="279"/>
      <c r="M151" s="279"/>
      <c r="N151" s="279"/>
      <c r="O151" s="279"/>
      <c r="P151" s="279"/>
      <c r="Q151" s="279"/>
      <c r="R151" s="279"/>
    </row>
    <row r="152" spans="1:18">
      <c r="A152" s="279"/>
      <c r="B152" s="279"/>
      <c r="C152" s="279"/>
      <c r="D152" s="279"/>
      <c r="E152" s="279"/>
      <c r="F152" s="279"/>
      <c r="G152" s="279"/>
      <c r="H152" s="279"/>
      <c r="I152" s="279"/>
      <c r="J152" s="279"/>
      <c r="K152" s="279"/>
      <c r="L152" s="279"/>
      <c r="M152" s="279"/>
      <c r="N152" s="279"/>
      <c r="O152" s="279"/>
      <c r="P152" s="279"/>
      <c r="Q152" s="279"/>
      <c r="R152" s="279"/>
    </row>
    <row r="153" spans="1:18">
      <c r="A153" s="279"/>
      <c r="B153" s="279"/>
      <c r="C153" s="279"/>
      <c r="D153" s="279"/>
      <c r="E153" s="279"/>
      <c r="F153" s="279"/>
      <c r="G153" s="279"/>
      <c r="H153" s="279"/>
      <c r="I153" s="279"/>
      <c r="J153" s="279"/>
      <c r="K153" s="279"/>
      <c r="L153" s="279"/>
      <c r="M153" s="279"/>
      <c r="N153" s="279"/>
      <c r="O153" s="279"/>
      <c r="P153" s="279"/>
      <c r="Q153" s="279"/>
      <c r="R153" s="279"/>
    </row>
    <row r="154" spans="1:18">
      <c r="A154" s="279"/>
      <c r="B154" s="279"/>
      <c r="C154" s="279"/>
      <c r="D154" s="279"/>
      <c r="E154" s="279"/>
      <c r="F154" s="279"/>
      <c r="G154" s="279"/>
      <c r="H154" s="279"/>
      <c r="I154" s="279"/>
      <c r="J154" s="279"/>
      <c r="K154" s="279"/>
      <c r="L154" s="279"/>
      <c r="M154" s="279"/>
      <c r="N154" s="279"/>
      <c r="O154" s="279"/>
      <c r="P154" s="279"/>
      <c r="Q154" s="279"/>
      <c r="R154" s="279"/>
    </row>
    <row r="155" spans="1:18">
      <c r="A155" s="279"/>
      <c r="B155" s="279"/>
      <c r="C155" s="279"/>
      <c r="D155" s="279"/>
      <c r="E155" s="279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</row>
    <row r="156" spans="1:18">
      <c r="A156" s="279"/>
      <c r="B156" s="279"/>
      <c r="C156" s="279"/>
      <c r="D156" s="279"/>
      <c r="E156" s="279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79"/>
      <c r="Q156" s="279"/>
      <c r="R156" s="279"/>
    </row>
    <row r="157" spans="1:18">
      <c r="A157" s="279"/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</row>
    <row r="158" spans="1:18">
      <c r="A158" s="279"/>
      <c r="B158" s="279"/>
      <c r="C158" s="279"/>
      <c r="D158" s="279"/>
      <c r="E158" s="279"/>
      <c r="F158" s="279"/>
      <c r="G158" s="279"/>
      <c r="H158" s="279"/>
      <c r="I158" s="279"/>
      <c r="J158" s="279"/>
      <c r="K158" s="279"/>
      <c r="L158" s="279"/>
      <c r="M158" s="279"/>
      <c r="N158" s="279"/>
      <c r="O158" s="279"/>
      <c r="P158" s="279"/>
      <c r="Q158" s="279"/>
      <c r="R158" s="279"/>
    </row>
    <row r="159" spans="1:18">
      <c r="A159" s="279"/>
      <c r="B159" s="279"/>
      <c r="C159" s="279"/>
      <c r="D159" s="279"/>
      <c r="E159" s="279"/>
      <c r="F159" s="279"/>
      <c r="G159" s="279"/>
      <c r="H159" s="279"/>
      <c r="I159" s="279"/>
      <c r="J159" s="279"/>
      <c r="K159" s="279"/>
      <c r="L159" s="279"/>
      <c r="M159" s="279"/>
      <c r="N159" s="279"/>
      <c r="O159" s="279"/>
      <c r="P159" s="279"/>
      <c r="Q159" s="279"/>
      <c r="R159" s="279"/>
    </row>
    <row r="160" spans="1:18">
      <c r="A160" s="279"/>
      <c r="B160" s="279"/>
      <c r="C160" s="279"/>
      <c r="D160" s="279"/>
      <c r="E160" s="279"/>
      <c r="F160" s="279"/>
      <c r="G160" s="279"/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</row>
    <row r="161" spans="1:18">
      <c r="A161" s="279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79"/>
    </row>
    <row r="162" spans="1:18">
      <c r="A162" s="279"/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</row>
    <row r="163" spans="1:18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</row>
    <row r="164" spans="1:18">
      <c r="A164" s="279"/>
      <c r="B164" s="279"/>
      <c r="C164" s="279"/>
      <c r="D164" s="279"/>
      <c r="E164" s="279"/>
      <c r="F164" s="279"/>
      <c r="G164" s="279"/>
      <c r="H164" s="279"/>
      <c r="I164" s="279"/>
      <c r="J164" s="279"/>
      <c r="K164" s="279"/>
      <c r="L164" s="279"/>
      <c r="M164" s="279"/>
      <c r="N164" s="279"/>
      <c r="O164" s="279"/>
      <c r="P164" s="279"/>
      <c r="Q164" s="279"/>
      <c r="R164" s="279"/>
    </row>
    <row r="165" spans="1:18">
      <c r="A165" s="279"/>
      <c r="B165" s="279"/>
      <c r="C165" s="279"/>
      <c r="D165" s="279"/>
      <c r="E165" s="279"/>
      <c r="F165" s="279"/>
      <c r="G165" s="279"/>
      <c r="H165" s="279"/>
      <c r="I165" s="279"/>
      <c r="J165" s="279"/>
      <c r="K165" s="279"/>
      <c r="L165" s="279"/>
      <c r="M165" s="279"/>
      <c r="N165" s="279"/>
      <c r="O165" s="279"/>
      <c r="P165" s="279"/>
      <c r="Q165" s="279"/>
      <c r="R165" s="279"/>
    </row>
    <row r="166" spans="1:18">
      <c r="A166" s="279"/>
      <c r="B166" s="279"/>
      <c r="C166" s="279"/>
      <c r="D166" s="279"/>
      <c r="E166" s="279"/>
      <c r="F166" s="279"/>
      <c r="G166" s="279"/>
      <c r="H166" s="279"/>
      <c r="I166" s="279"/>
      <c r="J166" s="279"/>
      <c r="K166" s="279"/>
      <c r="L166" s="279"/>
      <c r="M166" s="279"/>
      <c r="N166" s="279"/>
      <c r="O166" s="279"/>
      <c r="P166" s="279"/>
      <c r="Q166" s="279"/>
      <c r="R166" s="279"/>
    </row>
    <row r="167" spans="1:18">
      <c r="A167" s="279"/>
      <c r="B167" s="279"/>
      <c r="C167" s="279"/>
      <c r="D167" s="279"/>
      <c r="E167" s="279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79"/>
    </row>
    <row r="168" spans="1:18">
      <c r="A168" s="279"/>
      <c r="B168" s="279"/>
      <c r="C168" s="279"/>
      <c r="D168" s="279"/>
      <c r="E168" s="279"/>
      <c r="F168" s="279"/>
      <c r="G168" s="279"/>
      <c r="H168" s="279"/>
      <c r="I168" s="279"/>
      <c r="J168" s="279"/>
      <c r="K168" s="279"/>
      <c r="L168" s="279"/>
      <c r="M168" s="279"/>
      <c r="N168" s="279"/>
      <c r="O168" s="279"/>
      <c r="P168" s="279"/>
      <c r="Q168" s="279"/>
      <c r="R168" s="279"/>
    </row>
    <row r="169" spans="1:18">
      <c r="A169" s="279"/>
      <c r="B169" s="279"/>
      <c r="C169" s="279"/>
      <c r="D169" s="279"/>
      <c r="E169" s="279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79"/>
    </row>
    <row r="170" spans="1:18">
      <c r="A170" s="279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</row>
    <row r="171" spans="1:18">
      <c r="A171" s="279"/>
      <c r="B171" s="279"/>
      <c r="C171" s="279"/>
      <c r="D171" s="279"/>
      <c r="E171" s="279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79"/>
    </row>
    <row r="172" spans="1:18">
      <c r="A172" s="279"/>
      <c r="B172" s="279"/>
      <c r="C172" s="279"/>
      <c r="D172" s="279"/>
      <c r="E172" s="279"/>
      <c r="F172" s="279"/>
      <c r="G172" s="279"/>
      <c r="H172" s="279"/>
      <c r="I172" s="279"/>
      <c r="J172" s="279"/>
      <c r="K172" s="279"/>
      <c r="L172" s="279"/>
      <c r="M172" s="279"/>
      <c r="N172" s="279"/>
      <c r="O172" s="279"/>
      <c r="P172" s="279"/>
      <c r="Q172" s="279"/>
      <c r="R172" s="279"/>
    </row>
    <row r="173" spans="1:18">
      <c r="A173" s="279"/>
      <c r="B173" s="279"/>
      <c r="C173" s="279"/>
      <c r="D173" s="279"/>
      <c r="E173" s="279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79"/>
    </row>
    <row r="174" spans="1:18">
      <c r="A174" s="279"/>
      <c r="B174" s="279"/>
      <c r="C174" s="279"/>
      <c r="D174" s="279"/>
      <c r="E174" s="279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79"/>
      <c r="Q174" s="279"/>
      <c r="R174" s="279"/>
    </row>
    <row r="175" spans="1:18">
      <c r="A175" s="279"/>
      <c r="B175" s="279"/>
      <c r="C175" s="279"/>
      <c r="D175" s="279"/>
      <c r="E175" s="279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</row>
    <row r="176" spans="1:18">
      <c r="A176" s="279"/>
      <c r="B176" s="279"/>
      <c r="C176" s="279"/>
      <c r="D176" s="279"/>
      <c r="E176" s="279"/>
      <c r="F176" s="279"/>
      <c r="G176" s="279"/>
      <c r="H176" s="279"/>
      <c r="I176" s="279"/>
      <c r="J176" s="279"/>
      <c r="K176" s="279"/>
      <c r="L176" s="279"/>
      <c r="M176" s="279"/>
      <c r="N176" s="279"/>
      <c r="O176" s="279"/>
      <c r="P176" s="279"/>
      <c r="Q176" s="279"/>
      <c r="R176" s="279"/>
    </row>
    <row r="177" spans="1:18">
      <c r="A177" s="279"/>
      <c r="B177" s="279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</row>
    <row r="178" spans="1:18">
      <c r="A178" s="279"/>
      <c r="B178" s="279"/>
      <c r="C178" s="279"/>
      <c r="D178" s="279"/>
      <c r="E178" s="279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79"/>
    </row>
    <row r="179" spans="1:18">
      <c r="A179" s="279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</row>
    <row r="180" spans="1:18">
      <c r="A180" s="279"/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79"/>
    </row>
    <row r="181" spans="1:18">
      <c r="A181" s="279"/>
      <c r="B181" s="279"/>
      <c r="C181" s="279"/>
      <c r="D181" s="279"/>
      <c r="E181" s="279"/>
      <c r="F181" s="279"/>
      <c r="G181" s="279"/>
      <c r="H181" s="279"/>
      <c r="I181" s="279"/>
      <c r="J181" s="279"/>
      <c r="K181" s="279"/>
      <c r="L181" s="279"/>
      <c r="M181" s="279"/>
      <c r="N181" s="279"/>
      <c r="O181" s="279"/>
      <c r="P181" s="279"/>
      <c r="Q181" s="279"/>
      <c r="R181" s="279"/>
    </row>
    <row r="182" spans="1:18">
      <c r="A182" s="279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</row>
    <row r="183" spans="1:18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</sheetData>
  <mergeCells count="39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D59:F59"/>
    <mergeCell ref="G59:I59"/>
    <mergeCell ref="A60:K60"/>
    <mergeCell ref="A61:C61"/>
    <mergeCell ref="D61:F61"/>
    <mergeCell ref="A62:C62"/>
    <mergeCell ref="D62:F62"/>
    <mergeCell ref="A63:C63"/>
    <mergeCell ref="D63:F63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5"/>
  <sheetViews>
    <sheetView workbookViewId="0">
      <selection activeCell="F9" sqref="F9"/>
    </sheetView>
  </sheetViews>
  <sheetFormatPr defaultColWidth="11" defaultRowHeight="17.6" outlineLevelRow="4"/>
  <cols>
    <col min="1" max="1" width="26.6428571428571" customWidth="1"/>
    <col min="2" max="2" width="82.8928571428571" customWidth="1"/>
    <col min="3" max="4" width="8.16964285714286" customWidth="1"/>
    <col min="5" max="5" width="15.3571428571429" customWidth="1"/>
    <col min="6" max="7" width="8.16964285714286" customWidth="1"/>
    <col min="8" max="8" width="13.6696428571429" customWidth="1"/>
    <col min="9" max="15" width="8.16964285714286" customWidth="1"/>
  </cols>
  <sheetData>
    <row r="1" ht="16" customHeight="1" spans="1:15">
      <c r="A1" s="247" t="s">
        <v>92</v>
      </c>
      <c r="B1" s="247" t="s">
        <v>93</v>
      </c>
      <c r="C1" s="247" t="s">
        <v>94</v>
      </c>
      <c r="D1" s="247" t="s">
        <v>95</v>
      </c>
      <c r="E1" s="247" t="s">
        <v>96</v>
      </c>
      <c r="F1" s="253"/>
      <c r="G1" s="253"/>
      <c r="H1" s="253"/>
      <c r="I1" s="253"/>
      <c r="J1" s="253"/>
      <c r="K1" s="253"/>
      <c r="L1" s="253"/>
      <c r="M1" s="253"/>
      <c r="N1" s="253"/>
      <c r="O1" s="253"/>
    </row>
    <row r="2" ht="16" customHeight="1" spans="1:15">
      <c r="A2" s="248" t="s">
        <v>97</v>
      </c>
      <c r="B2" s="248" t="s">
        <v>98</v>
      </c>
      <c r="C2" s="249" t="s">
        <v>99</v>
      </c>
      <c r="D2" s="249" t="s">
        <v>100</v>
      </c>
      <c r="E2" s="249" t="s">
        <v>57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</row>
    <row r="3" ht="16" customHeight="1" spans="1:15">
      <c r="A3" s="248" t="s">
        <v>101</v>
      </c>
      <c r="B3" s="248" t="s">
        <v>102</v>
      </c>
      <c r="C3" s="249" t="s">
        <v>99</v>
      </c>
      <c r="D3" s="249" t="s">
        <v>100</v>
      </c>
      <c r="E3" s="249" t="s">
        <v>103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</row>
    <row r="4" s="246" customFormat="1" spans="1:12">
      <c r="A4" s="250" t="s">
        <v>104</v>
      </c>
      <c r="B4" s="250" t="s">
        <v>105</v>
      </c>
      <c r="C4" s="251" t="s">
        <v>99</v>
      </c>
      <c r="D4" s="251" t="s">
        <v>100</v>
      </c>
      <c r="E4" s="251" t="s">
        <v>59</v>
      </c>
      <c r="F4" s="254"/>
      <c r="G4" s="254"/>
      <c r="H4" s="254"/>
      <c r="I4" s="254"/>
      <c r="J4" s="254"/>
      <c r="K4" s="254"/>
      <c r="L4" s="254"/>
    </row>
    <row r="5" ht="16" customHeight="1" spans="1:17">
      <c r="A5" s="248" t="s">
        <v>106</v>
      </c>
      <c r="B5" s="252" t="s">
        <v>107</v>
      </c>
      <c r="C5" s="249" t="s">
        <v>99</v>
      </c>
      <c r="D5" s="249" t="s">
        <v>100</v>
      </c>
      <c r="E5" s="249" t="s">
        <v>57</v>
      </c>
      <c r="H5" s="253"/>
      <c r="I5" s="253"/>
      <c r="J5" s="253"/>
      <c r="K5" s="253"/>
      <c r="L5" s="253"/>
      <c r="M5" s="253"/>
      <c r="N5" s="253"/>
      <c r="O5" s="253"/>
      <c r="P5" s="253"/>
      <c r="Q5" s="253"/>
    </row>
  </sheetData>
  <autoFilter ref="A1:D5">
    <filterColumn colId="3">
      <customFilters>
        <customFilter operator="equal" val="P1-High"/>
      </customFilters>
    </filterColumn>
    <extLst/>
  </autoFilter>
  <hyperlinks>
    <hyperlink ref="A2" r:id="rId1" display="FordPhase4Scrum-76896"/>
    <hyperlink ref="B2" r:id="rId1" display="【实车】【CD542L_ICA】【地图】【必现】15:28 巡航模式关闭/打开导航声音，图标无变化"/>
    <hyperlink ref="A3" r:id="rId2" display="FordPhase4Scrum-76694"/>
    <hyperlink ref="B3" r:id="rId2" display="【台架】【CD542ICA_L】【launcher】【偶现】播放蓝牙音乐，随心听卡片显示的是QQ音乐的封面图片"/>
    <hyperlink ref="A4" r:id="rId3" display="FordPhase4Scrum-65901"/>
    <hyperlink ref="B4" r:id="rId3" display="【实车】【CD542ICA_L】【语音】【必现】低配无副驾分屏，语音打开副驾蓝牙开关打开的是蓝牙"/>
    <hyperlink ref="A5" r:id="rId4" display="FordPhase4Scrum-64538"/>
    <hyperlink ref="B5" r:id="rId4" display="【实车】【CD542icaL】【地图】【偶现】1504 巡航在高架下，车标不绑路一会儿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B2" sqref="B2"/>
    </sheetView>
  </sheetViews>
  <sheetFormatPr defaultColWidth="8.57142857142857" defaultRowHeight="17.6" outlineLevelRow="1"/>
  <cols>
    <col min="1" max="1" width="9.46428571428571" customWidth="1"/>
    <col min="2" max="2" width="10.8928571428571" customWidth="1"/>
    <col min="3" max="3" width="51.9642857142857" customWidth="1"/>
    <col min="4" max="4" width="7.32142857142857" customWidth="1"/>
    <col min="5" max="5" width="12.5" customWidth="1"/>
    <col min="6" max="6" width="9.10714285714286" customWidth="1"/>
    <col min="7" max="7" width="24.4642857142857" customWidth="1"/>
    <col min="8" max="8" width="5.17857142857143" customWidth="1"/>
    <col min="9" max="9" width="9.46428571428571" customWidth="1"/>
  </cols>
  <sheetData>
    <row r="1" s="240" customFormat="1" ht="18" spans="1:9">
      <c r="A1" s="241" t="s">
        <v>108</v>
      </c>
      <c r="B1" s="241" t="s">
        <v>109</v>
      </c>
      <c r="C1" s="241" t="s">
        <v>110</v>
      </c>
      <c r="D1" s="241" t="s">
        <v>95</v>
      </c>
      <c r="E1" s="241" t="s">
        <v>111</v>
      </c>
      <c r="F1" s="241" t="s">
        <v>112</v>
      </c>
      <c r="G1" s="241" t="s">
        <v>113</v>
      </c>
      <c r="H1" s="241" t="s">
        <v>114</v>
      </c>
      <c r="I1" s="241" t="s">
        <v>115</v>
      </c>
    </row>
    <row r="2" s="240" customFormat="1" ht="53" spans="1:9">
      <c r="A2" s="242" t="s">
        <v>116</v>
      </c>
      <c r="B2" s="243" t="s">
        <v>117</v>
      </c>
      <c r="C2" s="244" t="s">
        <v>118</v>
      </c>
      <c r="D2" s="245" t="s">
        <v>119</v>
      </c>
      <c r="E2" s="245" t="s">
        <v>120</v>
      </c>
      <c r="F2" s="242" t="s">
        <v>121</v>
      </c>
      <c r="G2" s="245" t="s">
        <v>122</v>
      </c>
      <c r="H2" s="244" t="s">
        <v>123</v>
      </c>
      <c r="I2" s="245"/>
    </row>
  </sheetData>
  <hyperlinks>
    <hyperlink ref="B2" r:id="rId1" display="AW2-33154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G199"/>
  <sheetViews>
    <sheetView tabSelected="1" zoomScale="62" zoomScaleNormal="62" topLeftCell="D1" workbookViewId="0">
      <pane ySplit="1" topLeftCell="A2" activePane="bottomLeft" state="frozen"/>
      <selection/>
      <selection pane="bottomLeft" activeCell="BD15" sqref="BD15"/>
    </sheetView>
  </sheetViews>
  <sheetFormatPr defaultColWidth="11" defaultRowHeight="17.6"/>
  <cols>
    <col min="1" max="3" width="11" hidden="1" customWidth="1"/>
    <col min="4" max="4" width="13.5" customWidth="1"/>
    <col min="5" max="5" width="37" customWidth="1"/>
    <col min="6" max="6" width="33.5" customWidth="1"/>
    <col min="7" max="35" width="11" hidden="1" customWidth="1"/>
    <col min="36" max="36" width="10.8303571428571" customWidth="1"/>
    <col min="37" max="49" width="11" hidden="1" customWidth="1"/>
    <col min="50" max="53" width="13.5" customWidth="1"/>
    <col min="54" max="54" width="17.6696428571429" customWidth="1"/>
    <col min="55" max="55" width="10.1696428571429" customWidth="1"/>
    <col min="56" max="57" width="20" customWidth="1"/>
    <col min="58" max="59" width="13.5" customWidth="1"/>
  </cols>
  <sheetData>
    <row r="1" ht="45" customHeight="1" spans="1:59">
      <c r="A1" s="131" t="s">
        <v>124</v>
      </c>
      <c r="B1" s="131" t="s">
        <v>125</v>
      </c>
      <c r="C1" s="131" t="s">
        <v>126</v>
      </c>
      <c r="D1" s="132" t="s">
        <v>127</v>
      </c>
      <c r="E1" s="132" t="s">
        <v>128</v>
      </c>
      <c r="F1" s="132" t="s">
        <v>129</v>
      </c>
      <c r="G1" s="141" t="s">
        <v>130</v>
      </c>
      <c r="H1" s="141" t="s">
        <v>131</v>
      </c>
      <c r="I1" s="159" t="s">
        <v>132</v>
      </c>
      <c r="J1" s="159" t="s">
        <v>133</v>
      </c>
      <c r="K1" s="141" t="s">
        <v>134</v>
      </c>
      <c r="L1" s="141"/>
      <c r="M1" s="141" t="s">
        <v>135</v>
      </c>
      <c r="N1" s="141" t="s">
        <v>136</v>
      </c>
      <c r="O1" s="141" t="s">
        <v>137</v>
      </c>
      <c r="P1" s="141" t="s">
        <v>138</v>
      </c>
      <c r="Q1" s="141" t="s">
        <v>139</v>
      </c>
      <c r="R1" s="141" t="s">
        <v>140</v>
      </c>
      <c r="S1" s="141" t="s">
        <v>141</v>
      </c>
      <c r="T1" s="141" t="s">
        <v>142</v>
      </c>
      <c r="U1" s="141" t="s">
        <v>143</v>
      </c>
      <c r="V1" s="176" t="s">
        <v>144</v>
      </c>
      <c r="W1" s="176" t="s">
        <v>145</v>
      </c>
      <c r="X1" s="176" t="s">
        <v>146</v>
      </c>
      <c r="Y1" s="176" t="s">
        <v>147</v>
      </c>
      <c r="Z1" s="176" t="s">
        <v>148</v>
      </c>
      <c r="AA1" s="176" t="s">
        <v>149</v>
      </c>
      <c r="AB1" s="141" t="s">
        <v>150</v>
      </c>
      <c r="AC1" s="141" t="s">
        <v>151</v>
      </c>
      <c r="AD1" s="132" t="s">
        <v>152</v>
      </c>
      <c r="AE1" s="141" t="s">
        <v>153</v>
      </c>
      <c r="AF1" s="141" t="s">
        <v>154</v>
      </c>
      <c r="AG1" s="185" t="s">
        <v>155</v>
      </c>
      <c r="AH1" s="132" t="s">
        <v>156</v>
      </c>
      <c r="AI1" s="132" t="s">
        <v>157</v>
      </c>
      <c r="AJ1" s="132" t="s">
        <v>158</v>
      </c>
      <c r="AK1" s="194" t="s">
        <v>159</v>
      </c>
      <c r="AL1" s="194" t="s">
        <v>160</v>
      </c>
      <c r="AM1" s="194" t="s">
        <v>161</v>
      </c>
      <c r="AN1" s="194" t="s">
        <v>162</v>
      </c>
      <c r="AO1" s="132" t="s">
        <v>163</v>
      </c>
      <c r="AP1" s="132" t="s">
        <v>164</v>
      </c>
      <c r="AQ1" s="132" t="s">
        <v>165</v>
      </c>
      <c r="AR1" s="132" t="s">
        <v>166</v>
      </c>
      <c r="AS1" s="132" t="s">
        <v>167</v>
      </c>
      <c r="AT1" s="199" t="s">
        <v>168</v>
      </c>
      <c r="AU1" s="132" t="s">
        <v>169</v>
      </c>
      <c r="AV1" s="132" t="s">
        <v>170</v>
      </c>
      <c r="AW1" s="132" t="s">
        <v>171</v>
      </c>
      <c r="AX1" s="132" t="s">
        <v>172</v>
      </c>
      <c r="AY1" s="201" t="s">
        <v>173</v>
      </c>
      <c r="AZ1" s="201" t="s">
        <v>174</v>
      </c>
      <c r="BA1" s="201" t="s">
        <v>175</v>
      </c>
      <c r="BB1" s="201" t="s">
        <v>176</v>
      </c>
      <c r="BC1" s="199" t="s">
        <v>177</v>
      </c>
      <c r="BD1" s="199" t="s">
        <v>178</v>
      </c>
      <c r="BE1" s="199" t="s">
        <v>179</v>
      </c>
      <c r="BF1" s="132" t="s">
        <v>180</v>
      </c>
      <c r="BG1" s="132" t="s">
        <v>181</v>
      </c>
    </row>
    <row r="2" ht="24" hidden="1" customHeight="1" spans="1:59">
      <c r="A2" s="133" t="s">
        <v>182</v>
      </c>
      <c r="B2" s="134" t="s">
        <v>34</v>
      </c>
      <c r="C2" s="134" t="s">
        <v>183</v>
      </c>
      <c r="D2" s="135">
        <v>1</v>
      </c>
      <c r="E2" s="142" t="s">
        <v>184</v>
      </c>
      <c r="F2" s="142" t="s">
        <v>184</v>
      </c>
      <c r="G2" s="135">
        <v>9.32</v>
      </c>
      <c r="H2" s="135">
        <v>8.73</v>
      </c>
      <c r="I2" s="135">
        <v>13.91</v>
      </c>
      <c r="J2" s="135">
        <v>14.03</v>
      </c>
      <c r="K2" s="160">
        <v>1</v>
      </c>
      <c r="L2" s="161"/>
      <c r="M2" s="161"/>
      <c r="N2" s="161" t="s">
        <v>185</v>
      </c>
      <c r="O2" s="160">
        <v>11.2</v>
      </c>
      <c r="P2" s="160">
        <v>9.8</v>
      </c>
      <c r="Q2" s="160">
        <v>8.4</v>
      </c>
      <c r="R2" s="160">
        <v>7</v>
      </c>
      <c r="S2" s="170">
        <v>5.6</v>
      </c>
      <c r="T2" s="161" t="s">
        <v>186</v>
      </c>
      <c r="U2" s="161" t="s">
        <v>187</v>
      </c>
      <c r="V2" s="161" t="s">
        <v>188</v>
      </c>
      <c r="W2" s="161" t="s">
        <v>189</v>
      </c>
      <c r="X2" s="177" t="s">
        <v>190</v>
      </c>
      <c r="Y2" s="161"/>
      <c r="Z2" s="161"/>
      <c r="AA2" s="161"/>
      <c r="AB2" s="161"/>
      <c r="AC2" s="161"/>
      <c r="AD2" s="160">
        <v>8.5</v>
      </c>
      <c r="AE2" s="161"/>
      <c r="AF2" s="161" t="s">
        <v>191</v>
      </c>
      <c r="AG2" s="142"/>
      <c r="AH2" s="142" t="s">
        <v>192</v>
      </c>
      <c r="AI2" s="186" t="s">
        <v>193</v>
      </c>
      <c r="AJ2" s="134" t="s">
        <v>194</v>
      </c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202"/>
      <c r="AY2" s="202"/>
      <c r="AZ2" s="202"/>
      <c r="BA2" s="202"/>
      <c r="BB2" s="202"/>
      <c r="BC2" s="202"/>
      <c r="BD2" s="202"/>
      <c r="BE2" s="202"/>
      <c r="BF2" s="202"/>
      <c r="BG2" s="202"/>
    </row>
    <row r="3" ht="24" hidden="1" customHeight="1" spans="1:59">
      <c r="A3" s="133" t="s">
        <v>182</v>
      </c>
      <c r="B3" s="134" t="s">
        <v>34</v>
      </c>
      <c r="C3" s="134" t="s">
        <v>183</v>
      </c>
      <c r="D3" s="135">
        <v>2</v>
      </c>
      <c r="E3" s="142" t="s">
        <v>195</v>
      </c>
      <c r="F3" s="142" t="s">
        <v>195</v>
      </c>
      <c r="G3" s="135">
        <v>8.71</v>
      </c>
      <c r="H3" s="135">
        <v>8.81</v>
      </c>
      <c r="I3" s="135">
        <v>14.31</v>
      </c>
      <c r="J3" s="135">
        <v>6.99</v>
      </c>
      <c r="K3" s="160">
        <v>1</v>
      </c>
      <c r="L3" s="161"/>
      <c r="M3" s="161"/>
      <c r="N3" s="161"/>
      <c r="O3" s="160">
        <v>10.4</v>
      </c>
      <c r="P3" s="160">
        <v>9.1</v>
      </c>
      <c r="Q3" s="160">
        <v>7.8</v>
      </c>
      <c r="R3" s="160">
        <v>6.5</v>
      </c>
      <c r="S3" s="171">
        <v>5.2</v>
      </c>
      <c r="T3" s="161"/>
      <c r="U3" s="161" t="s">
        <v>196</v>
      </c>
      <c r="V3" s="161" t="s">
        <v>188</v>
      </c>
      <c r="W3" s="161" t="s">
        <v>189</v>
      </c>
      <c r="X3" s="177" t="s">
        <v>190</v>
      </c>
      <c r="Y3" s="161"/>
      <c r="Z3" s="161"/>
      <c r="AA3" s="161"/>
      <c r="AB3" s="161"/>
      <c r="AC3" s="161"/>
      <c r="AD3" s="160">
        <v>1.9</v>
      </c>
      <c r="AE3" s="161"/>
      <c r="AF3" s="161" t="s">
        <v>191</v>
      </c>
      <c r="AG3" s="142"/>
      <c r="AH3" s="142" t="s">
        <v>197</v>
      </c>
      <c r="AI3" s="186" t="s">
        <v>198</v>
      </c>
      <c r="AJ3" s="134" t="s">
        <v>194</v>
      </c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202"/>
      <c r="AY3" s="202"/>
      <c r="AZ3" s="202"/>
      <c r="BA3" s="202"/>
      <c r="BB3" s="202"/>
      <c r="BC3" s="202"/>
      <c r="BD3" s="202"/>
      <c r="BE3" s="202"/>
      <c r="BF3" s="202"/>
      <c r="BG3" s="202"/>
    </row>
    <row r="4" ht="24" hidden="1" customHeight="1" spans="1:59">
      <c r="A4" s="133" t="s">
        <v>182</v>
      </c>
      <c r="B4" s="134" t="s">
        <v>34</v>
      </c>
      <c r="C4" s="134" t="s">
        <v>183</v>
      </c>
      <c r="D4" s="135">
        <v>3</v>
      </c>
      <c r="E4" s="142" t="s">
        <v>199</v>
      </c>
      <c r="F4" s="142" t="s">
        <v>199</v>
      </c>
      <c r="G4" s="135">
        <v>23.01</v>
      </c>
      <c r="H4" s="135">
        <v>21.77</v>
      </c>
      <c r="I4" s="135">
        <v>25.42</v>
      </c>
      <c r="J4" s="135">
        <v>24.9</v>
      </c>
      <c r="K4" s="160">
        <v>1</v>
      </c>
      <c r="L4" s="161"/>
      <c r="M4" s="161" t="s">
        <v>185</v>
      </c>
      <c r="N4" s="161" t="s">
        <v>185</v>
      </c>
      <c r="O4" s="160">
        <v>32</v>
      </c>
      <c r="P4" s="160">
        <v>28</v>
      </c>
      <c r="Q4" s="160">
        <v>24</v>
      </c>
      <c r="R4" s="160">
        <v>20</v>
      </c>
      <c r="S4" s="171">
        <v>16</v>
      </c>
      <c r="T4" s="161" t="s">
        <v>200</v>
      </c>
      <c r="U4" s="161" t="s">
        <v>201</v>
      </c>
      <c r="V4" s="161" t="s">
        <v>188</v>
      </c>
      <c r="W4" s="161" t="s">
        <v>189</v>
      </c>
      <c r="X4" s="177" t="s">
        <v>190</v>
      </c>
      <c r="Y4" s="161"/>
      <c r="Z4" s="161"/>
      <c r="AA4" s="161"/>
      <c r="AB4" s="161"/>
      <c r="AC4" s="161"/>
      <c r="AD4" s="160">
        <v>17.6</v>
      </c>
      <c r="AE4" s="161"/>
      <c r="AF4" s="161" t="s">
        <v>191</v>
      </c>
      <c r="AG4" s="142"/>
      <c r="AH4" s="142" t="s">
        <v>192</v>
      </c>
      <c r="AI4" s="186" t="s">
        <v>202</v>
      </c>
      <c r="AJ4" s="134" t="s">
        <v>194</v>
      </c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202"/>
      <c r="AY4" s="202"/>
      <c r="AZ4" s="202"/>
      <c r="BA4" s="202"/>
      <c r="BB4" s="202"/>
      <c r="BC4" s="202"/>
      <c r="BD4" s="202"/>
      <c r="BE4" s="202"/>
      <c r="BF4" s="202"/>
      <c r="BG4" s="202"/>
    </row>
    <row r="5" ht="24" hidden="1" customHeight="1" spans="1:59">
      <c r="A5" s="136" t="s">
        <v>182</v>
      </c>
      <c r="B5" s="137" t="s">
        <v>34</v>
      </c>
      <c r="C5" s="137" t="s">
        <v>183</v>
      </c>
      <c r="D5" s="138">
        <v>4</v>
      </c>
      <c r="E5" s="143" t="s">
        <v>203</v>
      </c>
      <c r="F5" s="143" t="s">
        <v>204</v>
      </c>
      <c r="G5" s="138">
        <v>9.45</v>
      </c>
      <c r="H5" s="138">
        <v>6.1</v>
      </c>
      <c r="I5" s="138">
        <v>8.16</v>
      </c>
      <c r="J5" s="138">
        <v>5.29</v>
      </c>
      <c r="K5" s="162">
        <v>1</v>
      </c>
      <c r="L5" s="163"/>
      <c r="M5" s="163"/>
      <c r="N5" s="163" t="s">
        <v>185</v>
      </c>
      <c r="O5" s="162">
        <v>16</v>
      </c>
      <c r="P5" s="162">
        <v>14</v>
      </c>
      <c r="Q5" s="162">
        <v>12</v>
      </c>
      <c r="R5" s="162">
        <v>10</v>
      </c>
      <c r="S5" s="172">
        <v>8</v>
      </c>
      <c r="T5" s="163" t="s">
        <v>200</v>
      </c>
      <c r="U5" s="163" t="s">
        <v>205</v>
      </c>
      <c r="V5" s="178">
        <v>36892</v>
      </c>
      <c r="W5" s="163" t="s">
        <v>189</v>
      </c>
      <c r="X5" s="163"/>
      <c r="Y5" s="163"/>
      <c r="Z5" s="163"/>
      <c r="AA5" s="163"/>
      <c r="AB5" s="163"/>
      <c r="AC5" s="163"/>
      <c r="AD5" s="162">
        <v>1.3</v>
      </c>
      <c r="AE5" s="163"/>
      <c r="AF5" s="163" t="s">
        <v>191</v>
      </c>
      <c r="AG5" s="143" t="s">
        <v>206</v>
      </c>
      <c r="AH5" s="143" t="s">
        <v>192</v>
      </c>
      <c r="AI5" s="187" t="s">
        <v>207</v>
      </c>
      <c r="AJ5" s="137" t="s">
        <v>194</v>
      </c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203"/>
      <c r="AY5" s="203"/>
      <c r="AZ5" s="203"/>
      <c r="BA5" s="203"/>
      <c r="BB5" s="203"/>
      <c r="BC5" s="203"/>
      <c r="BD5" s="203"/>
      <c r="BE5" s="203"/>
      <c r="BF5" s="203"/>
      <c r="BG5" s="203"/>
    </row>
    <row r="6" ht="45" customHeight="1" spans="1:59">
      <c r="A6" s="139" t="s">
        <v>182</v>
      </c>
      <c r="B6" s="139" t="s">
        <v>34</v>
      </c>
      <c r="C6" s="139" t="s">
        <v>183</v>
      </c>
      <c r="D6" s="140">
        <v>5</v>
      </c>
      <c r="E6" s="144" t="s">
        <v>208</v>
      </c>
      <c r="F6" s="144" t="s">
        <v>209</v>
      </c>
      <c r="G6" s="145"/>
      <c r="H6" s="146">
        <v>11.92</v>
      </c>
      <c r="I6" s="145"/>
      <c r="J6" s="146">
        <v>5.99</v>
      </c>
      <c r="K6" s="164">
        <v>1</v>
      </c>
      <c r="L6" s="165"/>
      <c r="M6" s="165"/>
      <c r="N6" s="165"/>
      <c r="O6" s="164">
        <v>6.4</v>
      </c>
      <c r="P6" s="164">
        <v>5.6</v>
      </c>
      <c r="Q6" s="164">
        <v>4.8</v>
      </c>
      <c r="R6" s="164">
        <v>4</v>
      </c>
      <c r="S6" s="173">
        <v>3.2</v>
      </c>
      <c r="T6" s="165" t="s">
        <v>200</v>
      </c>
      <c r="U6" s="165" t="s">
        <v>205</v>
      </c>
      <c r="V6" s="165" t="s">
        <v>210</v>
      </c>
      <c r="W6" s="165"/>
      <c r="X6" s="165"/>
      <c r="Y6" s="165"/>
      <c r="Z6" s="165"/>
      <c r="AA6" s="165"/>
      <c r="AB6" s="165"/>
      <c r="AC6" s="165"/>
      <c r="AD6" s="144"/>
      <c r="AE6" s="165" t="s">
        <v>211</v>
      </c>
      <c r="AF6" s="165" t="s">
        <v>191</v>
      </c>
      <c r="AG6" s="145" t="s">
        <v>212</v>
      </c>
      <c r="AH6" s="149" t="s">
        <v>213</v>
      </c>
      <c r="AI6" s="149" t="s">
        <v>214</v>
      </c>
      <c r="AJ6" s="188" t="s">
        <v>215</v>
      </c>
      <c r="AK6" s="139"/>
      <c r="AL6" s="139"/>
      <c r="AM6" s="139"/>
      <c r="AN6" s="139"/>
      <c r="AO6" s="195">
        <v>2.676666667</v>
      </c>
      <c r="AP6" s="196">
        <v>2.16</v>
      </c>
      <c r="AQ6" s="196">
        <v>2.14</v>
      </c>
      <c r="AR6" s="196">
        <v>2.15</v>
      </c>
      <c r="AS6" s="198">
        <f>AVERAGE(AP6:AR6)</f>
        <v>2.15</v>
      </c>
      <c r="AT6" s="200">
        <f>(AS6-AO6)/AO6</f>
        <v>-0.196762142067651</v>
      </c>
      <c r="AU6" s="195">
        <v>2.77</v>
      </c>
      <c r="AV6" s="195">
        <v>2.37</v>
      </c>
      <c r="AW6" s="195">
        <v>2.4</v>
      </c>
      <c r="AX6" s="204">
        <f>AVERAGE(AU6:AW6)</f>
        <v>2.51333333333333</v>
      </c>
      <c r="AY6" s="205">
        <v>2.89</v>
      </c>
      <c r="AZ6" s="205">
        <v>2.76</v>
      </c>
      <c r="BA6" s="205">
        <v>2.67</v>
      </c>
      <c r="BB6" s="206">
        <f>AVERAGE(AY6:BA6)</f>
        <v>2.77333333333333</v>
      </c>
      <c r="BC6" s="207">
        <v>7</v>
      </c>
      <c r="BD6" s="208">
        <f>(BB6-AX6)/AX6</f>
        <v>0.10344827586207</v>
      </c>
      <c r="BE6" s="208">
        <f>(BB6-BC6)/BC6</f>
        <v>-0.603809523809524</v>
      </c>
      <c r="BF6" s="204"/>
      <c r="BG6" s="204"/>
    </row>
    <row r="7" ht="45" customHeight="1" spans="1:59">
      <c r="A7" s="139" t="s">
        <v>182</v>
      </c>
      <c r="B7" s="139" t="s">
        <v>34</v>
      </c>
      <c r="C7" s="139" t="s">
        <v>183</v>
      </c>
      <c r="D7" s="140">
        <v>6</v>
      </c>
      <c r="E7" s="144" t="s">
        <v>216</v>
      </c>
      <c r="F7" s="144" t="s">
        <v>217</v>
      </c>
      <c r="G7" s="146">
        <v>5.18</v>
      </c>
      <c r="H7" s="146">
        <v>5.17</v>
      </c>
      <c r="I7" s="146">
        <v>3.98</v>
      </c>
      <c r="J7" s="146">
        <v>3.45</v>
      </c>
      <c r="K7" s="164">
        <v>1</v>
      </c>
      <c r="L7" s="165"/>
      <c r="M7" s="165"/>
      <c r="N7" s="165"/>
      <c r="O7" s="164">
        <v>6.4</v>
      </c>
      <c r="P7" s="164">
        <v>5.6</v>
      </c>
      <c r="Q7" s="164">
        <v>4.8</v>
      </c>
      <c r="R7" s="164">
        <v>4</v>
      </c>
      <c r="S7" s="173">
        <v>3.2</v>
      </c>
      <c r="T7" s="165"/>
      <c r="U7" s="165" t="s">
        <v>218</v>
      </c>
      <c r="V7" s="165" t="s">
        <v>210</v>
      </c>
      <c r="W7" s="165" t="s">
        <v>189</v>
      </c>
      <c r="X7" s="179" t="s">
        <v>190</v>
      </c>
      <c r="Y7" s="165"/>
      <c r="Z7" s="165"/>
      <c r="AA7" s="165"/>
      <c r="AB7" s="165"/>
      <c r="AC7" s="165"/>
      <c r="AD7" s="140">
        <v>1.7</v>
      </c>
      <c r="AE7" s="165" t="s">
        <v>211</v>
      </c>
      <c r="AF7" s="165" t="s">
        <v>191</v>
      </c>
      <c r="AG7" s="145" t="s">
        <v>219</v>
      </c>
      <c r="AH7" s="144" t="s">
        <v>213</v>
      </c>
      <c r="AI7" s="149" t="s">
        <v>220</v>
      </c>
      <c r="AJ7" s="188" t="s">
        <v>215</v>
      </c>
      <c r="AK7" s="139"/>
      <c r="AL7" s="139"/>
      <c r="AM7" s="139"/>
      <c r="AN7" s="139"/>
      <c r="AO7" s="195">
        <v>2.593333333</v>
      </c>
      <c r="AP7" s="196">
        <v>2.39</v>
      </c>
      <c r="AQ7" s="196">
        <v>2.44</v>
      </c>
      <c r="AR7" s="196">
        <v>2.33</v>
      </c>
      <c r="AS7" s="198">
        <f>AVERAGE(AP7:AR7)</f>
        <v>2.38666666666667</v>
      </c>
      <c r="AT7" s="200">
        <f>(AS7-AO7)/AO7</f>
        <v>-0.0796915165912199</v>
      </c>
      <c r="AU7" s="195">
        <v>2.36</v>
      </c>
      <c r="AV7" s="195">
        <v>2.41</v>
      </c>
      <c r="AW7" s="195">
        <v>2.52</v>
      </c>
      <c r="AX7" s="204">
        <f>AVERAGE(AU7:AW7)</f>
        <v>2.43</v>
      </c>
      <c r="AY7" s="205">
        <v>2.412</v>
      </c>
      <c r="AZ7" s="205">
        <v>2.331</v>
      </c>
      <c r="BA7" s="205">
        <v>2.213</v>
      </c>
      <c r="BB7" s="206">
        <f>AVERAGE(AY7:BA7)</f>
        <v>2.31866666666667</v>
      </c>
      <c r="BC7" s="207">
        <v>4</v>
      </c>
      <c r="BD7" s="208">
        <f>(BB7-AX7)/AX7</f>
        <v>-0.0458161865569274</v>
      </c>
      <c r="BE7" s="208">
        <f>(BB7-BC7)/BC7</f>
        <v>-0.420333333333333</v>
      </c>
      <c r="BF7" s="204"/>
      <c r="BG7" s="204"/>
    </row>
    <row r="8" ht="45" customHeight="1" spans="1:59">
      <c r="A8" s="139" t="s">
        <v>182</v>
      </c>
      <c r="B8" s="139" t="s">
        <v>34</v>
      </c>
      <c r="C8" s="139" t="s">
        <v>183</v>
      </c>
      <c r="D8" s="140">
        <v>7</v>
      </c>
      <c r="E8" s="144" t="s">
        <v>221</v>
      </c>
      <c r="F8" s="144" t="s">
        <v>222</v>
      </c>
      <c r="G8" s="146">
        <v>1.76</v>
      </c>
      <c r="H8" s="146">
        <v>1.94</v>
      </c>
      <c r="I8" s="146">
        <v>1.7</v>
      </c>
      <c r="J8" s="146">
        <v>0.79</v>
      </c>
      <c r="K8" s="164">
        <v>1</v>
      </c>
      <c r="L8" s="165"/>
      <c r="M8" s="165"/>
      <c r="N8" s="165"/>
      <c r="O8" s="168">
        <v>3.2</v>
      </c>
      <c r="P8" s="168">
        <v>2.8</v>
      </c>
      <c r="Q8" s="168">
        <v>2.4</v>
      </c>
      <c r="R8" s="168">
        <v>2</v>
      </c>
      <c r="S8" s="174">
        <v>1.6</v>
      </c>
      <c r="T8" s="165"/>
      <c r="U8" s="165" t="s">
        <v>223</v>
      </c>
      <c r="V8" s="180">
        <v>36951</v>
      </c>
      <c r="W8" s="165" t="s">
        <v>189</v>
      </c>
      <c r="X8" s="165"/>
      <c r="Y8" s="165"/>
      <c r="Z8" s="165"/>
      <c r="AA8" s="165"/>
      <c r="AB8" s="165"/>
      <c r="AC8" s="165"/>
      <c r="AD8" s="140">
        <v>1</v>
      </c>
      <c r="AE8" s="165" t="s">
        <v>211</v>
      </c>
      <c r="AF8" s="165" t="s">
        <v>191</v>
      </c>
      <c r="AG8" s="145"/>
      <c r="AH8" s="149" t="s">
        <v>224</v>
      </c>
      <c r="AI8" s="149" t="s">
        <v>225</v>
      </c>
      <c r="AJ8" s="188" t="s">
        <v>215</v>
      </c>
      <c r="AK8" s="139"/>
      <c r="AL8" s="139"/>
      <c r="AM8" s="139"/>
      <c r="AN8" s="139"/>
      <c r="AO8" s="195">
        <v>1.416666667</v>
      </c>
      <c r="AP8" s="196">
        <v>1.6</v>
      </c>
      <c r="AQ8" s="196">
        <v>1.47</v>
      </c>
      <c r="AR8" s="196">
        <v>1.41</v>
      </c>
      <c r="AS8" s="198">
        <f>AVERAGE(AP8:AR8)</f>
        <v>1.49333333333333</v>
      </c>
      <c r="AT8" s="200">
        <f>(AS8-AO8)/AO8</f>
        <v>0.0541176468107958</v>
      </c>
      <c r="AU8" s="195">
        <v>1.32</v>
      </c>
      <c r="AV8" s="195">
        <v>1.13</v>
      </c>
      <c r="AW8" s="195">
        <v>1.19</v>
      </c>
      <c r="AX8" s="204">
        <f>AVERAGE(AU8:AW8)</f>
        <v>1.21333333333333</v>
      </c>
      <c r="AY8" s="205">
        <v>1.345</v>
      </c>
      <c r="AZ8" s="205">
        <v>1.332</v>
      </c>
      <c r="BA8" s="205">
        <v>1.36</v>
      </c>
      <c r="BB8" s="206">
        <f>AVERAGE(AY8:BA8)</f>
        <v>1.34566666666667</v>
      </c>
      <c r="BC8" s="207">
        <v>2</v>
      </c>
      <c r="BD8" s="208">
        <f>(BB8-AX8)/AX8</f>
        <v>0.109065934065937</v>
      </c>
      <c r="BE8" s="208">
        <f>(BB8-BC8)/BC8</f>
        <v>-0.327166666666667</v>
      </c>
      <c r="BF8" s="204"/>
      <c r="BG8" s="204"/>
    </row>
    <row r="9" ht="45" customHeight="1" spans="1:59">
      <c r="A9" s="139" t="s">
        <v>182</v>
      </c>
      <c r="B9" s="139" t="s">
        <v>34</v>
      </c>
      <c r="C9" s="139" t="s">
        <v>183</v>
      </c>
      <c r="D9" s="140">
        <v>8</v>
      </c>
      <c r="E9" s="144" t="s">
        <v>226</v>
      </c>
      <c r="F9" s="144" t="s">
        <v>227</v>
      </c>
      <c r="G9" s="146">
        <v>1.93</v>
      </c>
      <c r="H9" s="146">
        <v>2.42</v>
      </c>
      <c r="I9" s="146">
        <v>1.59</v>
      </c>
      <c r="J9" s="146">
        <v>1.43</v>
      </c>
      <c r="K9" s="164">
        <v>1</v>
      </c>
      <c r="L9" s="165"/>
      <c r="M9" s="165"/>
      <c r="N9" s="165"/>
      <c r="O9" s="168">
        <v>4.8</v>
      </c>
      <c r="P9" s="168">
        <v>4.2</v>
      </c>
      <c r="Q9" s="168">
        <v>3.6</v>
      </c>
      <c r="R9" s="168">
        <v>3</v>
      </c>
      <c r="S9" s="174">
        <v>2.4</v>
      </c>
      <c r="T9" s="165"/>
      <c r="U9" s="165" t="s">
        <v>223</v>
      </c>
      <c r="V9" s="180">
        <v>36951</v>
      </c>
      <c r="W9" s="165" t="s">
        <v>189</v>
      </c>
      <c r="X9" s="165"/>
      <c r="Y9" s="165"/>
      <c r="Z9" s="165"/>
      <c r="AA9" s="165"/>
      <c r="AB9" s="165"/>
      <c r="AC9" s="165"/>
      <c r="AD9" s="140">
        <v>1.7</v>
      </c>
      <c r="AE9" s="165" t="s">
        <v>211</v>
      </c>
      <c r="AF9" s="165" t="s">
        <v>191</v>
      </c>
      <c r="AG9" s="145"/>
      <c r="AH9" s="149" t="s">
        <v>228</v>
      </c>
      <c r="AI9" s="149" t="s">
        <v>229</v>
      </c>
      <c r="AJ9" s="188" t="s">
        <v>215</v>
      </c>
      <c r="AK9" s="139"/>
      <c r="AL9" s="139"/>
      <c r="AM9" s="139"/>
      <c r="AN9" s="139"/>
      <c r="AO9" s="195">
        <v>2.616666667</v>
      </c>
      <c r="AP9" s="196">
        <v>2.79</v>
      </c>
      <c r="AQ9" s="196">
        <v>2.6</v>
      </c>
      <c r="AR9" s="196">
        <v>2.55</v>
      </c>
      <c r="AS9" s="198">
        <f>AVERAGE(AP9:AR9)</f>
        <v>2.64666666666667</v>
      </c>
      <c r="AT9" s="200">
        <f>(AS9-AO9)/AO9</f>
        <v>0.0114649680240173</v>
      </c>
      <c r="AU9" s="195">
        <v>2.02</v>
      </c>
      <c r="AV9" s="195">
        <v>2.2</v>
      </c>
      <c r="AW9" s="195">
        <v>1.86</v>
      </c>
      <c r="AX9" s="204">
        <f>AVERAGE(AU9:AW9)</f>
        <v>2.02666666666667</v>
      </c>
      <c r="AY9" s="205">
        <v>2.12</v>
      </c>
      <c r="AZ9" s="205">
        <v>1.987</v>
      </c>
      <c r="BA9" s="205">
        <v>1.967</v>
      </c>
      <c r="BB9" s="206">
        <f>AVERAGE(AY9:BA9)</f>
        <v>2.02466666666667</v>
      </c>
      <c r="BC9" s="207">
        <v>2.4</v>
      </c>
      <c r="BD9" s="208">
        <f>(BB9-AX9)/AX9</f>
        <v>-0.0009868421052648</v>
      </c>
      <c r="BE9" s="208">
        <f>(BB9-BC9)/BC9</f>
        <v>-0.156388888888889</v>
      </c>
      <c r="BF9" s="204"/>
      <c r="BG9" s="204"/>
    </row>
    <row r="10" ht="24" hidden="1" customHeight="1" spans="1:59">
      <c r="A10" s="133" t="s">
        <v>182</v>
      </c>
      <c r="B10" s="134" t="s">
        <v>34</v>
      </c>
      <c r="C10" s="134" t="s">
        <v>183</v>
      </c>
      <c r="D10" s="135">
        <v>9</v>
      </c>
      <c r="E10" s="142" t="s">
        <v>230</v>
      </c>
      <c r="F10" s="142" t="s">
        <v>231</v>
      </c>
      <c r="G10" s="135">
        <v>2.32</v>
      </c>
      <c r="H10" s="135">
        <v>1.28</v>
      </c>
      <c r="I10" s="142"/>
      <c r="J10" s="135">
        <v>1.52</v>
      </c>
      <c r="K10" s="160">
        <v>1</v>
      </c>
      <c r="L10" s="161"/>
      <c r="M10" s="161"/>
      <c r="N10" s="161"/>
      <c r="O10" s="160">
        <v>4.8</v>
      </c>
      <c r="P10" s="160">
        <v>4.2</v>
      </c>
      <c r="Q10" s="160">
        <v>3</v>
      </c>
      <c r="R10" s="160">
        <v>3</v>
      </c>
      <c r="S10" s="170">
        <v>2.4</v>
      </c>
      <c r="T10" s="161"/>
      <c r="U10" s="161" t="s">
        <v>218</v>
      </c>
      <c r="V10" s="181">
        <v>36923</v>
      </c>
      <c r="W10" s="161" t="s">
        <v>189</v>
      </c>
      <c r="X10" s="161"/>
      <c r="Y10" s="161"/>
      <c r="Z10" s="161"/>
      <c r="AA10" s="161"/>
      <c r="AB10" s="161"/>
      <c r="AC10" s="161"/>
      <c r="AD10" s="160">
        <v>1.4</v>
      </c>
      <c r="AE10" s="161"/>
      <c r="AF10" s="161" t="s">
        <v>191</v>
      </c>
      <c r="AG10" s="142" t="s">
        <v>232</v>
      </c>
      <c r="AH10" s="142" t="s">
        <v>233</v>
      </c>
      <c r="AI10" s="186" t="s">
        <v>234</v>
      </c>
      <c r="AJ10" s="134" t="s">
        <v>194</v>
      </c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</row>
    <row r="11" ht="24" hidden="1" customHeight="1" spans="1:59">
      <c r="A11" s="136"/>
      <c r="B11" s="137" t="s">
        <v>34</v>
      </c>
      <c r="C11" s="137" t="s">
        <v>183</v>
      </c>
      <c r="D11" s="138">
        <v>10</v>
      </c>
      <c r="E11" s="143" t="s">
        <v>235</v>
      </c>
      <c r="F11" s="143" t="s">
        <v>236</v>
      </c>
      <c r="G11" s="143"/>
      <c r="H11" s="138">
        <v>1.97</v>
      </c>
      <c r="I11" s="143"/>
      <c r="J11" s="138">
        <v>1.08</v>
      </c>
      <c r="K11" s="162">
        <v>1</v>
      </c>
      <c r="L11" s="163"/>
      <c r="M11" s="163"/>
      <c r="N11" s="163"/>
      <c r="O11" s="162">
        <v>3.2</v>
      </c>
      <c r="P11" s="162">
        <v>2.8</v>
      </c>
      <c r="Q11" s="162">
        <v>2.4</v>
      </c>
      <c r="R11" s="162">
        <v>2</v>
      </c>
      <c r="S11" s="172">
        <v>1.6</v>
      </c>
      <c r="T11" s="163"/>
      <c r="U11" s="163" t="s">
        <v>218</v>
      </c>
      <c r="V11" s="182">
        <v>44928</v>
      </c>
      <c r="W11" s="163"/>
      <c r="X11" s="163"/>
      <c r="Y11" s="163"/>
      <c r="Z11" s="163"/>
      <c r="AA11" s="163"/>
      <c r="AB11" s="163"/>
      <c r="AC11" s="163"/>
      <c r="AD11" s="163"/>
      <c r="AE11" s="163"/>
      <c r="AF11" s="163" t="s">
        <v>191</v>
      </c>
      <c r="AG11" s="143" t="s">
        <v>232</v>
      </c>
      <c r="AH11" s="143" t="s">
        <v>237</v>
      </c>
      <c r="AI11" s="187" t="s">
        <v>238</v>
      </c>
      <c r="AJ11" s="137" t="s">
        <v>194</v>
      </c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</row>
    <row r="12" ht="45" customHeight="1" spans="1:59">
      <c r="A12" s="139"/>
      <c r="B12" s="139" t="s">
        <v>34</v>
      </c>
      <c r="C12" s="139" t="s">
        <v>183</v>
      </c>
      <c r="D12" s="140">
        <v>11</v>
      </c>
      <c r="E12" s="144" t="s">
        <v>239</v>
      </c>
      <c r="F12" s="144" t="s">
        <v>240</v>
      </c>
      <c r="G12" s="145"/>
      <c r="H12" s="145"/>
      <c r="I12" s="145"/>
      <c r="J12" s="145"/>
      <c r="K12" s="164">
        <v>1</v>
      </c>
      <c r="L12" s="165"/>
      <c r="M12" s="165"/>
      <c r="N12" s="165"/>
      <c r="O12" s="164">
        <v>6.4</v>
      </c>
      <c r="P12" s="164">
        <v>5.6</v>
      </c>
      <c r="Q12" s="164">
        <v>4.8</v>
      </c>
      <c r="R12" s="164">
        <v>4</v>
      </c>
      <c r="S12" s="173">
        <v>3.2</v>
      </c>
      <c r="T12" s="165"/>
      <c r="U12" s="165"/>
      <c r="V12" s="183">
        <v>44928</v>
      </c>
      <c r="W12" s="165"/>
      <c r="X12" s="165"/>
      <c r="Y12" s="165"/>
      <c r="Z12" s="165"/>
      <c r="AA12" s="165"/>
      <c r="AB12" s="165"/>
      <c r="AC12" s="165"/>
      <c r="AD12" s="144"/>
      <c r="AE12" s="165"/>
      <c r="AF12" s="165" t="s">
        <v>191</v>
      </c>
      <c r="AG12" s="145" t="s">
        <v>232</v>
      </c>
      <c r="AH12" s="144" t="s">
        <v>241</v>
      </c>
      <c r="AI12" s="149" t="s">
        <v>242</v>
      </c>
      <c r="AJ12" s="188" t="s">
        <v>215</v>
      </c>
      <c r="AK12" s="139"/>
      <c r="AL12" s="139"/>
      <c r="AM12" s="139"/>
      <c r="AN12" s="139"/>
      <c r="AO12" s="195">
        <v>1.42</v>
      </c>
      <c r="AP12" s="196">
        <v>1.32</v>
      </c>
      <c r="AQ12" s="196">
        <v>1.73</v>
      </c>
      <c r="AR12" s="196">
        <v>1.41</v>
      </c>
      <c r="AS12" s="198">
        <f t="shared" ref="AS12:AS21" si="0">AVERAGE(AP12:AR12)</f>
        <v>1.48666666666667</v>
      </c>
      <c r="AT12" s="200">
        <f t="shared" ref="AT12:AT21" si="1">(AS12-AO12)/AO12</f>
        <v>0.0469483568075117</v>
      </c>
      <c r="AU12" s="195">
        <v>1.33</v>
      </c>
      <c r="AV12" s="195">
        <v>1.37</v>
      </c>
      <c r="AW12" s="195">
        <v>1.34</v>
      </c>
      <c r="AX12" s="204">
        <f t="shared" ref="AX12:AX21" si="2">AVERAGE(AU12:AW12)</f>
        <v>1.34666666666667</v>
      </c>
      <c r="AY12" s="205">
        <v>1.487</v>
      </c>
      <c r="AZ12" s="205">
        <v>1.543</v>
      </c>
      <c r="BA12" s="205">
        <v>1.45</v>
      </c>
      <c r="BB12" s="206">
        <f t="shared" ref="BB12:BB21" si="3">AVERAGE(AY12:BA12)</f>
        <v>1.49333333333333</v>
      </c>
      <c r="BC12" s="207">
        <v>1.5</v>
      </c>
      <c r="BD12" s="208">
        <f t="shared" ref="BD12:BD21" si="4">(BB12-AX12)/AX12</f>
        <v>0.108910891089106</v>
      </c>
      <c r="BE12" s="208">
        <f t="shared" ref="BE12:BE21" si="5">(BB12-BC12)/BC12</f>
        <v>-0.0044444444444444</v>
      </c>
      <c r="BF12" s="204"/>
      <c r="BG12" s="204"/>
    </row>
    <row r="13" ht="45" customHeight="1" spans="1:59">
      <c r="A13" s="139"/>
      <c r="B13" s="139" t="s">
        <v>34</v>
      </c>
      <c r="C13" s="139" t="s">
        <v>183</v>
      </c>
      <c r="D13" s="140">
        <v>12</v>
      </c>
      <c r="E13" s="144" t="s">
        <v>243</v>
      </c>
      <c r="F13" s="144" t="s">
        <v>244</v>
      </c>
      <c r="G13" s="146">
        <v>2.98</v>
      </c>
      <c r="H13" s="146">
        <v>2.89</v>
      </c>
      <c r="I13" s="146">
        <v>3.18</v>
      </c>
      <c r="J13" s="146">
        <v>3.58</v>
      </c>
      <c r="K13" s="164">
        <v>1.5</v>
      </c>
      <c r="L13" s="165"/>
      <c r="M13" s="165"/>
      <c r="N13" s="165"/>
      <c r="O13" s="164">
        <v>5.28</v>
      </c>
      <c r="P13" s="164">
        <v>4.62</v>
      </c>
      <c r="Q13" s="164">
        <v>3.96</v>
      </c>
      <c r="R13" s="164">
        <v>3.3</v>
      </c>
      <c r="S13" s="173">
        <v>2.64</v>
      </c>
      <c r="T13" s="165"/>
      <c r="U13" s="165"/>
      <c r="V13" s="165"/>
      <c r="W13" s="165" t="s">
        <v>189</v>
      </c>
      <c r="X13" s="179" t="s">
        <v>190</v>
      </c>
      <c r="Y13" s="165"/>
      <c r="Z13" s="165"/>
      <c r="AA13" s="165"/>
      <c r="AB13" s="165"/>
      <c r="AC13" s="165"/>
      <c r="AD13" s="144"/>
      <c r="AE13" s="165" t="s">
        <v>211</v>
      </c>
      <c r="AF13" s="165" t="s">
        <v>191</v>
      </c>
      <c r="AG13" s="145"/>
      <c r="AH13" s="189" t="s">
        <v>245</v>
      </c>
      <c r="AI13" s="149" t="s">
        <v>246</v>
      </c>
      <c r="AJ13" s="188" t="s">
        <v>215</v>
      </c>
      <c r="AK13" s="139"/>
      <c r="AL13" s="139"/>
      <c r="AM13" s="139"/>
      <c r="AN13" s="139"/>
      <c r="AO13" s="195">
        <v>3.363333333</v>
      </c>
      <c r="AP13" s="196">
        <v>3.09</v>
      </c>
      <c r="AQ13" s="196">
        <v>3.17</v>
      </c>
      <c r="AR13" s="196">
        <v>3.51</v>
      </c>
      <c r="AS13" s="198">
        <f t="shared" si="0"/>
        <v>3.25666666666667</v>
      </c>
      <c r="AT13" s="200">
        <f t="shared" si="1"/>
        <v>-0.0317145687841145</v>
      </c>
      <c r="AU13" s="195">
        <v>3.78</v>
      </c>
      <c r="AV13" s="195">
        <v>3.76</v>
      </c>
      <c r="AW13" s="195">
        <v>3.36</v>
      </c>
      <c r="AX13" s="204">
        <f t="shared" si="2"/>
        <v>3.63333333333333</v>
      </c>
      <c r="AY13" s="205">
        <v>3.39</v>
      </c>
      <c r="AZ13" s="205">
        <v>4.04</v>
      </c>
      <c r="BA13" s="205">
        <v>3.19</v>
      </c>
      <c r="BB13" s="206">
        <f t="shared" si="3"/>
        <v>3.54</v>
      </c>
      <c r="BC13" s="207">
        <v>3.4</v>
      </c>
      <c r="BD13" s="208">
        <f t="shared" si="4"/>
        <v>-0.0256880733944947</v>
      </c>
      <c r="BE13" s="208">
        <f t="shared" si="5"/>
        <v>0.0411764705882352</v>
      </c>
      <c r="BF13" s="204"/>
      <c r="BG13" s="204"/>
    </row>
    <row r="14" ht="45" customHeight="1" spans="1:59">
      <c r="A14" s="139"/>
      <c r="B14" s="139" t="s">
        <v>34</v>
      </c>
      <c r="C14" s="139" t="s">
        <v>183</v>
      </c>
      <c r="D14" s="140">
        <v>13</v>
      </c>
      <c r="E14" s="144" t="s">
        <v>247</v>
      </c>
      <c r="F14" s="144" t="s">
        <v>248</v>
      </c>
      <c r="G14" s="146">
        <v>15.17</v>
      </c>
      <c r="H14" s="146">
        <v>18.29</v>
      </c>
      <c r="I14" s="146">
        <v>16.87</v>
      </c>
      <c r="J14" s="146">
        <v>11.1</v>
      </c>
      <c r="K14" s="164">
        <v>1</v>
      </c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 t="s">
        <v>189</v>
      </c>
      <c r="X14" s="165"/>
      <c r="Y14" s="165"/>
      <c r="Z14" s="165"/>
      <c r="AA14" s="165"/>
      <c r="AB14" s="165"/>
      <c r="AC14" s="165"/>
      <c r="AD14" s="144"/>
      <c r="AE14" s="165" t="s">
        <v>211</v>
      </c>
      <c r="AF14" s="165" t="s">
        <v>191</v>
      </c>
      <c r="AG14" s="145"/>
      <c r="AH14" s="144" t="s">
        <v>249</v>
      </c>
      <c r="AI14" s="149" t="s">
        <v>250</v>
      </c>
      <c r="AJ14" s="188" t="s">
        <v>215</v>
      </c>
      <c r="AK14" s="139"/>
      <c r="AL14" s="139"/>
      <c r="AM14" s="139"/>
      <c r="AN14" s="139"/>
      <c r="AO14" s="195">
        <v>16.68</v>
      </c>
      <c r="AP14" s="196">
        <v>18.4</v>
      </c>
      <c r="AQ14" s="196">
        <v>12.93</v>
      </c>
      <c r="AR14" s="196">
        <v>16.77</v>
      </c>
      <c r="AS14" s="198">
        <f t="shared" si="0"/>
        <v>16.0333333333333</v>
      </c>
      <c r="AT14" s="200">
        <f t="shared" si="1"/>
        <v>-0.0387689848121504</v>
      </c>
      <c r="AU14" s="195">
        <v>20.48</v>
      </c>
      <c r="AV14" s="195">
        <v>27.98</v>
      </c>
      <c r="AW14" s="195">
        <v>19.1</v>
      </c>
      <c r="AX14" s="204">
        <f t="shared" si="2"/>
        <v>22.52</v>
      </c>
      <c r="AY14" s="205">
        <v>20.26</v>
      </c>
      <c r="AZ14" s="205">
        <v>29.12</v>
      </c>
      <c r="BA14" s="205">
        <v>26.62</v>
      </c>
      <c r="BB14" s="206">
        <f t="shared" si="3"/>
        <v>25.3333333333333</v>
      </c>
      <c r="BC14" s="207">
        <v>12.6</v>
      </c>
      <c r="BD14" s="208">
        <f t="shared" si="4"/>
        <v>0.124925991711072</v>
      </c>
      <c r="BE14" s="208">
        <f t="shared" si="5"/>
        <v>1.01058201058201</v>
      </c>
      <c r="BF14" s="204"/>
      <c r="BG14" s="204"/>
    </row>
    <row r="15" ht="45" customHeight="1" spans="1:59">
      <c r="A15" s="139" t="s">
        <v>182</v>
      </c>
      <c r="B15" s="139" t="s">
        <v>34</v>
      </c>
      <c r="C15" s="139" t="s">
        <v>183</v>
      </c>
      <c r="D15" s="140">
        <v>14</v>
      </c>
      <c r="E15" s="144" t="s">
        <v>251</v>
      </c>
      <c r="F15" s="144" t="s">
        <v>252</v>
      </c>
      <c r="G15" s="146">
        <v>9.19</v>
      </c>
      <c r="H15" s="146">
        <v>13.75</v>
      </c>
      <c r="I15" s="146">
        <v>12.3</v>
      </c>
      <c r="J15" s="146">
        <v>10.03</v>
      </c>
      <c r="K15" s="164">
        <v>1.5</v>
      </c>
      <c r="L15" s="165"/>
      <c r="M15" s="165" t="s">
        <v>185</v>
      </c>
      <c r="N15" s="165" t="s">
        <v>185</v>
      </c>
      <c r="O15" s="164">
        <v>16</v>
      </c>
      <c r="P15" s="164">
        <v>14</v>
      </c>
      <c r="Q15" s="164">
        <v>12</v>
      </c>
      <c r="R15" s="164">
        <v>10</v>
      </c>
      <c r="S15" s="173">
        <v>8</v>
      </c>
      <c r="T15" s="165"/>
      <c r="U15" s="165" t="s">
        <v>253</v>
      </c>
      <c r="V15" s="165" t="s">
        <v>210</v>
      </c>
      <c r="W15" s="165" t="s">
        <v>189</v>
      </c>
      <c r="X15" s="179" t="s">
        <v>190</v>
      </c>
      <c r="Y15" s="165"/>
      <c r="Z15" s="165"/>
      <c r="AA15" s="165"/>
      <c r="AB15" s="165"/>
      <c r="AC15" s="165"/>
      <c r="AD15" s="140">
        <v>3.076666667</v>
      </c>
      <c r="AE15" s="165"/>
      <c r="AF15" s="165" t="s">
        <v>191</v>
      </c>
      <c r="AG15" s="145"/>
      <c r="AH15" s="149" t="s">
        <v>254</v>
      </c>
      <c r="AI15" s="149" t="s">
        <v>255</v>
      </c>
      <c r="AJ15" s="188" t="s">
        <v>215</v>
      </c>
      <c r="AK15" s="139"/>
      <c r="AL15" s="139"/>
      <c r="AM15" s="139"/>
      <c r="AN15" s="139"/>
      <c r="AO15" s="195">
        <v>9.423333333</v>
      </c>
      <c r="AP15" s="196">
        <v>13.93</v>
      </c>
      <c r="AQ15" s="196">
        <v>15.42</v>
      </c>
      <c r="AR15" s="196">
        <v>14.69</v>
      </c>
      <c r="AS15" s="198">
        <f t="shared" si="0"/>
        <v>14.68</v>
      </c>
      <c r="AT15" s="200">
        <f t="shared" si="1"/>
        <v>0.557835161003107</v>
      </c>
      <c r="AU15" s="195">
        <v>16.72</v>
      </c>
      <c r="AV15" s="195">
        <v>15.88</v>
      </c>
      <c r="AW15" s="195">
        <v>13.96</v>
      </c>
      <c r="AX15" s="204">
        <f t="shared" si="2"/>
        <v>15.52</v>
      </c>
      <c r="AY15" s="205">
        <v>16.955</v>
      </c>
      <c r="AZ15" s="205">
        <v>16.621</v>
      </c>
      <c r="BA15" s="205">
        <v>16.589</v>
      </c>
      <c r="BB15" s="206">
        <f t="shared" si="3"/>
        <v>16.7216666666667</v>
      </c>
      <c r="BC15" s="207">
        <v>13</v>
      </c>
      <c r="BD15" s="208">
        <f t="shared" si="4"/>
        <v>0.077426975945017</v>
      </c>
      <c r="BE15" s="208">
        <f t="shared" si="5"/>
        <v>0.286282051282051</v>
      </c>
      <c r="BF15" s="204"/>
      <c r="BG15" s="204"/>
    </row>
    <row r="16" ht="45" customHeight="1" spans="1:59">
      <c r="A16" s="139" t="s">
        <v>182</v>
      </c>
      <c r="B16" s="139" t="s">
        <v>34</v>
      </c>
      <c r="C16" s="139" t="s">
        <v>183</v>
      </c>
      <c r="D16" s="140">
        <v>15</v>
      </c>
      <c r="E16" s="144" t="s">
        <v>256</v>
      </c>
      <c r="F16" s="144" t="s">
        <v>257</v>
      </c>
      <c r="G16" s="146">
        <v>1.33</v>
      </c>
      <c r="H16" s="146">
        <v>2.08</v>
      </c>
      <c r="I16" s="146">
        <v>1.22</v>
      </c>
      <c r="J16" s="146">
        <v>1.65</v>
      </c>
      <c r="K16" s="164">
        <v>1</v>
      </c>
      <c r="L16" s="165"/>
      <c r="M16" s="165"/>
      <c r="N16" s="165"/>
      <c r="O16" s="164">
        <v>1.92</v>
      </c>
      <c r="P16" s="164">
        <v>1.68</v>
      </c>
      <c r="Q16" s="164">
        <v>1.44</v>
      </c>
      <c r="R16" s="164">
        <v>1.2</v>
      </c>
      <c r="S16" s="173">
        <v>0.96</v>
      </c>
      <c r="T16" s="165"/>
      <c r="U16" s="165" t="s">
        <v>223</v>
      </c>
      <c r="V16" s="165" t="s">
        <v>258</v>
      </c>
      <c r="W16" s="165" t="s">
        <v>189</v>
      </c>
      <c r="X16" s="179" t="s">
        <v>190</v>
      </c>
      <c r="Y16" s="165"/>
      <c r="Z16" s="165"/>
      <c r="AA16" s="165"/>
      <c r="AB16" s="165"/>
      <c r="AC16" s="165"/>
      <c r="AD16" s="140">
        <v>0.75</v>
      </c>
      <c r="AE16" s="165"/>
      <c r="AF16" s="165" t="s">
        <v>191</v>
      </c>
      <c r="AG16" s="145"/>
      <c r="AH16" s="149" t="s">
        <v>259</v>
      </c>
      <c r="AI16" s="149" t="s">
        <v>260</v>
      </c>
      <c r="AJ16" s="188" t="s">
        <v>215</v>
      </c>
      <c r="AK16" s="139"/>
      <c r="AL16" s="139"/>
      <c r="AM16" s="139"/>
      <c r="AN16" s="139"/>
      <c r="AO16" s="195">
        <v>4.446666667</v>
      </c>
      <c r="AP16" s="196">
        <v>1.61</v>
      </c>
      <c r="AQ16" s="196">
        <v>3.22</v>
      </c>
      <c r="AR16" s="196">
        <v>3.07</v>
      </c>
      <c r="AS16" s="198">
        <f t="shared" si="0"/>
        <v>2.63333333333333</v>
      </c>
      <c r="AT16" s="200">
        <f t="shared" si="1"/>
        <v>-0.407796101993419</v>
      </c>
      <c r="AU16" s="195">
        <v>1.832</v>
      </c>
      <c r="AV16" s="195">
        <v>2.598</v>
      </c>
      <c r="AW16" s="195">
        <v>3.065</v>
      </c>
      <c r="AX16" s="204">
        <f t="shared" si="2"/>
        <v>2.49833333333333</v>
      </c>
      <c r="AY16" s="205">
        <v>2.931</v>
      </c>
      <c r="AZ16" s="205">
        <v>2.232</v>
      </c>
      <c r="BA16" s="205">
        <v>1.765</v>
      </c>
      <c r="BB16" s="206">
        <f t="shared" si="3"/>
        <v>2.30933333333333</v>
      </c>
      <c r="BC16" s="207">
        <v>1.8</v>
      </c>
      <c r="BD16" s="208">
        <f t="shared" si="4"/>
        <v>-0.0756504336224137</v>
      </c>
      <c r="BE16" s="208">
        <f t="shared" si="5"/>
        <v>0.282962962962963</v>
      </c>
      <c r="BF16" s="204"/>
      <c r="BG16" s="204"/>
    </row>
    <row r="17" ht="45" customHeight="1" spans="1:59">
      <c r="A17" s="139" t="s">
        <v>182</v>
      </c>
      <c r="B17" s="139" t="s">
        <v>34</v>
      </c>
      <c r="C17" s="139" t="s">
        <v>183</v>
      </c>
      <c r="D17" s="140">
        <v>16</v>
      </c>
      <c r="E17" s="144" t="s">
        <v>261</v>
      </c>
      <c r="F17" s="144" t="s">
        <v>262</v>
      </c>
      <c r="G17" s="146">
        <v>2.47</v>
      </c>
      <c r="H17" s="146">
        <v>1.72</v>
      </c>
      <c r="I17" s="146">
        <v>2.19</v>
      </c>
      <c r="J17" s="146">
        <v>2.43</v>
      </c>
      <c r="K17" s="164">
        <v>1</v>
      </c>
      <c r="L17" s="165"/>
      <c r="M17" s="165"/>
      <c r="N17" s="165"/>
      <c r="O17" s="164">
        <v>3.2</v>
      </c>
      <c r="P17" s="164">
        <v>2.8</v>
      </c>
      <c r="Q17" s="164">
        <v>2.4</v>
      </c>
      <c r="R17" s="164">
        <v>2</v>
      </c>
      <c r="S17" s="173">
        <v>1.6</v>
      </c>
      <c r="T17" s="165"/>
      <c r="U17" s="165" t="s">
        <v>263</v>
      </c>
      <c r="V17" s="180">
        <v>36951</v>
      </c>
      <c r="W17" s="165" t="s">
        <v>189</v>
      </c>
      <c r="X17" s="165"/>
      <c r="Y17" s="165"/>
      <c r="Z17" s="165"/>
      <c r="AA17" s="165"/>
      <c r="AB17" s="165"/>
      <c r="AC17" s="165"/>
      <c r="AD17" s="140">
        <v>1.293333333</v>
      </c>
      <c r="AE17" s="165"/>
      <c r="AF17" s="165" t="s">
        <v>191</v>
      </c>
      <c r="AG17" s="145"/>
      <c r="AH17" s="149" t="s">
        <v>264</v>
      </c>
      <c r="AI17" s="149" t="s">
        <v>265</v>
      </c>
      <c r="AJ17" s="188" t="s">
        <v>215</v>
      </c>
      <c r="AK17" s="139"/>
      <c r="AL17" s="139"/>
      <c r="AM17" s="139"/>
      <c r="AN17" s="139"/>
      <c r="AO17" s="195">
        <v>2.076666667</v>
      </c>
      <c r="AP17" s="196">
        <v>1.94</v>
      </c>
      <c r="AQ17" s="196">
        <v>1.09</v>
      </c>
      <c r="AR17" s="196">
        <v>1.81</v>
      </c>
      <c r="AS17" s="198">
        <f t="shared" si="0"/>
        <v>1.61333333333333</v>
      </c>
      <c r="AT17" s="200">
        <f t="shared" si="1"/>
        <v>-0.223113964811699</v>
      </c>
      <c r="AU17" s="195">
        <v>1.85</v>
      </c>
      <c r="AV17" s="195">
        <v>1.34</v>
      </c>
      <c r="AW17" s="195">
        <v>2.33</v>
      </c>
      <c r="AX17" s="204">
        <f t="shared" si="2"/>
        <v>1.84</v>
      </c>
      <c r="AY17" s="205">
        <v>3.18</v>
      </c>
      <c r="AZ17" s="205">
        <v>4.08</v>
      </c>
      <c r="BA17" s="205">
        <v>2.51</v>
      </c>
      <c r="BB17" s="206">
        <f t="shared" si="3"/>
        <v>3.25666666666667</v>
      </c>
      <c r="BC17" s="207">
        <v>1.8</v>
      </c>
      <c r="BD17" s="208">
        <f t="shared" si="4"/>
        <v>0.769927536231884</v>
      </c>
      <c r="BE17" s="208">
        <f t="shared" si="5"/>
        <v>0.809259259259259</v>
      </c>
      <c r="BF17" s="204" t="s">
        <v>266</v>
      </c>
      <c r="BG17" s="204"/>
    </row>
    <row r="18" ht="45" customHeight="1" spans="1:59">
      <c r="A18" s="139" t="s">
        <v>182</v>
      </c>
      <c r="B18" s="139" t="s">
        <v>34</v>
      </c>
      <c r="C18" s="139" t="s">
        <v>183</v>
      </c>
      <c r="D18" s="140">
        <v>17</v>
      </c>
      <c r="E18" s="144" t="s">
        <v>267</v>
      </c>
      <c r="F18" s="144" t="s">
        <v>268</v>
      </c>
      <c r="G18" s="146">
        <v>2.22</v>
      </c>
      <c r="H18" s="146">
        <v>2.39</v>
      </c>
      <c r="I18" s="146">
        <v>2.26</v>
      </c>
      <c r="J18" s="146">
        <v>3.01</v>
      </c>
      <c r="K18" s="164">
        <v>1</v>
      </c>
      <c r="L18" s="165"/>
      <c r="M18" s="165"/>
      <c r="N18" s="165"/>
      <c r="O18" s="164">
        <v>3.2</v>
      </c>
      <c r="P18" s="164">
        <v>2.8</v>
      </c>
      <c r="Q18" s="164">
        <v>2.4</v>
      </c>
      <c r="R18" s="164">
        <v>2</v>
      </c>
      <c r="S18" s="173">
        <v>1.6</v>
      </c>
      <c r="T18" s="165"/>
      <c r="U18" s="165" t="s">
        <v>269</v>
      </c>
      <c r="V18" s="180">
        <v>36951</v>
      </c>
      <c r="W18" s="165" t="s">
        <v>189</v>
      </c>
      <c r="X18" s="165"/>
      <c r="Y18" s="165"/>
      <c r="Z18" s="165"/>
      <c r="AA18" s="165"/>
      <c r="AB18" s="165"/>
      <c r="AC18" s="165"/>
      <c r="AD18" s="140">
        <v>1.873333333</v>
      </c>
      <c r="AE18" s="165"/>
      <c r="AF18" s="165" t="s">
        <v>191</v>
      </c>
      <c r="AG18" s="145"/>
      <c r="AH18" s="149" t="s">
        <v>270</v>
      </c>
      <c r="AI18" s="149" t="s">
        <v>271</v>
      </c>
      <c r="AJ18" s="188" t="s">
        <v>215</v>
      </c>
      <c r="AK18" s="139"/>
      <c r="AL18" s="139"/>
      <c r="AM18" s="139"/>
      <c r="AN18" s="139"/>
      <c r="AO18" s="195">
        <v>2.126666667</v>
      </c>
      <c r="AP18" s="196">
        <v>2.47</v>
      </c>
      <c r="AQ18" s="196">
        <v>2.18</v>
      </c>
      <c r="AR18" s="196">
        <v>1.87</v>
      </c>
      <c r="AS18" s="198">
        <f t="shared" si="0"/>
        <v>2.17333333333333</v>
      </c>
      <c r="AT18" s="200">
        <f t="shared" si="1"/>
        <v>0.0219435735075324</v>
      </c>
      <c r="AU18" s="195">
        <v>2.33</v>
      </c>
      <c r="AV18" s="195">
        <v>1.86</v>
      </c>
      <c r="AW18" s="195">
        <v>2.61</v>
      </c>
      <c r="AX18" s="204">
        <f t="shared" si="2"/>
        <v>2.26666666666667</v>
      </c>
      <c r="AY18" s="205">
        <v>1.71</v>
      </c>
      <c r="AZ18" s="205">
        <v>1.89</v>
      </c>
      <c r="BA18" s="205">
        <v>1.85</v>
      </c>
      <c r="BB18" s="206">
        <f t="shared" si="3"/>
        <v>1.81666666666667</v>
      </c>
      <c r="BC18" s="207">
        <v>2</v>
      </c>
      <c r="BD18" s="208">
        <f t="shared" si="4"/>
        <v>-0.198529411764707</v>
      </c>
      <c r="BE18" s="208">
        <f t="shared" si="5"/>
        <v>-0.0916666666666668</v>
      </c>
      <c r="BF18" s="204"/>
      <c r="BG18" s="204"/>
    </row>
    <row r="19" ht="45" customHeight="1" spans="1:59">
      <c r="A19" s="139" t="s">
        <v>182</v>
      </c>
      <c r="B19" s="139" t="s">
        <v>34</v>
      </c>
      <c r="C19" s="139" t="s">
        <v>183</v>
      </c>
      <c r="D19" s="140">
        <v>18</v>
      </c>
      <c r="E19" s="144" t="s">
        <v>272</v>
      </c>
      <c r="F19" s="144" t="s">
        <v>273</v>
      </c>
      <c r="G19" s="146">
        <v>11.85</v>
      </c>
      <c r="H19" s="146">
        <v>11.87</v>
      </c>
      <c r="I19" s="146">
        <v>10.57</v>
      </c>
      <c r="J19" s="146">
        <v>13.44</v>
      </c>
      <c r="K19" s="164">
        <v>1</v>
      </c>
      <c r="L19" s="165"/>
      <c r="M19" s="165"/>
      <c r="N19" s="165" t="s">
        <v>185</v>
      </c>
      <c r="O19" s="164">
        <v>25.6</v>
      </c>
      <c r="P19" s="164">
        <v>22.4</v>
      </c>
      <c r="Q19" s="164">
        <v>19.2</v>
      </c>
      <c r="R19" s="164">
        <v>16</v>
      </c>
      <c r="S19" s="173">
        <v>12.8</v>
      </c>
      <c r="T19" s="165"/>
      <c r="U19" s="165" t="s">
        <v>274</v>
      </c>
      <c r="V19" s="183">
        <v>44930</v>
      </c>
      <c r="W19" s="165" t="s">
        <v>189</v>
      </c>
      <c r="X19" s="165"/>
      <c r="Y19" s="165"/>
      <c r="Z19" s="165"/>
      <c r="AA19" s="165"/>
      <c r="AB19" s="165"/>
      <c r="AC19" s="165"/>
      <c r="AD19" s="140">
        <v>3.376666667</v>
      </c>
      <c r="AE19" s="165"/>
      <c r="AF19" s="165" t="s">
        <v>191</v>
      </c>
      <c r="AG19" s="145"/>
      <c r="AH19" s="144" t="s">
        <v>275</v>
      </c>
      <c r="AI19" s="149" t="s">
        <v>276</v>
      </c>
      <c r="AJ19" s="188" t="s">
        <v>215</v>
      </c>
      <c r="AK19" s="139"/>
      <c r="AL19" s="139"/>
      <c r="AM19" s="139"/>
      <c r="AN19" s="139"/>
      <c r="AO19" s="195">
        <v>15.04666667</v>
      </c>
      <c r="AP19" s="196">
        <v>14.6</v>
      </c>
      <c r="AQ19" s="196">
        <v>10.31</v>
      </c>
      <c r="AR19" s="196">
        <v>13.15</v>
      </c>
      <c r="AS19" s="198">
        <f t="shared" si="0"/>
        <v>12.6866666666667</v>
      </c>
      <c r="AT19" s="200">
        <f t="shared" si="1"/>
        <v>-0.156845370146911</v>
      </c>
      <c r="AU19" s="195">
        <v>13.7</v>
      </c>
      <c r="AV19" s="195">
        <v>12.31</v>
      </c>
      <c r="AW19" s="195">
        <v>13.6</v>
      </c>
      <c r="AX19" s="204">
        <f t="shared" si="2"/>
        <v>13.2033333333333</v>
      </c>
      <c r="AY19" s="205">
        <v>8.36</v>
      </c>
      <c r="AZ19" s="205">
        <v>9.97</v>
      </c>
      <c r="BA19" s="205">
        <v>10.65</v>
      </c>
      <c r="BB19" s="206">
        <f t="shared" si="3"/>
        <v>9.66</v>
      </c>
      <c r="BC19" s="207">
        <v>10.5</v>
      </c>
      <c r="BD19" s="208">
        <f t="shared" si="4"/>
        <v>-0.268366574097448</v>
      </c>
      <c r="BE19" s="208">
        <f t="shared" si="5"/>
        <v>-0.0800000000000002</v>
      </c>
      <c r="BF19" s="204"/>
      <c r="BG19" s="204"/>
    </row>
    <row r="20" ht="45" customHeight="1" spans="1:59">
      <c r="A20" s="139" t="s">
        <v>182</v>
      </c>
      <c r="B20" s="139" t="s">
        <v>34</v>
      </c>
      <c r="C20" s="139" t="s">
        <v>183</v>
      </c>
      <c r="D20" s="140">
        <v>19</v>
      </c>
      <c r="E20" s="144" t="s">
        <v>277</v>
      </c>
      <c r="F20" s="144" t="s">
        <v>278</v>
      </c>
      <c r="G20" s="146">
        <v>14.11</v>
      </c>
      <c r="H20" s="146">
        <v>18.03</v>
      </c>
      <c r="I20" s="146">
        <v>11.03</v>
      </c>
      <c r="J20" s="146">
        <v>15.53</v>
      </c>
      <c r="K20" s="164">
        <v>1</v>
      </c>
      <c r="L20" s="165"/>
      <c r="M20" s="165"/>
      <c r="N20" s="165" t="s">
        <v>185</v>
      </c>
      <c r="O20" s="164">
        <v>26.4</v>
      </c>
      <c r="P20" s="164">
        <v>23.1</v>
      </c>
      <c r="Q20" s="164">
        <v>19.8</v>
      </c>
      <c r="R20" s="164">
        <v>16.5</v>
      </c>
      <c r="S20" s="173">
        <v>13.2</v>
      </c>
      <c r="T20" s="165"/>
      <c r="U20" s="165" t="s">
        <v>274</v>
      </c>
      <c r="V20" s="165" t="s">
        <v>188</v>
      </c>
      <c r="W20" s="165" t="s">
        <v>189</v>
      </c>
      <c r="X20" s="179" t="s">
        <v>190</v>
      </c>
      <c r="Y20" s="165"/>
      <c r="Z20" s="165"/>
      <c r="AA20" s="165"/>
      <c r="AB20" s="165"/>
      <c r="AC20" s="165"/>
      <c r="AD20" s="140">
        <v>3.523333333</v>
      </c>
      <c r="AE20" s="165"/>
      <c r="AF20" s="165" t="s">
        <v>191</v>
      </c>
      <c r="AG20" s="145"/>
      <c r="AH20" s="149" t="s">
        <v>279</v>
      </c>
      <c r="AI20" s="149" t="s">
        <v>276</v>
      </c>
      <c r="AJ20" s="188" t="s">
        <v>215</v>
      </c>
      <c r="AK20" s="139"/>
      <c r="AL20" s="139"/>
      <c r="AM20" s="139"/>
      <c r="AN20" s="139"/>
      <c r="AO20" s="195">
        <v>20.43666667</v>
      </c>
      <c r="AP20" s="196">
        <v>28.8</v>
      </c>
      <c r="AQ20" s="196">
        <v>18.08</v>
      </c>
      <c r="AR20" s="196">
        <v>23.25</v>
      </c>
      <c r="AS20" s="198">
        <f t="shared" si="0"/>
        <v>23.3766666666667</v>
      </c>
      <c r="AT20" s="200">
        <f t="shared" si="1"/>
        <v>0.143859076636134</v>
      </c>
      <c r="AU20" s="195">
        <v>30.41</v>
      </c>
      <c r="AV20" s="195">
        <v>23.35</v>
      </c>
      <c r="AW20" s="195">
        <v>26.64</v>
      </c>
      <c r="AX20" s="204">
        <f t="shared" si="2"/>
        <v>26.8</v>
      </c>
      <c r="AY20" s="205">
        <v>20.09</v>
      </c>
      <c r="AZ20" s="205">
        <v>17.67</v>
      </c>
      <c r="BA20" s="205">
        <v>18.42</v>
      </c>
      <c r="BB20" s="206">
        <f t="shared" si="3"/>
        <v>18.7266666666667</v>
      </c>
      <c r="BC20" s="207">
        <v>12</v>
      </c>
      <c r="BD20" s="208">
        <f t="shared" si="4"/>
        <v>-0.301243781094527</v>
      </c>
      <c r="BE20" s="208">
        <f t="shared" si="5"/>
        <v>0.560555555555556</v>
      </c>
      <c r="BF20" s="204"/>
      <c r="BG20" s="204"/>
    </row>
    <row r="21" ht="45" customHeight="1" spans="1:59">
      <c r="A21" s="139" t="s">
        <v>182</v>
      </c>
      <c r="B21" s="139" t="s">
        <v>34</v>
      </c>
      <c r="C21" s="139" t="s">
        <v>126</v>
      </c>
      <c r="D21" s="140">
        <v>20</v>
      </c>
      <c r="E21" s="144" t="s">
        <v>280</v>
      </c>
      <c r="F21" s="144" t="s">
        <v>281</v>
      </c>
      <c r="G21" s="146">
        <v>5.16</v>
      </c>
      <c r="H21" s="146">
        <v>11.23</v>
      </c>
      <c r="I21" s="146">
        <v>5.26</v>
      </c>
      <c r="J21" s="146">
        <v>23.17</v>
      </c>
      <c r="K21" s="164">
        <v>1</v>
      </c>
      <c r="L21" s="165"/>
      <c r="M21" s="165"/>
      <c r="N21" s="165"/>
      <c r="O21" s="164">
        <v>8</v>
      </c>
      <c r="P21" s="164">
        <v>7</v>
      </c>
      <c r="Q21" s="164">
        <v>6</v>
      </c>
      <c r="R21" s="164">
        <v>5</v>
      </c>
      <c r="S21" s="173">
        <v>4</v>
      </c>
      <c r="T21" s="165"/>
      <c r="U21" s="165" t="s">
        <v>186</v>
      </c>
      <c r="V21" s="165" t="s">
        <v>210</v>
      </c>
      <c r="W21" s="165" t="s">
        <v>189</v>
      </c>
      <c r="X21" s="179" t="s">
        <v>190</v>
      </c>
      <c r="Y21" s="165"/>
      <c r="Z21" s="165"/>
      <c r="AA21" s="165"/>
      <c r="AB21" s="165"/>
      <c r="AC21" s="165"/>
      <c r="AD21" s="144"/>
      <c r="AE21" s="165"/>
      <c r="AF21" s="165"/>
      <c r="AG21" s="145"/>
      <c r="AH21" s="149" t="s">
        <v>282</v>
      </c>
      <c r="AI21" s="149" t="s">
        <v>283</v>
      </c>
      <c r="AJ21" s="188" t="s">
        <v>215</v>
      </c>
      <c r="AK21" s="139"/>
      <c r="AL21" s="139"/>
      <c r="AM21" s="139"/>
      <c r="AN21" s="139"/>
      <c r="AO21" s="195">
        <v>8.333333333</v>
      </c>
      <c r="AP21" s="196">
        <v>3.66</v>
      </c>
      <c r="AQ21" s="196">
        <v>3.31</v>
      </c>
      <c r="AR21" s="196">
        <v>3.29</v>
      </c>
      <c r="AS21" s="198">
        <f t="shared" si="0"/>
        <v>3.42</v>
      </c>
      <c r="AT21" s="200">
        <f t="shared" si="1"/>
        <v>-0.589599999983584</v>
      </c>
      <c r="AU21" s="195">
        <v>3</v>
      </c>
      <c r="AV21" s="195">
        <v>2.72</v>
      </c>
      <c r="AW21" s="195">
        <v>3.27</v>
      </c>
      <c r="AX21" s="204">
        <f t="shared" si="2"/>
        <v>2.99666666666667</v>
      </c>
      <c r="AY21" s="205">
        <v>3.14</v>
      </c>
      <c r="AZ21" s="205">
        <v>3.55</v>
      </c>
      <c r="BA21" s="205">
        <v>3.39</v>
      </c>
      <c r="BB21" s="206">
        <f t="shared" si="3"/>
        <v>3.36</v>
      </c>
      <c r="BC21" s="207">
        <v>3.5</v>
      </c>
      <c r="BD21" s="208">
        <f t="shared" si="4"/>
        <v>0.121245828698553</v>
      </c>
      <c r="BE21" s="208">
        <f t="shared" si="5"/>
        <v>-0.04</v>
      </c>
      <c r="BF21" s="204"/>
      <c r="BG21" s="204"/>
    </row>
    <row r="22" ht="24" hidden="1" customHeight="1" spans="1:59">
      <c r="A22" s="133" t="s">
        <v>182</v>
      </c>
      <c r="B22" s="134" t="s">
        <v>34</v>
      </c>
      <c r="C22" s="134" t="s">
        <v>284</v>
      </c>
      <c r="D22" s="135">
        <v>21</v>
      </c>
      <c r="E22" s="142" t="s">
        <v>285</v>
      </c>
      <c r="F22" s="142" t="s">
        <v>286</v>
      </c>
      <c r="G22" s="142"/>
      <c r="H22" s="135">
        <v>2.38</v>
      </c>
      <c r="I22" s="142"/>
      <c r="J22" s="135">
        <v>1.71</v>
      </c>
      <c r="K22" s="160">
        <v>0.5</v>
      </c>
      <c r="L22" s="161"/>
      <c r="M22" s="161"/>
      <c r="N22" s="161" t="s">
        <v>185</v>
      </c>
      <c r="O22" s="160">
        <v>30</v>
      </c>
      <c r="P22" s="160">
        <v>26.25</v>
      </c>
      <c r="Q22" s="160">
        <v>22.5</v>
      </c>
      <c r="R22" s="160">
        <v>18.75</v>
      </c>
      <c r="S22" s="170">
        <v>15</v>
      </c>
      <c r="T22" s="161"/>
      <c r="U22" s="161" t="s">
        <v>287</v>
      </c>
      <c r="V22" s="184">
        <v>44930</v>
      </c>
      <c r="W22" s="161"/>
      <c r="X22" s="161"/>
      <c r="Y22" s="161"/>
      <c r="Z22" s="161"/>
      <c r="AA22" s="161"/>
      <c r="AB22" s="161"/>
      <c r="AC22" s="161"/>
      <c r="AD22" s="161"/>
      <c r="AE22" s="161" t="s">
        <v>211</v>
      </c>
      <c r="AF22" s="161" t="s">
        <v>191</v>
      </c>
      <c r="AG22" s="142"/>
      <c r="AH22" s="142" t="s">
        <v>288</v>
      </c>
      <c r="AI22" s="186" t="s">
        <v>289</v>
      </c>
      <c r="AJ22" s="134" t="s">
        <v>194</v>
      </c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</row>
    <row r="23" ht="24" hidden="1" customHeight="1" spans="1:59">
      <c r="A23" s="133" t="s">
        <v>182</v>
      </c>
      <c r="B23" s="134" t="s">
        <v>34</v>
      </c>
      <c r="C23" s="134" t="s">
        <v>183</v>
      </c>
      <c r="D23" s="135">
        <v>22</v>
      </c>
      <c r="E23" s="142" t="s">
        <v>290</v>
      </c>
      <c r="F23" s="142" t="s">
        <v>291</v>
      </c>
      <c r="G23" s="142"/>
      <c r="H23" s="135">
        <v>1.23</v>
      </c>
      <c r="I23" s="142"/>
      <c r="J23" s="135">
        <v>1.17</v>
      </c>
      <c r="K23" s="160">
        <v>1</v>
      </c>
      <c r="L23" s="161"/>
      <c r="M23" s="161"/>
      <c r="N23" s="161" t="s">
        <v>185</v>
      </c>
      <c r="O23" s="160">
        <v>1.92</v>
      </c>
      <c r="P23" s="160">
        <v>1.68</v>
      </c>
      <c r="Q23" s="160">
        <v>1.44</v>
      </c>
      <c r="R23" s="160">
        <v>1.2</v>
      </c>
      <c r="S23" s="171">
        <v>0.96</v>
      </c>
      <c r="T23" s="161"/>
      <c r="U23" s="161" t="s">
        <v>263</v>
      </c>
      <c r="V23" s="184">
        <v>44929</v>
      </c>
      <c r="W23" s="161"/>
      <c r="X23" s="161"/>
      <c r="Y23" s="161"/>
      <c r="Z23" s="161"/>
      <c r="AA23" s="161"/>
      <c r="AB23" s="161"/>
      <c r="AC23" s="161"/>
      <c r="AD23" s="161"/>
      <c r="AE23" s="161"/>
      <c r="AF23" s="161" t="s">
        <v>191</v>
      </c>
      <c r="AG23" s="142"/>
      <c r="AH23" s="186" t="s">
        <v>292</v>
      </c>
      <c r="AI23" s="186" t="s">
        <v>293</v>
      </c>
      <c r="AJ23" s="134" t="s">
        <v>194</v>
      </c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</row>
    <row r="24" ht="24" hidden="1" customHeight="1" spans="1:59">
      <c r="A24" s="133" t="s">
        <v>182</v>
      </c>
      <c r="B24" s="134" t="s">
        <v>34</v>
      </c>
      <c r="C24" s="134" t="s">
        <v>183</v>
      </c>
      <c r="D24" s="135">
        <v>23</v>
      </c>
      <c r="E24" s="142" t="s">
        <v>294</v>
      </c>
      <c r="F24" s="142" t="s">
        <v>295</v>
      </c>
      <c r="G24" s="135">
        <v>1.37</v>
      </c>
      <c r="H24" s="135">
        <v>1.33</v>
      </c>
      <c r="I24" s="135">
        <v>1.39</v>
      </c>
      <c r="J24" s="135">
        <v>1.49</v>
      </c>
      <c r="K24" s="160">
        <v>2</v>
      </c>
      <c r="L24" s="161"/>
      <c r="M24" s="161" t="s">
        <v>185</v>
      </c>
      <c r="N24" s="161" t="s">
        <v>185</v>
      </c>
      <c r="O24" s="160">
        <v>1.92</v>
      </c>
      <c r="P24" s="160">
        <v>1.68</v>
      </c>
      <c r="Q24" s="160">
        <v>1.44</v>
      </c>
      <c r="R24" s="160">
        <v>1.2</v>
      </c>
      <c r="S24" s="171">
        <v>0.96</v>
      </c>
      <c r="T24" s="161" t="s">
        <v>269</v>
      </c>
      <c r="U24" s="161" t="s">
        <v>263</v>
      </c>
      <c r="V24" s="184">
        <v>44929</v>
      </c>
      <c r="W24" s="161" t="s">
        <v>189</v>
      </c>
      <c r="X24" s="161"/>
      <c r="Y24" s="161"/>
      <c r="Z24" s="161"/>
      <c r="AA24" s="161"/>
      <c r="AB24" s="161"/>
      <c r="AC24" s="161"/>
      <c r="AD24" s="160">
        <v>1.1</v>
      </c>
      <c r="AE24" s="161"/>
      <c r="AF24" s="161" t="s">
        <v>191</v>
      </c>
      <c r="AG24" s="142"/>
      <c r="AH24" s="186" t="s">
        <v>296</v>
      </c>
      <c r="AI24" s="186" t="s">
        <v>293</v>
      </c>
      <c r="AJ24" s="134" t="s">
        <v>194</v>
      </c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</row>
    <row r="25" ht="24" hidden="1" customHeight="1" spans="1:59">
      <c r="A25" s="133" t="s">
        <v>182</v>
      </c>
      <c r="B25" s="134" t="s">
        <v>34</v>
      </c>
      <c r="C25" s="134" t="s">
        <v>183</v>
      </c>
      <c r="D25" s="135">
        <v>24</v>
      </c>
      <c r="E25" s="142" t="s">
        <v>297</v>
      </c>
      <c r="F25" s="142" t="s">
        <v>298</v>
      </c>
      <c r="G25" s="135">
        <v>10.43</v>
      </c>
      <c r="H25" s="135">
        <v>8.37</v>
      </c>
      <c r="I25" s="135">
        <v>10.86</v>
      </c>
      <c r="J25" s="135">
        <v>6.64</v>
      </c>
      <c r="K25" s="160">
        <v>1</v>
      </c>
      <c r="L25" s="161"/>
      <c r="M25" s="161"/>
      <c r="N25" s="161" t="s">
        <v>185</v>
      </c>
      <c r="O25" s="160">
        <v>12.8</v>
      </c>
      <c r="P25" s="160">
        <v>11.2</v>
      </c>
      <c r="Q25" s="160">
        <v>9.6</v>
      </c>
      <c r="R25" s="160">
        <v>8</v>
      </c>
      <c r="S25" s="171">
        <v>6.4</v>
      </c>
      <c r="T25" s="161"/>
      <c r="U25" s="161" t="s">
        <v>299</v>
      </c>
      <c r="V25" s="161" t="s">
        <v>188</v>
      </c>
      <c r="W25" s="161" t="s">
        <v>189</v>
      </c>
      <c r="X25" s="177" t="s">
        <v>190</v>
      </c>
      <c r="Y25" s="161"/>
      <c r="Z25" s="161"/>
      <c r="AA25" s="161"/>
      <c r="AB25" s="161"/>
      <c r="AC25" s="161"/>
      <c r="AD25" s="160">
        <v>3.3</v>
      </c>
      <c r="AE25" s="161"/>
      <c r="AF25" s="161" t="s">
        <v>191</v>
      </c>
      <c r="AG25" s="142" t="s">
        <v>300</v>
      </c>
      <c r="AH25" s="142" t="s">
        <v>301</v>
      </c>
      <c r="AI25" s="186" t="s">
        <v>302</v>
      </c>
      <c r="AJ25" s="134" t="s">
        <v>194</v>
      </c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</row>
    <row r="26" ht="24" hidden="1" customHeight="1" spans="1:59">
      <c r="A26" s="136" t="s">
        <v>182</v>
      </c>
      <c r="B26" s="137" t="s">
        <v>34</v>
      </c>
      <c r="C26" s="137" t="s">
        <v>183</v>
      </c>
      <c r="D26" s="138">
        <v>25</v>
      </c>
      <c r="E26" s="143" t="s">
        <v>303</v>
      </c>
      <c r="F26" s="143" t="s">
        <v>304</v>
      </c>
      <c r="G26" s="138">
        <v>0</v>
      </c>
      <c r="H26" s="138">
        <v>0.1</v>
      </c>
      <c r="I26" s="138">
        <v>0</v>
      </c>
      <c r="J26" s="138">
        <v>1.21</v>
      </c>
      <c r="K26" s="162">
        <v>1.5</v>
      </c>
      <c r="L26" s="163"/>
      <c r="M26" s="163"/>
      <c r="N26" s="163" t="s">
        <v>185</v>
      </c>
      <c r="O26" s="162">
        <v>3.84</v>
      </c>
      <c r="P26" s="162">
        <v>3.36</v>
      </c>
      <c r="Q26" s="162">
        <v>2.88</v>
      </c>
      <c r="R26" s="162">
        <v>2.4</v>
      </c>
      <c r="S26" s="172">
        <v>1.92</v>
      </c>
      <c r="T26" s="163" t="s">
        <v>186</v>
      </c>
      <c r="U26" s="163" t="s">
        <v>305</v>
      </c>
      <c r="V26" s="182">
        <v>44927</v>
      </c>
      <c r="W26" s="163" t="s">
        <v>189</v>
      </c>
      <c r="X26" s="163"/>
      <c r="Y26" s="163"/>
      <c r="Z26" s="163"/>
      <c r="AA26" s="163"/>
      <c r="AB26" s="163"/>
      <c r="AC26" s="163"/>
      <c r="AD26" s="163"/>
      <c r="AE26" s="163"/>
      <c r="AF26" s="163" t="s">
        <v>191</v>
      </c>
      <c r="AG26" s="143" t="s">
        <v>306</v>
      </c>
      <c r="AH26" s="143" t="s">
        <v>301</v>
      </c>
      <c r="AI26" s="187" t="s">
        <v>307</v>
      </c>
      <c r="AJ26" s="190" t="s">
        <v>194</v>
      </c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</row>
    <row r="27" ht="45" customHeight="1" spans="1:59">
      <c r="A27" s="139" t="s">
        <v>182</v>
      </c>
      <c r="B27" s="139" t="s">
        <v>34</v>
      </c>
      <c r="C27" s="139" t="s">
        <v>183</v>
      </c>
      <c r="D27" s="140">
        <v>26</v>
      </c>
      <c r="E27" s="144" t="s">
        <v>308</v>
      </c>
      <c r="F27" s="144" t="s">
        <v>309</v>
      </c>
      <c r="G27" s="146">
        <v>10.28</v>
      </c>
      <c r="H27" s="146">
        <v>10.47</v>
      </c>
      <c r="I27" s="146">
        <v>7</v>
      </c>
      <c r="J27" s="146">
        <v>4.53</v>
      </c>
      <c r="K27" s="164">
        <v>1.5</v>
      </c>
      <c r="L27" s="165" t="s">
        <v>27</v>
      </c>
      <c r="M27" s="165"/>
      <c r="N27" s="165" t="s">
        <v>185</v>
      </c>
      <c r="O27" s="164">
        <v>3.2</v>
      </c>
      <c r="P27" s="164">
        <v>2.8</v>
      </c>
      <c r="Q27" s="164">
        <v>2.4</v>
      </c>
      <c r="R27" s="164">
        <v>2</v>
      </c>
      <c r="S27" s="173">
        <v>1.6</v>
      </c>
      <c r="T27" s="165"/>
      <c r="U27" s="165"/>
      <c r="V27" s="183">
        <v>44927</v>
      </c>
      <c r="W27" s="165" t="s">
        <v>189</v>
      </c>
      <c r="X27" s="165"/>
      <c r="Y27" s="165"/>
      <c r="Z27" s="165"/>
      <c r="AA27" s="165"/>
      <c r="AB27" s="165"/>
      <c r="AC27" s="165"/>
      <c r="AD27" s="144"/>
      <c r="AE27" s="165" t="s">
        <v>211</v>
      </c>
      <c r="AF27" s="165" t="s">
        <v>191</v>
      </c>
      <c r="AG27" s="145" t="s">
        <v>310</v>
      </c>
      <c r="AH27" s="144" t="s">
        <v>301</v>
      </c>
      <c r="AI27" s="149" t="s">
        <v>311</v>
      </c>
      <c r="AJ27" s="188" t="s">
        <v>215</v>
      </c>
      <c r="AK27" s="139"/>
      <c r="AL27" s="139"/>
      <c r="AM27" s="139"/>
      <c r="AN27" s="139"/>
      <c r="AO27" s="195">
        <v>3.856666667</v>
      </c>
      <c r="AP27" s="196">
        <v>4.4</v>
      </c>
      <c r="AQ27" s="196">
        <v>3.69</v>
      </c>
      <c r="AR27" s="196">
        <v>4.39</v>
      </c>
      <c r="AS27" s="198">
        <f>AVERAGE(AP27:AR27)</f>
        <v>4.16</v>
      </c>
      <c r="AT27" s="200">
        <f>(AS27-AO27)/AO27</f>
        <v>0.0786516853000302</v>
      </c>
      <c r="AU27" s="195">
        <v>4.48</v>
      </c>
      <c r="AV27" s="195">
        <v>4.72</v>
      </c>
      <c r="AW27" s="195">
        <v>4.52</v>
      </c>
      <c r="AX27" s="204">
        <f>AVERAGE(AU27:AW27)</f>
        <v>4.57333333333333</v>
      </c>
      <c r="AY27" s="205">
        <v>4.892</v>
      </c>
      <c r="AZ27" s="205">
        <v>4.265</v>
      </c>
      <c r="BA27" s="205">
        <v>4.565</v>
      </c>
      <c r="BB27" s="206">
        <f>AVERAGE(AY27:BA27)</f>
        <v>4.574</v>
      </c>
      <c r="BC27" s="207">
        <v>7</v>
      </c>
      <c r="BD27" s="208">
        <f>(BB27-AX27)/AX27</f>
        <v>0.000145772594753142</v>
      </c>
      <c r="BE27" s="208">
        <f>(BB27-BC27)/BC27</f>
        <v>-0.346571428571428</v>
      </c>
      <c r="BF27" s="204"/>
      <c r="BG27" s="204"/>
    </row>
    <row r="28" ht="45" customHeight="1" spans="1:59">
      <c r="A28" s="139" t="s">
        <v>182</v>
      </c>
      <c r="B28" s="139" t="s">
        <v>34</v>
      </c>
      <c r="C28" s="139" t="s">
        <v>183</v>
      </c>
      <c r="D28" s="140">
        <v>27</v>
      </c>
      <c r="E28" s="144" t="s">
        <v>312</v>
      </c>
      <c r="F28" s="144" t="s">
        <v>313</v>
      </c>
      <c r="G28" s="146">
        <v>4.99</v>
      </c>
      <c r="H28" s="146">
        <v>1.07</v>
      </c>
      <c r="I28" s="146">
        <v>4.16</v>
      </c>
      <c r="J28" s="146">
        <v>4.1</v>
      </c>
      <c r="K28" s="164">
        <v>0.5</v>
      </c>
      <c r="L28" s="165"/>
      <c r="M28" s="165"/>
      <c r="N28" s="165" t="s">
        <v>185</v>
      </c>
      <c r="O28" s="164">
        <v>3.2</v>
      </c>
      <c r="P28" s="164">
        <v>2.8</v>
      </c>
      <c r="Q28" s="164">
        <v>2.4</v>
      </c>
      <c r="R28" s="164">
        <v>2</v>
      </c>
      <c r="S28" s="173">
        <v>1.6</v>
      </c>
      <c r="T28" s="165"/>
      <c r="U28" s="165" t="s">
        <v>299</v>
      </c>
      <c r="V28" s="183">
        <v>44927</v>
      </c>
      <c r="W28" s="165" t="s">
        <v>189</v>
      </c>
      <c r="X28" s="165"/>
      <c r="Y28" s="165"/>
      <c r="Z28" s="165"/>
      <c r="AA28" s="165"/>
      <c r="AB28" s="165"/>
      <c r="AC28" s="165"/>
      <c r="AD28" s="144"/>
      <c r="AE28" s="165"/>
      <c r="AF28" s="165" t="s">
        <v>191</v>
      </c>
      <c r="AG28" s="145" t="s">
        <v>314</v>
      </c>
      <c r="AH28" s="144" t="s">
        <v>192</v>
      </c>
      <c r="AI28" s="149" t="s">
        <v>315</v>
      </c>
      <c r="AJ28" s="188" t="s">
        <v>215</v>
      </c>
      <c r="AK28" s="139"/>
      <c r="AL28" s="139"/>
      <c r="AM28" s="139"/>
      <c r="AN28" s="139"/>
      <c r="AO28" s="195">
        <v>2.656666667</v>
      </c>
      <c r="AP28" s="196">
        <v>2.98</v>
      </c>
      <c r="AQ28" s="196">
        <v>2.7</v>
      </c>
      <c r="AR28" s="196">
        <v>3</v>
      </c>
      <c r="AS28" s="198">
        <f>AVERAGE(AP28:AR28)</f>
        <v>2.89333333333333</v>
      </c>
      <c r="AT28" s="200">
        <f>(AS28-AO28)/AO28</f>
        <v>0.0890840651080194</v>
      </c>
      <c r="AU28" s="195">
        <v>2.21</v>
      </c>
      <c r="AV28" s="195">
        <v>3.8</v>
      </c>
      <c r="AW28" s="195">
        <v>3.44</v>
      </c>
      <c r="AX28" s="204">
        <f>AVERAGE(AU28:AW28)</f>
        <v>3.15</v>
      </c>
      <c r="AY28" s="205">
        <v>2.782</v>
      </c>
      <c r="AZ28" s="205">
        <v>2.992</v>
      </c>
      <c r="BA28" s="205">
        <v>3.01</v>
      </c>
      <c r="BB28" s="206">
        <f>AVERAGE(AY28:BA28)</f>
        <v>2.928</v>
      </c>
      <c r="BC28" s="207">
        <v>3.4</v>
      </c>
      <c r="BD28" s="208">
        <f>(BB28-AX28)/AX28</f>
        <v>-0.0704761904761906</v>
      </c>
      <c r="BE28" s="208">
        <f>(BB28-BC28)/BC28</f>
        <v>-0.138823529411765</v>
      </c>
      <c r="BF28" s="204"/>
      <c r="BG28" s="204"/>
    </row>
    <row r="29" ht="45" customHeight="1" spans="1:59">
      <c r="A29" s="139" t="s">
        <v>182</v>
      </c>
      <c r="B29" s="139" t="s">
        <v>34</v>
      </c>
      <c r="C29" s="139" t="s">
        <v>183</v>
      </c>
      <c r="D29" s="140">
        <v>28</v>
      </c>
      <c r="E29" s="144" t="s">
        <v>316</v>
      </c>
      <c r="F29" s="144" t="s">
        <v>317</v>
      </c>
      <c r="G29" s="146">
        <v>5.77</v>
      </c>
      <c r="H29" s="146">
        <v>10.48</v>
      </c>
      <c r="I29" s="146">
        <v>5.37</v>
      </c>
      <c r="J29" s="146">
        <v>12.93</v>
      </c>
      <c r="K29" s="164">
        <v>1</v>
      </c>
      <c r="L29" s="165"/>
      <c r="M29" s="165" t="s">
        <v>185</v>
      </c>
      <c r="N29" s="165" t="s">
        <v>185</v>
      </c>
      <c r="O29" s="164">
        <v>3.2</v>
      </c>
      <c r="P29" s="164">
        <v>2.8</v>
      </c>
      <c r="Q29" s="164">
        <v>2.4</v>
      </c>
      <c r="R29" s="164">
        <v>2</v>
      </c>
      <c r="S29" s="173">
        <v>1.6</v>
      </c>
      <c r="T29" s="165"/>
      <c r="U29" s="165" t="s">
        <v>299</v>
      </c>
      <c r="V29" s="165" t="s">
        <v>188</v>
      </c>
      <c r="W29" s="165" t="s">
        <v>189</v>
      </c>
      <c r="X29" s="179" t="s">
        <v>190</v>
      </c>
      <c r="Y29" s="165"/>
      <c r="Z29" s="165"/>
      <c r="AA29" s="165"/>
      <c r="AB29" s="165"/>
      <c r="AC29" s="165"/>
      <c r="AD29" s="144"/>
      <c r="AE29" s="165"/>
      <c r="AF29" s="165" t="s">
        <v>191</v>
      </c>
      <c r="AG29" s="145" t="s">
        <v>318</v>
      </c>
      <c r="AH29" s="144" t="s">
        <v>192</v>
      </c>
      <c r="AI29" s="149" t="s">
        <v>319</v>
      </c>
      <c r="AJ29" s="188" t="s">
        <v>215</v>
      </c>
      <c r="AK29" s="139"/>
      <c r="AL29" s="139"/>
      <c r="AM29" s="139"/>
      <c r="AN29" s="139"/>
      <c r="AO29" s="195">
        <v>3.053333333</v>
      </c>
      <c r="AP29" s="196">
        <v>2.73</v>
      </c>
      <c r="AQ29" s="196">
        <v>3</v>
      </c>
      <c r="AR29" s="196">
        <v>3.67</v>
      </c>
      <c r="AS29" s="198">
        <f>AVERAGE(AP29:AR29)</f>
        <v>3.13333333333333</v>
      </c>
      <c r="AT29" s="200">
        <f>(AS29-AO29)/AO29</f>
        <v>0.0262008734744761</v>
      </c>
      <c r="AU29" s="195">
        <v>3.95</v>
      </c>
      <c r="AV29" s="195">
        <v>3.52</v>
      </c>
      <c r="AW29" s="195">
        <v>2.72</v>
      </c>
      <c r="AX29" s="204">
        <f>AVERAGE(AU29:AW29)</f>
        <v>3.39666666666667</v>
      </c>
      <c r="AY29" s="205">
        <v>4.16</v>
      </c>
      <c r="AZ29" s="205">
        <v>3.96</v>
      </c>
      <c r="BA29" s="205">
        <v>3.65</v>
      </c>
      <c r="BB29" s="206">
        <f>AVERAGE(AY29:BA29)</f>
        <v>3.92333333333333</v>
      </c>
      <c r="BC29" s="207">
        <v>5.5</v>
      </c>
      <c r="BD29" s="208">
        <f>(BB29-AX29)/AX29</f>
        <v>0.155053974484788</v>
      </c>
      <c r="BE29" s="208">
        <f>(BB29-BC29)/BC29</f>
        <v>-0.286666666666667</v>
      </c>
      <c r="BF29" s="204"/>
      <c r="BG29" s="204"/>
    </row>
    <row r="30" ht="24" hidden="1" customHeight="1" spans="1:59">
      <c r="A30" s="133" t="s">
        <v>182</v>
      </c>
      <c r="B30" s="134" t="s">
        <v>34</v>
      </c>
      <c r="C30" s="134" t="s">
        <v>183</v>
      </c>
      <c r="D30" s="135">
        <v>29</v>
      </c>
      <c r="E30" s="142" t="s">
        <v>320</v>
      </c>
      <c r="F30" s="142" t="s">
        <v>321</v>
      </c>
      <c r="G30" s="135">
        <v>2.53</v>
      </c>
      <c r="H30" s="135">
        <v>2.76</v>
      </c>
      <c r="I30" s="135">
        <v>2.57</v>
      </c>
      <c r="J30" s="135">
        <v>2.31</v>
      </c>
      <c r="K30" s="160">
        <v>0.5</v>
      </c>
      <c r="L30" s="161"/>
      <c r="M30" s="161"/>
      <c r="N30" s="161" t="s">
        <v>185</v>
      </c>
      <c r="O30" s="160">
        <v>3.52</v>
      </c>
      <c r="P30" s="160">
        <v>3.08</v>
      </c>
      <c r="Q30" s="160">
        <v>2.64</v>
      </c>
      <c r="R30" s="160">
        <v>2.2</v>
      </c>
      <c r="S30" s="170">
        <v>1.76</v>
      </c>
      <c r="T30" s="161" t="s">
        <v>322</v>
      </c>
      <c r="U30" s="161" t="s">
        <v>323</v>
      </c>
      <c r="V30" s="184">
        <v>44928</v>
      </c>
      <c r="W30" s="161" t="s">
        <v>189</v>
      </c>
      <c r="X30" s="161"/>
      <c r="Y30" s="161"/>
      <c r="Z30" s="161"/>
      <c r="AA30" s="161"/>
      <c r="AB30" s="161"/>
      <c r="AC30" s="161"/>
      <c r="AD30" s="160">
        <v>1.5</v>
      </c>
      <c r="AE30" s="161"/>
      <c r="AF30" s="161" t="s">
        <v>191</v>
      </c>
      <c r="AG30" s="142"/>
      <c r="AH30" s="186" t="s">
        <v>324</v>
      </c>
      <c r="AI30" s="186" t="s">
        <v>325</v>
      </c>
      <c r="AJ30" s="134" t="s">
        <v>194</v>
      </c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</row>
    <row r="31" ht="24" hidden="1" customHeight="1" spans="1:59">
      <c r="A31" s="133" t="s">
        <v>182</v>
      </c>
      <c r="B31" s="134" t="s">
        <v>34</v>
      </c>
      <c r="C31" s="134" t="s">
        <v>183</v>
      </c>
      <c r="D31" s="135">
        <v>30</v>
      </c>
      <c r="E31" s="142" t="s">
        <v>326</v>
      </c>
      <c r="F31" s="142" t="s">
        <v>327</v>
      </c>
      <c r="G31" s="135">
        <v>1.28</v>
      </c>
      <c r="H31" s="135">
        <v>0.64</v>
      </c>
      <c r="I31" s="135">
        <v>1.66</v>
      </c>
      <c r="J31" s="135">
        <v>1.34</v>
      </c>
      <c r="K31" s="160">
        <v>0.5</v>
      </c>
      <c r="L31" s="161"/>
      <c r="M31" s="161"/>
      <c r="N31" s="161" t="s">
        <v>185</v>
      </c>
      <c r="O31" s="160">
        <v>3.2</v>
      </c>
      <c r="P31" s="160">
        <v>2.8</v>
      </c>
      <c r="Q31" s="160">
        <v>2.4</v>
      </c>
      <c r="R31" s="160">
        <v>2</v>
      </c>
      <c r="S31" s="171">
        <v>1.6</v>
      </c>
      <c r="T31" s="161"/>
      <c r="U31" s="161" t="s">
        <v>323</v>
      </c>
      <c r="V31" s="184">
        <v>44928</v>
      </c>
      <c r="W31" s="161" t="s">
        <v>189</v>
      </c>
      <c r="X31" s="177" t="s">
        <v>190</v>
      </c>
      <c r="Y31" s="161"/>
      <c r="Z31" s="161"/>
      <c r="AA31" s="161"/>
      <c r="AB31" s="161"/>
      <c r="AC31" s="161"/>
      <c r="AD31" s="160">
        <v>1.5</v>
      </c>
      <c r="AE31" s="161"/>
      <c r="AF31" s="161" t="s">
        <v>191</v>
      </c>
      <c r="AG31" s="142"/>
      <c r="AH31" s="186" t="s">
        <v>328</v>
      </c>
      <c r="AI31" s="186" t="s">
        <v>329</v>
      </c>
      <c r="AJ31" s="134" t="s">
        <v>194</v>
      </c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</row>
    <row r="32" ht="24" hidden="1" customHeight="1" spans="1:59">
      <c r="A32" s="133" t="s">
        <v>182</v>
      </c>
      <c r="B32" s="134" t="s">
        <v>34</v>
      </c>
      <c r="C32" s="134" t="s">
        <v>183</v>
      </c>
      <c r="D32" s="135">
        <v>31</v>
      </c>
      <c r="E32" s="142" t="s">
        <v>330</v>
      </c>
      <c r="F32" s="142" t="s">
        <v>331</v>
      </c>
      <c r="G32" s="135">
        <v>1.22</v>
      </c>
      <c r="H32" s="135">
        <v>0.49</v>
      </c>
      <c r="I32" s="135">
        <v>1.17</v>
      </c>
      <c r="J32" s="135">
        <v>1.05</v>
      </c>
      <c r="K32" s="160">
        <v>0.5</v>
      </c>
      <c r="L32" s="161"/>
      <c r="M32" s="161"/>
      <c r="N32" s="161"/>
      <c r="O32" s="160">
        <v>1.6</v>
      </c>
      <c r="P32" s="160">
        <v>1.4</v>
      </c>
      <c r="Q32" s="160">
        <v>1.2</v>
      </c>
      <c r="R32" s="160">
        <v>1</v>
      </c>
      <c r="S32" s="171">
        <v>0.8</v>
      </c>
      <c r="T32" s="161"/>
      <c r="U32" s="161" t="s">
        <v>223</v>
      </c>
      <c r="V32" s="184">
        <v>44930</v>
      </c>
      <c r="W32" s="161" t="s">
        <v>189</v>
      </c>
      <c r="X32" s="161"/>
      <c r="Y32" s="161"/>
      <c r="Z32" s="161"/>
      <c r="AA32" s="161"/>
      <c r="AB32" s="161"/>
      <c r="AC32" s="161"/>
      <c r="AD32" s="160">
        <v>0.65</v>
      </c>
      <c r="AE32" s="161"/>
      <c r="AF32" s="161" t="s">
        <v>191</v>
      </c>
      <c r="AG32" s="142"/>
      <c r="AH32" s="142" t="s">
        <v>332</v>
      </c>
      <c r="AI32" s="186" t="s">
        <v>333</v>
      </c>
      <c r="AJ32" s="134" t="s">
        <v>194</v>
      </c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</row>
    <row r="33" ht="24" hidden="1" customHeight="1" spans="1:59">
      <c r="A33" s="133" t="s">
        <v>182</v>
      </c>
      <c r="B33" s="134" t="s">
        <v>34</v>
      </c>
      <c r="C33" s="134" t="s">
        <v>183</v>
      </c>
      <c r="D33" s="135">
        <v>32</v>
      </c>
      <c r="E33" s="142" t="s">
        <v>334</v>
      </c>
      <c r="F33" s="142" t="s">
        <v>335</v>
      </c>
      <c r="G33" s="142"/>
      <c r="H33" s="135">
        <v>2.93</v>
      </c>
      <c r="I33" s="142"/>
      <c r="J33" s="142"/>
      <c r="K33" s="160">
        <v>0.5</v>
      </c>
      <c r="L33" s="161"/>
      <c r="M33" s="161"/>
      <c r="N33" s="161" t="s">
        <v>185</v>
      </c>
      <c r="O33" s="160">
        <v>5.28</v>
      </c>
      <c r="P33" s="160">
        <v>4.62</v>
      </c>
      <c r="Q33" s="160">
        <v>3.96</v>
      </c>
      <c r="R33" s="160">
        <v>3.3</v>
      </c>
      <c r="S33" s="171">
        <v>2.64</v>
      </c>
      <c r="T33" s="161"/>
      <c r="U33" s="161" t="s">
        <v>323</v>
      </c>
      <c r="V33" s="184">
        <v>44928</v>
      </c>
      <c r="W33" s="161"/>
      <c r="X33" s="161"/>
      <c r="Y33" s="161"/>
      <c r="Z33" s="161"/>
      <c r="AA33" s="161"/>
      <c r="AB33" s="161"/>
      <c r="AC33" s="161"/>
      <c r="AD33" s="161"/>
      <c r="AE33" s="161"/>
      <c r="AF33" s="161" t="s">
        <v>191</v>
      </c>
      <c r="AG33" s="142"/>
      <c r="AH33" s="186" t="s">
        <v>336</v>
      </c>
      <c r="AI33" s="186" t="s">
        <v>337</v>
      </c>
      <c r="AJ33" s="134" t="s">
        <v>194</v>
      </c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</row>
    <row r="34" ht="24" hidden="1" customHeight="1" spans="1:59">
      <c r="A34" s="133" t="s">
        <v>182</v>
      </c>
      <c r="B34" s="134" t="s">
        <v>34</v>
      </c>
      <c r="C34" s="134" t="s">
        <v>183</v>
      </c>
      <c r="D34" s="135">
        <v>33</v>
      </c>
      <c r="E34" s="142" t="s">
        <v>338</v>
      </c>
      <c r="F34" s="142" t="s">
        <v>338</v>
      </c>
      <c r="G34" s="142"/>
      <c r="H34" s="142"/>
      <c r="I34" s="142"/>
      <c r="J34" s="142"/>
      <c r="K34" s="160">
        <v>0.5</v>
      </c>
      <c r="L34" s="161"/>
      <c r="M34" s="161"/>
      <c r="N34" s="161" t="s">
        <v>185</v>
      </c>
      <c r="O34" s="161"/>
      <c r="P34" s="161"/>
      <c r="Q34" s="161"/>
      <c r="R34" s="161"/>
      <c r="S34" s="161"/>
      <c r="T34" s="161"/>
      <c r="U34" s="161" t="s">
        <v>269</v>
      </c>
      <c r="V34" s="184">
        <v>44930</v>
      </c>
      <c r="W34" s="161"/>
      <c r="X34" s="161"/>
      <c r="Y34" s="161"/>
      <c r="Z34" s="161"/>
      <c r="AA34" s="161"/>
      <c r="AB34" s="161"/>
      <c r="AC34" s="161"/>
      <c r="AD34" s="161"/>
      <c r="AE34" s="161"/>
      <c r="AF34" s="161" t="s">
        <v>191</v>
      </c>
      <c r="AG34" s="142"/>
      <c r="AH34" s="186" t="s">
        <v>339</v>
      </c>
      <c r="AI34" s="186" t="s">
        <v>340</v>
      </c>
      <c r="AJ34" s="134" t="s">
        <v>194</v>
      </c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202"/>
      <c r="AY34" s="202"/>
      <c r="AZ34" s="202"/>
      <c r="BA34" s="202"/>
      <c r="BB34" s="202"/>
      <c r="BC34" s="202"/>
      <c r="BD34" s="202"/>
      <c r="BE34" s="202"/>
      <c r="BF34" s="202"/>
      <c r="BG34" s="202"/>
    </row>
    <row r="35" ht="24" hidden="1" customHeight="1" spans="1:59">
      <c r="A35" s="136" t="s">
        <v>182</v>
      </c>
      <c r="B35" s="137" t="s">
        <v>34</v>
      </c>
      <c r="C35" s="137" t="s">
        <v>183</v>
      </c>
      <c r="D35" s="138">
        <v>34</v>
      </c>
      <c r="E35" s="147" t="s">
        <v>341</v>
      </c>
      <c r="F35" s="147" t="s">
        <v>341</v>
      </c>
      <c r="G35" s="147"/>
      <c r="H35" s="148">
        <v>44.4</v>
      </c>
      <c r="I35" s="147"/>
      <c r="J35" s="148">
        <v>47.68</v>
      </c>
      <c r="K35" s="162">
        <v>2</v>
      </c>
      <c r="L35" s="163"/>
      <c r="M35" s="163"/>
      <c r="N35" s="163" t="s">
        <v>185</v>
      </c>
      <c r="O35" s="162">
        <v>111.2496</v>
      </c>
      <c r="P35" s="162">
        <v>97.3434</v>
      </c>
      <c r="Q35" s="162">
        <v>83.4372</v>
      </c>
      <c r="R35" s="162">
        <v>69.531</v>
      </c>
      <c r="S35" s="172">
        <v>55.6248</v>
      </c>
      <c r="T35" s="163"/>
      <c r="U35" s="163" t="s">
        <v>342</v>
      </c>
      <c r="V35" s="182">
        <v>44930</v>
      </c>
      <c r="W35" s="163"/>
      <c r="X35" s="163"/>
      <c r="Y35" s="163"/>
      <c r="Z35" s="163"/>
      <c r="AA35" s="163"/>
      <c r="AB35" s="163"/>
      <c r="AC35" s="163"/>
      <c r="AD35" s="163"/>
      <c r="AE35" s="163"/>
      <c r="AF35" s="163" t="s">
        <v>191</v>
      </c>
      <c r="AG35" s="143"/>
      <c r="AH35" s="143" t="s">
        <v>343</v>
      </c>
      <c r="AI35" s="187" t="s">
        <v>344</v>
      </c>
      <c r="AJ35" s="137" t="s">
        <v>194</v>
      </c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</row>
    <row r="36" ht="45" customHeight="1" spans="1:59">
      <c r="A36" s="139" t="s">
        <v>182</v>
      </c>
      <c r="B36" s="139" t="s">
        <v>34</v>
      </c>
      <c r="C36" s="139" t="s">
        <v>126</v>
      </c>
      <c r="D36" s="140">
        <v>35</v>
      </c>
      <c r="E36" s="149" t="s">
        <v>345</v>
      </c>
      <c r="F36" s="149" t="s">
        <v>346</v>
      </c>
      <c r="G36" s="150">
        <v>2.46</v>
      </c>
      <c r="H36" s="150">
        <v>1.7</v>
      </c>
      <c r="I36" s="150">
        <v>3.23</v>
      </c>
      <c r="J36" s="150">
        <v>1.93</v>
      </c>
      <c r="K36" s="166">
        <v>1.5</v>
      </c>
      <c r="L36" s="167"/>
      <c r="M36" s="165"/>
      <c r="N36" s="165"/>
      <c r="O36" s="164">
        <v>2.4</v>
      </c>
      <c r="P36" s="164">
        <v>2.1</v>
      </c>
      <c r="Q36" s="164">
        <v>1.8</v>
      </c>
      <c r="R36" s="164">
        <v>1.5</v>
      </c>
      <c r="S36" s="173">
        <v>1.2</v>
      </c>
      <c r="T36" s="165"/>
      <c r="U36" s="165" t="s">
        <v>223</v>
      </c>
      <c r="V36" s="165" t="s">
        <v>188</v>
      </c>
      <c r="W36" s="165" t="s">
        <v>189</v>
      </c>
      <c r="X36" s="179" t="s">
        <v>190</v>
      </c>
      <c r="Y36" s="165"/>
      <c r="Z36" s="165"/>
      <c r="AA36" s="165"/>
      <c r="AB36" s="165"/>
      <c r="AC36" s="165"/>
      <c r="AD36" s="140">
        <v>0.5</v>
      </c>
      <c r="AE36" s="165"/>
      <c r="AF36" s="165" t="s">
        <v>191</v>
      </c>
      <c r="AG36" s="145" t="s">
        <v>347</v>
      </c>
      <c r="AH36" s="144" t="s">
        <v>301</v>
      </c>
      <c r="AI36" s="191" t="s">
        <v>348</v>
      </c>
      <c r="AJ36" s="188" t="s">
        <v>215</v>
      </c>
      <c r="AK36" s="139"/>
      <c r="AL36" s="139"/>
      <c r="AM36" s="139"/>
      <c r="AN36" s="139"/>
      <c r="AO36" s="195">
        <v>0.79</v>
      </c>
      <c r="AP36" s="196">
        <v>2.77</v>
      </c>
      <c r="AQ36" s="196">
        <v>3.13</v>
      </c>
      <c r="AR36" s="196">
        <v>4.57</v>
      </c>
      <c r="AS36" s="198">
        <f>AVERAGE(AP36:AR36)</f>
        <v>3.49</v>
      </c>
      <c r="AT36" s="200">
        <f>(AS36-AO36)/AO36</f>
        <v>3.41772151898734</v>
      </c>
      <c r="AU36" s="195">
        <v>1.9</v>
      </c>
      <c r="AV36" s="195">
        <v>4.6</v>
      </c>
      <c r="AW36" s="195">
        <v>3.69</v>
      </c>
      <c r="AX36" s="204">
        <f>AVERAGE(AU36:AW36)</f>
        <v>3.39666666666667</v>
      </c>
      <c r="AY36" s="205">
        <v>4.07</v>
      </c>
      <c r="AZ36" s="205">
        <v>3.11</v>
      </c>
      <c r="BA36" s="205">
        <v>3.67</v>
      </c>
      <c r="BB36" s="206">
        <f>AVERAGE(AY36:BA36)</f>
        <v>3.61666666666667</v>
      </c>
      <c r="BC36" s="207">
        <v>2.5</v>
      </c>
      <c r="BD36" s="208">
        <f>(BB36-AX36)/AX36</f>
        <v>0.0647693817468095</v>
      </c>
      <c r="BE36" s="208">
        <f>(BB36-BC36)/BC36</f>
        <v>0.446666666666667</v>
      </c>
      <c r="BF36" s="204"/>
      <c r="BG36" s="204"/>
    </row>
    <row r="37" ht="45" customHeight="1" spans="1:59">
      <c r="A37" s="139" t="s">
        <v>182</v>
      </c>
      <c r="B37" s="139" t="s">
        <v>34</v>
      </c>
      <c r="C37" s="139" t="s">
        <v>284</v>
      </c>
      <c r="D37" s="140">
        <v>36</v>
      </c>
      <c r="E37" s="149" t="s">
        <v>349</v>
      </c>
      <c r="F37" s="149" t="s">
        <v>350</v>
      </c>
      <c r="G37" s="151"/>
      <c r="H37" s="150">
        <v>9.32</v>
      </c>
      <c r="I37" s="151"/>
      <c r="J37" s="150">
        <v>4.79</v>
      </c>
      <c r="K37" s="166">
        <v>1.5</v>
      </c>
      <c r="L37" s="167"/>
      <c r="M37" s="165"/>
      <c r="N37" s="165"/>
      <c r="O37" s="164">
        <v>6.72</v>
      </c>
      <c r="P37" s="164">
        <v>5.88</v>
      </c>
      <c r="Q37" s="164">
        <v>5.04</v>
      </c>
      <c r="R37" s="164">
        <v>4.2</v>
      </c>
      <c r="S37" s="173">
        <v>3.36</v>
      </c>
      <c r="T37" s="165"/>
      <c r="U37" s="165" t="s">
        <v>223</v>
      </c>
      <c r="V37" s="183">
        <v>44930</v>
      </c>
      <c r="W37" s="165"/>
      <c r="X37" s="165"/>
      <c r="Y37" s="165"/>
      <c r="Z37" s="165"/>
      <c r="AA37" s="165"/>
      <c r="AB37" s="165"/>
      <c r="AC37" s="165"/>
      <c r="AD37" s="144"/>
      <c r="AE37" s="165"/>
      <c r="AF37" s="165" t="s">
        <v>191</v>
      </c>
      <c r="AG37" s="145" t="s">
        <v>351</v>
      </c>
      <c r="AH37" s="144" t="s">
        <v>301</v>
      </c>
      <c r="AI37" s="191" t="s">
        <v>352</v>
      </c>
      <c r="AJ37" s="188" t="s">
        <v>215</v>
      </c>
      <c r="AK37" s="139"/>
      <c r="AL37" s="139"/>
      <c r="AM37" s="139"/>
      <c r="AN37" s="139"/>
      <c r="AO37" s="195">
        <v>3.543333333</v>
      </c>
      <c r="AP37" s="196">
        <v>6</v>
      </c>
      <c r="AQ37" s="196">
        <v>4.31</v>
      </c>
      <c r="AR37" s="196">
        <v>4.85</v>
      </c>
      <c r="AS37" s="198">
        <f>AVERAGE(AP37:AR37)</f>
        <v>5.05333333333333</v>
      </c>
      <c r="AT37" s="200">
        <f>(AS37-AO37)/AO37</f>
        <v>0.426152399005282</v>
      </c>
      <c r="AU37" s="195">
        <v>3.79</v>
      </c>
      <c r="AV37" s="195">
        <v>3.1</v>
      </c>
      <c r="AW37" s="195">
        <v>3.89</v>
      </c>
      <c r="AX37" s="204">
        <f>AVERAGE(AU37:AW37)</f>
        <v>3.59333333333333</v>
      </c>
      <c r="AY37" s="206">
        <v>3.49</v>
      </c>
      <c r="AZ37" s="205">
        <v>2.14</v>
      </c>
      <c r="BA37" s="205">
        <v>2</v>
      </c>
      <c r="BB37" s="206">
        <f>AVERAGE(AY37:BA37)</f>
        <v>2.54333333333333</v>
      </c>
      <c r="BC37" s="207">
        <v>7</v>
      </c>
      <c r="BD37" s="208">
        <f>(BB37-AX37)/AX37</f>
        <v>-0.292207792207792</v>
      </c>
      <c r="BE37" s="208">
        <f>(BB37-BC37)/BC37</f>
        <v>-0.636666666666667</v>
      </c>
      <c r="BF37" s="204"/>
      <c r="BG37" s="204"/>
    </row>
    <row r="38" ht="45" customHeight="1" spans="1:59">
      <c r="A38" s="139" t="s">
        <v>182</v>
      </c>
      <c r="B38" s="139" t="s">
        <v>34</v>
      </c>
      <c r="C38" s="139" t="s">
        <v>126</v>
      </c>
      <c r="D38" s="140">
        <v>37</v>
      </c>
      <c r="E38" s="149" t="s">
        <v>353</v>
      </c>
      <c r="F38" s="149" t="s">
        <v>354</v>
      </c>
      <c r="G38" s="150">
        <v>3.08</v>
      </c>
      <c r="H38" s="150">
        <v>3.88</v>
      </c>
      <c r="I38" s="151" t="s">
        <v>355</v>
      </c>
      <c r="J38" s="151"/>
      <c r="K38" s="166">
        <v>1.5</v>
      </c>
      <c r="L38" s="167" t="s">
        <v>27</v>
      </c>
      <c r="M38" s="165"/>
      <c r="N38" s="165"/>
      <c r="O38" s="164">
        <v>8</v>
      </c>
      <c r="P38" s="164">
        <v>7</v>
      </c>
      <c r="Q38" s="164">
        <v>6</v>
      </c>
      <c r="R38" s="164">
        <v>5</v>
      </c>
      <c r="S38" s="173">
        <v>4</v>
      </c>
      <c r="T38" s="165"/>
      <c r="U38" s="165" t="s">
        <v>186</v>
      </c>
      <c r="V38" s="183">
        <v>44930</v>
      </c>
      <c r="W38" s="165" t="s">
        <v>189</v>
      </c>
      <c r="X38" s="165"/>
      <c r="Y38" s="165"/>
      <c r="Z38" s="165"/>
      <c r="AA38" s="165"/>
      <c r="AB38" s="165"/>
      <c r="AC38" s="165"/>
      <c r="AD38" s="144"/>
      <c r="AE38" s="165"/>
      <c r="AF38" s="165" t="s">
        <v>191</v>
      </c>
      <c r="AG38" s="145" t="s">
        <v>356</v>
      </c>
      <c r="AH38" s="144" t="s">
        <v>301</v>
      </c>
      <c r="AI38" s="191" t="s">
        <v>357</v>
      </c>
      <c r="AJ38" s="188" t="s">
        <v>215</v>
      </c>
      <c r="AK38" s="139"/>
      <c r="AL38" s="139"/>
      <c r="AM38" s="139"/>
      <c r="AN38" s="139"/>
      <c r="AO38" s="197" t="s">
        <v>358</v>
      </c>
      <c r="AP38" s="198"/>
      <c r="AQ38" s="198"/>
      <c r="AR38" s="198"/>
      <c r="AS38" s="197" t="s">
        <v>358</v>
      </c>
      <c r="AT38" s="200" t="e">
        <f>(AS38-AO38)/AO38</f>
        <v>#VALUE!</v>
      </c>
      <c r="AU38" s="197" t="s">
        <v>358</v>
      </c>
      <c r="AV38" s="197" t="s">
        <v>358</v>
      </c>
      <c r="AW38" s="197" t="s">
        <v>358</v>
      </c>
      <c r="AX38" s="204" t="e">
        <f>AVERAGE(AU38:AW38)</f>
        <v>#DIV/0!</v>
      </c>
      <c r="AY38" s="197" t="s">
        <v>358</v>
      </c>
      <c r="AZ38" s="197" t="s">
        <v>358</v>
      </c>
      <c r="BA38" s="197" t="s">
        <v>358</v>
      </c>
      <c r="BB38" s="206" t="e">
        <f>AVERAGE(AY38:BA38)</f>
        <v>#DIV/0!</v>
      </c>
      <c r="BC38" s="207">
        <v>8</v>
      </c>
      <c r="BD38" s="208" t="e">
        <f>(BB38-AX38)/AX38</f>
        <v>#DIV/0!</v>
      </c>
      <c r="BE38" s="208" t="e">
        <f>(BB38-BC38)/BC38</f>
        <v>#DIV/0!</v>
      </c>
      <c r="BF38" s="204"/>
      <c r="BG38" s="204"/>
    </row>
    <row r="39" ht="45" customHeight="1" spans="1:59">
      <c r="A39" s="139" t="s">
        <v>182</v>
      </c>
      <c r="B39" s="139" t="s">
        <v>34</v>
      </c>
      <c r="C39" s="139" t="s">
        <v>126</v>
      </c>
      <c r="D39" s="140">
        <v>38</v>
      </c>
      <c r="E39" s="149" t="s">
        <v>359</v>
      </c>
      <c r="F39" s="149" t="s">
        <v>360</v>
      </c>
      <c r="G39" s="150">
        <v>6.84</v>
      </c>
      <c r="H39" s="150">
        <v>10.01</v>
      </c>
      <c r="I39" s="151" t="s">
        <v>355</v>
      </c>
      <c r="J39" s="151"/>
      <c r="K39" s="166">
        <v>1.5</v>
      </c>
      <c r="L39" s="167" t="s">
        <v>27</v>
      </c>
      <c r="M39" s="165"/>
      <c r="N39" s="165"/>
      <c r="O39" s="164">
        <v>24</v>
      </c>
      <c r="P39" s="164">
        <v>21</v>
      </c>
      <c r="Q39" s="164">
        <v>18</v>
      </c>
      <c r="R39" s="164">
        <v>15</v>
      </c>
      <c r="S39" s="173">
        <v>12</v>
      </c>
      <c r="T39" s="165"/>
      <c r="U39" s="165" t="s">
        <v>186</v>
      </c>
      <c r="V39" s="183">
        <v>44927</v>
      </c>
      <c r="W39" s="165" t="s">
        <v>189</v>
      </c>
      <c r="X39" s="165"/>
      <c r="Y39" s="165"/>
      <c r="Z39" s="165"/>
      <c r="AA39" s="165"/>
      <c r="AB39" s="165"/>
      <c r="AC39" s="165"/>
      <c r="AD39" s="144"/>
      <c r="AE39" s="165"/>
      <c r="AF39" s="165" t="s">
        <v>191</v>
      </c>
      <c r="AG39" s="151" t="s">
        <v>361</v>
      </c>
      <c r="AH39" s="144" t="s">
        <v>301</v>
      </c>
      <c r="AI39" s="191" t="s">
        <v>362</v>
      </c>
      <c r="AJ39" s="188" t="s">
        <v>215</v>
      </c>
      <c r="AK39" s="139"/>
      <c r="AL39" s="139"/>
      <c r="AM39" s="139"/>
      <c r="AN39" s="139"/>
      <c r="AO39" s="197" t="s">
        <v>358</v>
      </c>
      <c r="AP39" s="198"/>
      <c r="AQ39" s="198"/>
      <c r="AR39" s="198"/>
      <c r="AS39" s="197" t="s">
        <v>358</v>
      </c>
      <c r="AT39" s="200" t="e">
        <f>(AS39-AO39)/AO39</f>
        <v>#VALUE!</v>
      </c>
      <c r="AU39" s="197" t="s">
        <v>358</v>
      </c>
      <c r="AV39" s="197" t="s">
        <v>358</v>
      </c>
      <c r="AW39" s="197" t="s">
        <v>358</v>
      </c>
      <c r="AX39" s="204" t="e">
        <f>AVERAGE(AU39:AW39)</f>
        <v>#DIV/0!</v>
      </c>
      <c r="AY39" s="197" t="s">
        <v>358</v>
      </c>
      <c r="AZ39" s="197" t="s">
        <v>358</v>
      </c>
      <c r="BA39" s="197" t="s">
        <v>358</v>
      </c>
      <c r="BB39" s="206" t="e">
        <f>AVERAGE(AY39:BA39)</f>
        <v>#DIV/0!</v>
      </c>
      <c r="BC39" s="207">
        <v>15</v>
      </c>
      <c r="BD39" s="208" t="e">
        <f>(BB39-AX39)/AX39</f>
        <v>#DIV/0!</v>
      </c>
      <c r="BE39" s="208" t="e">
        <f>(BB39-BC39)/BC39</f>
        <v>#DIV/0!</v>
      </c>
      <c r="BF39" s="204"/>
      <c r="BG39" s="204"/>
    </row>
    <row r="40" ht="24" hidden="1" customHeight="1" spans="1:59">
      <c r="A40" s="136" t="s">
        <v>182</v>
      </c>
      <c r="B40" s="137" t="s">
        <v>34</v>
      </c>
      <c r="C40" s="137" t="s">
        <v>183</v>
      </c>
      <c r="D40" s="138">
        <v>39</v>
      </c>
      <c r="E40" s="147" t="s">
        <v>363</v>
      </c>
      <c r="F40" s="147" t="s">
        <v>363</v>
      </c>
      <c r="G40" s="148">
        <v>2.69</v>
      </c>
      <c r="H40" s="148">
        <v>0.86</v>
      </c>
      <c r="I40" s="148">
        <v>1.58</v>
      </c>
      <c r="J40" s="148">
        <v>0.87</v>
      </c>
      <c r="K40" s="162">
        <v>0.5</v>
      </c>
      <c r="L40" s="163"/>
      <c r="M40" s="163"/>
      <c r="N40" s="163" t="s">
        <v>185</v>
      </c>
      <c r="O40" s="162">
        <v>2.56</v>
      </c>
      <c r="P40" s="162">
        <v>2.24</v>
      </c>
      <c r="Q40" s="162">
        <v>1.92</v>
      </c>
      <c r="R40" s="162">
        <v>1.6</v>
      </c>
      <c r="S40" s="175">
        <v>1.28</v>
      </c>
      <c r="T40" s="163"/>
      <c r="U40" s="163" t="s">
        <v>263</v>
      </c>
      <c r="V40" s="178">
        <v>36951</v>
      </c>
      <c r="W40" s="163" t="s">
        <v>189</v>
      </c>
      <c r="X40" s="163"/>
      <c r="Y40" s="163"/>
      <c r="Z40" s="163"/>
      <c r="AA40" s="163"/>
      <c r="AB40" s="163"/>
      <c r="AC40" s="163"/>
      <c r="AD40" s="162">
        <v>0.95</v>
      </c>
      <c r="AE40" s="163"/>
      <c r="AF40" s="163" t="s">
        <v>191</v>
      </c>
      <c r="AG40" s="143"/>
      <c r="AH40" s="143" t="s">
        <v>364</v>
      </c>
      <c r="AI40" s="187" t="s">
        <v>365</v>
      </c>
      <c r="AJ40" s="137" t="s">
        <v>194</v>
      </c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</row>
    <row r="41" ht="45" customHeight="1" spans="1:59">
      <c r="A41" s="139" t="s">
        <v>182</v>
      </c>
      <c r="B41" s="139" t="s">
        <v>34</v>
      </c>
      <c r="C41" s="139" t="s">
        <v>183</v>
      </c>
      <c r="D41" s="140">
        <v>40</v>
      </c>
      <c r="E41" s="149" t="s">
        <v>366</v>
      </c>
      <c r="F41" s="149" t="s">
        <v>367</v>
      </c>
      <c r="G41" s="152"/>
      <c r="H41" s="152"/>
      <c r="I41" s="152"/>
      <c r="J41" s="152"/>
      <c r="K41" s="164">
        <v>1</v>
      </c>
      <c r="L41" s="165"/>
      <c r="M41" s="165"/>
      <c r="N41" s="165" t="s">
        <v>185</v>
      </c>
      <c r="O41" s="164">
        <v>4.8</v>
      </c>
      <c r="P41" s="164">
        <v>4.2</v>
      </c>
      <c r="Q41" s="164">
        <v>3.6</v>
      </c>
      <c r="R41" s="164">
        <v>3</v>
      </c>
      <c r="S41" s="173">
        <v>2.4</v>
      </c>
      <c r="T41" s="165"/>
      <c r="U41" s="165" t="s">
        <v>263</v>
      </c>
      <c r="V41" s="183">
        <v>44929</v>
      </c>
      <c r="W41" s="165"/>
      <c r="X41" s="165"/>
      <c r="Y41" s="165"/>
      <c r="Z41" s="165"/>
      <c r="AA41" s="165"/>
      <c r="AB41" s="165"/>
      <c r="AC41" s="165"/>
      <c r="AD41" s="144"/>
      <c r="AE41" s="165" t="s">
        <v>211</v>
      </c>
      <c r="AF41" s="165" t="s">
        <v>191</v>
      </c>
      <c r="AG41" s="145" t="s">
        <v>368</v>
      </c>
      <c r="AH41" s="144" t="s">
        <v>369</v>
      </c>
      <c r="AI41" s="149" t="s">
        <v>370</v>
      </c>
      <c r="AJ41" s="188" t="s">
        <v>215</v>
      </c>
      <c r="AK41" s="139"/>
      <c r="AL41" s="139"/>
      <c r="AM41" s="139"/>
      <c r="AN41" s="139"/>
      <c r="AO41" s="195">
        <v>2.596666667</v>
      </c>
      <c r="AP41" s="196">
        <v>2.33</v>
      </c>
      <c r="AQ41" s="196">
        <v>1.99</v>
      </c>
      <c r="AR41" s="196">
        <v>2.46</v>
      </c>
      <c r="AS41" s="198">
        <f>AVERAGE(AP41:AR41)</f>
        <v>2.26</v>
      </c>
      <c r="AT41" s="200">
        <f>(AS41-AO41)/AO41</f>
        <v>-0.129653401908902</v>
      </c>
      <c r="AU41" s="195">
        <v>2.8</v>
      </c>
      <c r="AV41" s="195">
        <v>2.34</v>
      </c>
      <c r="AW41" s="195">
        <v>2.63</v>
      </c>
      <c r="AX41" s="204">
        <f>AVERAGE(AU41:AW41)</f>
        <v>2.59</v>
      </c>
      <c r="AY41" s="205">
        <v>2.67</v>
      </c>
      <c r="AZ41" s="205">
        <v>2.86</v>
      </c>
      <c r="BA41" s="205">
        <v>2.68</v>
      </c>
      <c r="BB41" s="206">
        <f>AVERAGE(AY41:BA41)</f>
        <v>2.73666666666667</v>
      </c>
      <c r="BC41" s="207">
        <v>2.5</v>
      </c>
      <c r="BD41" s="208">
        <f>(BB41-AX41)/AX41</f>
        <v>0.0566280566280566</v>
      </c>
      <c r="BE41" s="208">
        <f>(BB41-BC41)/BC41</f>
        <v>0.0946666666666665</v>
      </c>
      <c r="BF41" s="204"/>
      <c r="BG41" s="204"/>
    </row>
    <row r="42" ht="45" customHeight="1" spans="1:59">
      <c r="A42" s="139" t="s">
        <v>182</v>
      </c>
      <c r="B42" s="139" t="s">
        <v>34</v>
      </c>
      <c r="C42" s="139" t="s">
        <v>183</v>
      </c>
      <c r="D42" s="140">
        <v>41</v>
      </c>
      <c r="E42" s="149" t="s">
        <v>371</v>
      </c>
      <c r="F42" s="149" t="s">
        <v>372</v>
      </c>
      <c r="G42" s="153">
        <v>2.94</v>
      </c>
      <c r="H42" s="152"/>
      <c r="I42" s="153">
        <v>2.1</v>
      </c>
      <c r="J42" s="152"/>
      <c r="K42" s="164">
        <v>1</v>
      </c>
      <c r="L42" s="165" t="s">
        <v>373</v>
      </c>
      <c r="M42" s="169"/>
      <c r="N42" s="165" t="s">
        <v>185</v>
      </c>
      <c r="O42" s="164">
        <v>4</v>
      </c>
      <c r="P42" s="164">
        <v>3.5</v>
      </c>
      <c r="Q42" s="164">
        <v>3</v>
      </c>
      <c r="R42" s="164">
        <v>2.5</v>
      </c>
      <c r="S42" s="173">
        <v>2</v>
      </c>
      <c r="T42" s="165"/>
      <c r="U42" s="165" t="s">
        <v>263</v>
      </c>
      <c r="V42" s="183">
        <v>44929</v>
      </c>
      <c r="W42" s="165" t="s">
        <v>189</v>
      </c>
      <c r="X42" s="165"/>
      <c r="Y42" s="165"/>
      <c r="Z42" s="165"/>
      <c r="AA42" s="165"/>
      <c r="AB42" s="165"/>
      <c r="AC42" s="165"/>
      <c r="AD42" s="140">
        <v>1.93</v>
      </c>
      <c r="AE42" s="165" t="s">
        <v>211</v>
      </c>
      <c r="AF42" s="165" t="s">
        <v>191</v>
      </c>
      <c r="AG42" s="151" t="s">
        <v>374</v>
      </c>
      <c r="AH42" s="149" t="s">
        <v>369</v>
      </c>
      <c r="AI42" s="149" t="s">
        <v>375</v>
      </c>
      <c r="AJ42" s="188" t="s">
        <v>215</v>
      </c>
      <c r="AK42" s="139"/>
      <c r="AL42" s="139"/>
      <c r="AM42" s="139"/>
      <c r="AN42" s="139"/>
      <c r="AO42" s="195">
        <v>1.463333333</v>
      </c>
      <c r="AP42" s="196">
        <v>1.37</v>
      </c>
      <c r="AQ42" s="196">
        <v>1.39</v>
      </c>
      <c r="AR42" s="196">
        <v>1.42</v>
      </c>
      <c r="AS42" s="198">
        <f>AVERAGE(AP42:AR42)</f>
        <v>1.39333333333333</v>
      </c>
      <c r="AT42" s="200">
        <f>(AS42-AO42)/AO42</f>
        <v>-0.0478359906714889</v>
      </c>
      <c r="AU42" s="195">
        <v>1.45</v>
      </c>
      <c r="AV42" s="195">
        <v>1.28</v>
      </c>
      <c r="AW42" s="195">
        <v>1.42</v>
      </c>
      <c r="AX42" s="204">
        <f>AVERAGE(AU42:AW42)</f>
        <v>1.38333333333333</v>
      </c>
      <c r="AY42" s="205">
        <v>1.344</v>
      </c>
      <c r="AZ42" s="205">
        <v>1.576</v>
      </c>
      <c r="BA42" s="205">
        <v>1.231</v>
      </c>
      <c r="BB42" s="206">
        <f>AVERAGE(AY42:BA42)</f>
        <v>1.38366666666667</v>
      </c>
      <c r="BC42" s="207">
        <v>3</v>
      </c>
      <c r="BD42" s="208">
        <f>(BB42-AX42)/AX42</f>
        <v>0.000240963855424069</v>
      </c>
      <c r="BE42" s="208">
        <f>(BB42-BC42)/BC42</f>
        <v>-0.538777777777778</v>
      </c>
      <c r="BF42" s="204"/>
      <c r="BG42" s="204"/>
    </row>
    <row r="43" ht="45" customHeight="1" spans="1:59">
      <c r="A43" s="139" t="s">
        <v>182</v>
      </c>
      <c r="B43" s="139" t="s">
        <v>34</v>
      </c>
      <c r="C43" s="139" t="s">
        <v>183</v>
      </c>
      <c r="D43" s="140">
        <v>42</v>
      </c>
      <c r="E43" s="144" t="s">
        <v>376</v>
      </c>
      <c r="F43" s="144" t="s">
        <v>376</v>
      </c>
      <c r="G43" s="146">
        <v>1.47</v>
      </c>
      <c r="H43" s="146">
        <v>1.91</v>
      </c>
      <c r="I43" s="146">
        <v>1.56</v>
      </c>
      <c r="J43" s="146">
        <v>0.99</v>
      </c>
      <c r="K43" s="164">
        <v>1</v>
      </c>
      <c r="L43" s="165" t="s">
        <v>373</v>
      </c>
      <c r="M43" s="165"/>
      <c r="N43" s="165"/>
      <c r="O43" s="164">
        <v>2.4</v>
      </c>
      <c r="P43" s="164">
        <v>2.1</v>
      </c>
      <c r="Q43" s="164">
        <v>1.8</v>
      </c>
      <c r="R43" s="164">
        <v>1.5</v>
      </c>
      <c r="S43" s="173">
        <v>1.2</v>
      </c>
      <c r="T43" s="165"/>
      <c r="U43" s="165" t="s">
        <v>263</v>
      </c>
      <c r="V43" s="180">
        <v>36951</v>
      </c>
      <c r="W43" s="165" t="s">
        <v>189</v>
      </c>
      <c r="X43" s="165"/>
      <c r="Y43" s="165"/>
      <c r="Z43" s="165"/>
      <c r="AA43" s="165"/>
      <c r="AB43" s="165"/>
      <c r="AC43" s="165"/>
      <c r="AD43" s="140">
        <v>1.616666667</v>
      </c>
      <c r="AE43" s="165" t="s">
        <v>211</v>
      </c>
      <c r="AF43" s="165" t="s">
        <v>191</v>
      </c>
      <c r="AG43" s="145" t="s">
        <v>377</v>
      </c>
      <c r="AH43" s="144" t="s">
        <v>378</v>
      </c>
      <c r="AI43" s="149" t="s">
        <v>379</v>
      </c>
      <c r="AJ43" s="188" t="s">
        <v>215</v>
      </c>
      <c r="AK43" s="139"/>
      <c r="AL43" s="139"/>
      <c r="AM43" s="139"/>
      <c r="AN43" s="139"/>
      <c r="AO43" s="195">
        <v>1.336666667</v>
      </c>
      <c r="AP43" s="196">
        <v>1.2</v>
      </c>
      <c r="AQ43" s="196">
        <v>1.14</v>
      </c>
      <c r="AR43" s="196">
        <v>1.41</v>
      </c>
      <c r="AS43" s="198">
        <f>AVERAGE(AP43:AR43)</f>
        <v>1.25</v>
      </c>
      <c r="AT43" s="200">
        <f>(AS43-AO43)/AO43</f>
        <v>-0.0648379054701153</v>
      </c>
      <c r="AU43" s="195">
        <v>1.33</v>
      </c>
      <c r="AV43" s="195">
        <v>1.23</v>
      </c>
      <c r="AW43" s="195">
        <v>1.27</v>
      </c>
      <c r="AX43" s="204">
        <f>AVERAGE(AU43:AW43)</f>
        <v>1.27666666666667</v>
      </c>
      <c r="AY43" s="205">
        <v>1.32</v>
      </c>
      <c r="AZ43" s="205">
        <v>1.12</v>
      </c>
      <c r="BA43" s="205">
        <v>1.223</v>
      </c>
      <c r="BB43" s="206">
        <f>AVERAGE(AY43:BA43)</f>
        <v>1.221</v>
      </c>
      <c r="BC43" s="207">
        <v>1.5</v>
      </c>
      <c r="BD43" s="208">
        <f>(BB43-AX43)/AX43</f>
        <v>-0.0436031331592713</v>
      </c>
      <c r="BE43" s="208">
        <f>(BB43-BC43)/BC43</f>
        <v>-0.186</v>
      </c>
      <c r="BF43" s="204"/>
      <c r="BG43" s="204"/>
    </row>
    <row r="44" ht="45" customHeight="1" spans="1:59">
      <c r="A44" s="139" t="s">
        <v>182</v>
      </c>
      <c r="B44" s="139" t="s">
        <v>34</v>
      </c>
      <c r="C44" s="139" t="s">
        <v>183</v>
      </c>
      <c r="D44" s="140">
        <v>43</v>
      </c>
      <c r="E44" s="144" t="s">
        <v>380</v>
      </c>
      <c r="F44" s="144" t="s">
        <v>380</v>
      </c>
      <c r="G44" s="146">
        <v>1.64</v>
      </c>
      <c r="H44" s="146">
        <v>1.94</v>
      </c>
      <c r="I44" s="146">
        <v>1.79</v>
      </c>
      <c r="J44" s="146">
        <v>1.1</v>
      </c>
      <c r="K44" s="164">
        <v>1</v>
      </c>
      <c r="L44" s="165" t="s">
        <v>373</v>
      </c>
      <c r="M44" s="165"/>
      <c r="N44" s="165"/>
      <c r="O44" s="164">
        <v>2.4</v>
      </c>
      <c r="P44" s="164">
        <v>2.1</v>
      </c>
      <c r="Q44" s="164">
        <v>1.8</v>
      </c>
      <c r="R44" s="164">
        <v>1.5</v>
      </c>
      <c r="S44" s="173">
        <v>1.2</v>
      </c>
      <c r="T44" s="165"/>
      <c r="U44" s="165" t="s">
        <v>263</v>
      </c>
      <c r="V44" s="180">
        <v>36951</v>
      </c>
      <c r="W44" s="165" t="s">
        <v>189</v>
      </c>
      <c r="X44" s="165"/>
      <c r="Y44" s="165"/>
      <c r="Z44" s="165"/>
      <c r="AA44" s="165"/>
      <c r="AB44" s="165"/>
      <c r="AC44" s="165"/>
      <c r="AD44" s="140">
        <v>2.486666667</v>
      </c>
      <c r="AE44" s="165" t="s">
        <v>211</v>
      </c>
      <c r="AF44" s="165" t="s">
        <v>191</v>
      </c>
      <c r="AG44" s="145" t="s">
        <v>377</v>
      </c>
      <c r="AH44" s="144" t="s">
        <v>381</v>
      </c>
      <c r="AI44" s="149" t="s">
        <v>229</v>
      </c>
      <c r="AJ44" s="188" t="s">
        <v>215</v>
      </c>
      <c r="AK44" s="139"/>
      <c r="AL44" s="139"/>
      <c r="AM44" s="139"/>
      <c r="AN44" s="139"/>
      <c r="AO44" s="195">
        <v>2.22</v>
      </c>
      <c r="AP44" s="196">
        <v>2.59</v>
      </c>
      <c r="AQ44" s="196">
        <v>2.31</v>
      </c>
      <c r="AR44" s="196">
        <v>2.26</v>
      </c>
      <c r="AS44" s="198">
        <f>AVERAGE(AP44:AR44)</f>
        <v>2.38666666666667</v>
      </c>
      <c r="AT44" s="200">
        <f>(AS44-AO44)/AO44</f>
        <v>0.075075075075075</v>
      </c>
      <c r="AU44" s="195">
        <v>2.23</v>
      </c>
      <c r="AV44" s="195">
        <v>2.21</v>
      </c>
      <c r="AW44" s="195">
        <v>2.23</v>
      </c>
      <c r="AX44" s="204">
        <f>AVERAGE(AU44:AW44)</f>
        <v>2.22333333333333</v>
      </c>
      <c r="AY44" s="205">
        <v>2.22</v>
      </c>
      <c r="AZ44" s="205">
        <v>2.45</v>
      </c>
      <c r="BA44" s="205">
        <v>2.716</v>
      </c>
      <c r="BB44" s="206">
        <f>AVERAGE(AY44:BA44)</f>
        <v>2.462</v>
      </c>
      <c r="BC44" s="207">
        <v>2</v>
      </c>
      <c r="BD44" s="208">
        <f>(BB44-AX44)/AX44</f>
        <v>0.107346326836583</v>
      </c>
      <c r="BE44" s="208">
        <f>(BB44-BC44)/BC44</f>
        <v>0.231</v>
      </c>
      <c r="BF44" s="204"/>
      <c r="BG44" s="204"/>
    </row>
    <row r="45" ht="45" customHeight="1" spans="1:59">
      <c r="A45" s="139" t="s">
        <v>182</v>
      </c>
      <c r="B45" s="139" t="s">
        <v>34</v>
      </c>
      <c r="C45" s="139" t="s">
        <v>183</v>
      </c>
      <c r="D45" s="140">
        <v>44</v>
      </c>
      <c r="E45" s="149" t="s">
        <v>382</v>
      </c>
      <c r="F45" s="144" t="s">
        <v>383</v>
      </c>
      <c r="G45" s="152"/>
      <c r="H45" s="153">
        <v>1.58</v>
      </c>
      <c r="I45" s="152"/>
      <c r="J45" s="153">
        <v>1.67</v>
      </c>
      <c r="K45" s="164">
        <v>0.5</v>
      </c>
      <c r="L45" s="165"/>
      <c r="M45" s="165"/>
      <c r="N45" s="165" t="s">
        <v>185</v>
      </c>
      <c r="O45" s="164">
        <v>1.92</v>
      </c>
      <c r="P45" s="164">
        <v>1.68</v>
      </c>
      <c r="Q45" s="164">
        <v>1.44</v>
      </c>
      <c r="R45" s="164">
        <v>1.2</v>
      </c>
      <c r="S45" s="173">
        <v>0.96</v>
      </c>
      <c r="T45" s="165"/>
      <c r="U45" s="165" t="s">
        <v>263</v>
      </c>
      <c r="V45" s="183">
        <v>44929</v>
      </c>
      <c r="W45" s="165"/>
      <c r="X45" s="165"/>
      <c r="Y45" s="165"/>
      <c r="Z45" s="165"/>
      <c r="AA45" s="165"/>
      <c r="AB45" s="165"/>
      <c r="AC45" s="165"/>
      <c r="AD45" s="144"/>
      <c r="AE45" s="165"/>
      <c r="AF45" s="165" t="s">
        <v>191</v>
      </c>
      <c r="AG45" s="145" t="s">
        <v>384</v>
      </c>
      <c r="AH45" s="144" t="s">
        <v>385</v>
      </c>
      <c r="AI45" s="149" t="s">
        <v>386</v>
      </c>
      <c r="AJ45" s="188" t="s">
        <v>215</v>
      </c>
      <c r="AK45" s="139"/>
      <c r="AL45" s="139"/>
      <c r="AM45" s="139"/>
      <c r="AN45" s="139"/>
      <c r="AO45" s="195">
        <v>1.483333333</v>
      </c>
      <c r="AP45" s="196">
        <v>1.53</v>
      </c>
      <c r="AQ45" s="196">
        <v>1.44</v>
      </c>
      <c r="AR45" s="196">
        <v>1.45</v>
      </c>
      <c r="AS45" s="198">
        <f>AVERAGE(AP45:AR45)</f>
        <v>1.47333333333333</v>
      </c>
      <c r="AT45" s="200">
        <f>(AS45-AO45)/AO45</f>
        <v>-0.00674157281050371</v>
      </c>
      <c r="AU45" s="195">
        <v>1.77</v>
      </c>
      <c r="AV45" s="195">
        <v>1.6</v>
      </c>
      <c r="AW45" s="195">
        <v>1.84</v>
      </c>
      <c r="AX45" s="204">
        <f>AVERAGE(AU45:AW45)</f>
        <v>1.73666666666667</v>
      </c>
      <c r="AY45" s="205">
        <v>1.65</v>
      </c>
      <c r="AZ45" s="205">
        <v>1.56</v>
      </c>
      <c r="BA45" s="205">
        <v>1.572</v>
      </c>
      <c r="BB45" s="206">
        <f>AVERAGE(AY45:BA45)</f>
        <v>1.594</v>
      </c>
      <c r="BC45" s="207">
        <v>3</v>
      </c>
      <c r="BD45" s="208">
        <f>(BB45-AX45)/AX45</f>
        <v>-0.0821497120921322</v>
      </c>
      <c r="BE45" s="208">
        <f>(BB45-BC45)/BC45</f>
        <v>-0.468666666666667</v>
      </c>
      <c r="BF45" s="204"/>
      <c r="BG45" s="204"/>
    </row>
    <row r="46" ht="24" hidden="1" customHeight="1" spans="1:59">
      <c r="A46" s="133" t="s">
        <v>182</v>
      </c>
      <c r="B46" s="134" t="s">
        <v>34</v>
      </c>
      <c r="C46" s="134" t="s">
        <v>183</v>
      </c>
      <c r="D46" s="135">
        <v>45</v>
      </c>
      <c r="E46" s="154" t="s">
        <v>387</v>
      </c>
      <c r="F46" s="142" t="s">
        <v>388</v>
      </c>
      <c r="G46" s="155">
        <v>1.7</v>
      </c>
      <c r="H46" s="155">
        <v>1.23</v>
      </c>
      <c r="I46" s="155">
        <v>1.72</v>
      </c>
      <c r="J46" s="155">
        <v>1.6</v>
      </c>
      <c r="K46" s="160">
        <v>1</v>
      </c>
      <c r="L46" s="161" t="s">
        <v>389</v>
      </c>
      <c r="M46" s="161"/>
      <c r="N46" s="161" t="s">
        <v>185</v>
      </c>
      <c r="O46" s="160">
        <v>1.92</v>
      </c>
      <c r="P46" s="160">
        <v>1.68</v>
      </c>
      <c r="Q46" s="160">
        <v>1.44</v>
      </c>
      <c r="R46" s="160">
        <v>1.2</v>
      </c>
      <c r="S46" s="170">
        <v>0.96</v>
      </c>
      <c r="T46" s="161"/>
      <c r="U46" s="161" t="s">
        <v>263</v>
      </c>
      <c r="V46" s="184">
        <v>44929</v>
      </c>
      <c r="W46" s="161" t="s">
        <v>189</v>
      </c>
      <c r="X46" s="161"/>
      <c r="Y46" s="161"/>
      <c r="Z46" s="161"/>
      <c r="AA46" s="161"/>
      <c r="AB46" s="161"/>
      <c r="AC46" s="161"/>
      <c r="AD46" s="160">
        <v>1.306666667</v>
      </c>
      <c r="AE46" s="161"/>
      <c r="AF46" s="161" t="s">
        <v>191</v>
      </c>
      <c r="AG46" s="142" t="s">
        <v>232</v>
      </c>
      <c r="AH46" s="142" t="s">
        <v>390</v>
      </c>
      <c r="AI46" s="186" t="s">
        <v>391</v>
      </c>
      <c r="AJ46" s="134" t="s">
        <v>194</v>
      </c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</row>
    <row r="47" ht="24" hidden="1" customHeight="1" spans="1:59">
      <c r="A47" s="136" t="s">
        <v>182</v>
      </c>
      <c r="B47" s="137" t="s">
        <v>34</v>
      </c>
      <c r="C47" s="137" t="s">
        <v>183</v>
      </c>
      <c r="D47" s="138">
        <v>46</v>
      </c>
      <c r="E47" s="147" t="s">
        <v>392</v>
      </c>
      <c r="F47" s="143" t="s">
        <v>393</v>
      </c>
      <c r="G47" s="147"/>
      <c r="H47" s="148">
        <v>1.09</v>
      </c>
      <c r="I47" s="147"/>
      <c r="J47" s="148">
        <v>0.82</v>
      </c>
      <c r="K47" s="162">
        <v>1</v>
      </c>
      <c r="L47" s="163"/>
      <c r="M47" s="163"/>
      <c r="N47" s="163" t="s">
        <v>185</v>
      </c>
      <c r="O47" s="162">
        <v>1.92</v>
      </c>
      <c r="P47" s="162">
        <v>1.68</v>
      </c>
      <c r="Q47" s="162">
        <v>1.44</v>
      </c>
      <c r="R47" s="162">
        <v>1.2</v>
      </c>
      <c r="S47" s="172">
        <v>0.96</v>
      </c>
      <c r="T47" s="163"/>
      <c r="U47" s="163" t="s">
        <v>263</v>
      </c>
      <c r="V47" s="182">
        <v>44929</v>
      </c>
      <c r="W47" s="163"/>
      <c r="X47" s="163"/>
      <c r="Y47" s="163"/>
      <c r="Z47" s="163"/>
      <c r="AA47" s="163"/>
      <c r="AB47" s="163"/>
      <c r="AC47" s="163"/>
      <c r="AD47" s="163"/>
      <c r="AE47" s="163"/>
      <c r="AF47" s="163" t="s">
        <v>191</v>
      </c>
      <c r="AG47" s="143" t="s">
        <v>232</v>
      </c>
      <c r="AH47" s="143" t="s">
        <v>394</v>
      </c>
      <c r="AI47" s="187" t="s">
        <v>395</v>
      </c>
      <c r="AJ47" s="137" t="s">
        <v>194</v>
      </c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</row>
    <row r="48" ht="45" customHeight="1" spans="1:59">
      <c r="A48" s="139" t="s">
        <v>182</v>
      </c>
      <c r="B48" s="139" t="s">
        <v>34</v>
      </c>
      <c r="C48" s="139" t="s">
        <v>183</v>
      </c>
      <c r="D48" s="140">
        <v>47</v>
      </c>
      <c r="E48" s="149" t="s">
        <v>396</v>
      </c>
      <c r="F48" s="149" t="s">
        <v>397</v>
      </c>
      <c r="G48" s="152"/>
      <c r="H48" s="152"/>
      <c r="I48" s="152"/>
      <c r="J48" s="152"/>
      <c r="K48" s="164">
        <v>1</v>
      </c>
      <c r="L48" s="165"/>
      <c r="M48" s="165"/>
      <c r="N48" s="165" t="s">
        <v>185</v>
      </c>
      <c r="O48" s="164">
        <v>1.92</v>
      </c>
      <c r="P48" s="164">
        <v>1.68</v>
      </c>
      <c r="Q48" s="164">
        <v>1.44</v>
      </c>
      <c r="R48" s="164">
        <v>1.2</v>
      </c>
      <c r="S48" s="173">
        <v>0.96</v>
      </c>
      <c r="T48" s="165"/>
      <c r="U48" s="165" t="s">
        <v>263</v>
      </c>
      <c r="V48" s="183">
        <v>44929</v>
      </c>
      <c r="W48" s="165"/>
      <c r="X48" s="165"/>
      <c r="Y48" s="165"/>
      <c r="Z48" s="165"/>
      <c r="AA48" s="165"/>
      <c r="AB48" s="165"/>
      <c r="AC48" s="165"/>
      <c r="AD48" s="144"/>
      <c r="AE48" s="165"/>
      <c r="AF48" s="165" t="s">
        <v>191</v>
      </c>
      <c r="AG48" s="145" t="s">
        <v>232</v>
      </c>
      <c r="AH48" s="144" t="s">
        <v>398</v>
      </c>
      <c r="AI48" s="149" t="s">
        <v>399</v>
      </c>
      <c r="AJ48" s="188" t="s">
        <v>215</v>
      </c>
      <c r="AK48" s="139"/>
      <c r="AL48" s="139"/>
      <c r="AM48" s="139"/>
      <c r="AN48" s="139"/>
      <c r="AO48" s="195">
        <v>1.533333333</v>
      </c>
      <c r="AP48" s="196">
        <v>1.88</v>
      </c>
      <c r="AQ48" s="196">
        <v>1.68</v>
      </c>
      <c r="AR48" s="196">
        <v>1.46</v>
      </c>
      <c r="AS48" s="198">
        <f>AVERAGE(AP48:AR48)</f>
        <v>1.67333333333333</v>
      </c>
      <c r="AT48" s="200">
        <f>(AS48-AO48)/AO48</f>
        <v>0.0913043480633268</v>
      </c>
      <c r="AU48" s="195">
        <v>1.36</v>
      </c>
      <c r="AV48" s="195">
        <v>1.42</v>
      </c>
      <c r="AW48" s="195">
        <v>1.73</v>
      </c>
      <c r="AX48" s="204">
        <f>AVERAGE(AU48:AW48)</f>
        <v>1.50333333333333</v>
      </c>
      <c r="AY48" s="205">
        <v>1.421</v>
      </c>
      <c r="AZ48" s="205">
        <v>1.561</v>
      </c>
      <c r="BA48" s="205">
        <v>1.792</v>
      </c>
      <c r="BB48" s="206">
        <f>AVERAGE(AY48:BA48)</f>
        <v>1.59133333333333</v>
      </c>
      <c r="BC48" s="207">
        <v>1.2</v>
      </c>
      <c r="BD48" s="208">
        <f>(BB48-AX48)/AX48</f>
        <v>0.0585365853658559</v>
      </c>
      <c r="BE48" s="208">
        <f>(BB48-BC48)/BC48</f>
        <v>0.326111111111111</v>
      </c>
      <c r="BF48" s="204"/>
      <c r="BG48" s="204"/>
    </row>
    <row r="49" ht="45" customHeight="1" spans="1:59">
      <c r="A49" s="139" t="s">
        <v>182</v>
      </c>
      <c r="B49" s="139" t="s">
        <v>34</v>
      </c>
      <c r="C49" s="139" t="s">
        <v>284</v>
      </c>
      <c r="D49" s="140">
        <v>48</v>
      </c>
      <c r="E49" s="156" t="s">
        <v>400</v>
      </c>
      <c r="F49" s="156" t="s">
        <v>400</v>
      </c>
      <c r="G49" s="157"/>
      <c r="H49" s="158">
        <v>2.42</v>
      </c>
      <c r="I49" s="157"/>
      <c r="J49" s="158">
        <v>1.85</v>
      </c>
      <c r="K49" s="164">
        <v>1</v>
      </c>
      <c r="L49" s="165"/>
      <c r="M49" s="165"/>
      <c r="N49" s="165" t="s">
        <v>185</v>
      </c>
      <c r="O49" s="164">
        <v>1.92</v>
      </c>
      <c r="P49" s="164">
        <v>1.68</v>
      </c>
      <c r="Q49" s="164">
        <v>1.44</v>
      </c>
      <c r="R49" s="164">
        <v>1.2</v>
      </c>
      <c r="S49" s="173">
        <v>0.96</v>
      </c>
      <c r="T49" s="165"/>
      <c r="U49" s="165" t="s">
        <v>263</v>
      </c>
      <c r="V49" s="183">
        <v>44929</v>
      </c>
      <c r="W49" s="165"/>
      <c r="X49" s="165"/>
      <c r="Y49" s="165"/>
      <c r="Z49" s="165"/>
      <c r="AA49" s="165"/>
      <c r="AB49" s="165"/>
      <c r="AC49" s="165"/>
      <c r="AD49" s="144"/>
      <c r="AE49" s="165"/>
      <c r="AF49" s="165" t="s">
        <v>191</v>
      </c>
      <c r="AG49" s="145" t="s">
        <v>232</v>
      </c>
      <c r="AH49" s="144" t="s">
        <v>401</v>
      </c>
      <c r="AI49" s="149" t="s">
        <v>402</v>
      </c>
      <c r="AJ49" s="188" t="s">
        <v>215</v>
      </c>
      <c r="AK49" s="139"/>
      <c r="AL49" s="139"/>
      <c r="AM49" s="139"/>
      <c r="AN49" s="139"/>
      <c r="AO49" s="195">
        <v>0.77</v>
      </c>
      <c r="AP49" s="196">
        <v>0.82</v>
      </c>
      <c r="AQ49" s="196">
        <v>0.79</v>
      </c>
      <c r="AR49" s="196">
        <v>0.71</v>
      </c>
      <c r="AS49" s="198">
        <f>AVERAGE(AP49:AR49)</f>
        <v>0.773333333333333</v>
      </c>
      <c r="AT49" s="200">
        <f>(AS49-AO49)/AO49</f>
        <v>0.00432900432900428</v>
      </c>
      <c r="AU49" s="195">
        <v>1.23</v>
      </c>
      <c r="AV49" s="195">
        <v>0.71</v>
      </c>
      <c r="AW49" s="195">
        <v>0.68</v>
      </c>
      <c r="AX49" s="204">
        <f>AVERAGE(AU49:AW49)</f>
        <v>0.873333333333333</v>
      </c>
      <c r="AY49" s="205">
        <v>0.987</v>
      </c>
      <c r="AZ49" s="205">
        <v>1.01</v>
      </c>
      <c r="BA49" s="205">
        <v>1.013</v>
      </c>
      <c r="BB49" s="206">
        <f>AVERAGE(AY49:BA49)</f>
        <v>1.00333333333333</v>
      </c>
      <c r="BC49" s="207">
        <v>1.2</v>
      </c>
      <c r="BD49" s="208">
        <f>(BB49-AX49)/AX49</f>
        <v>0.148854961832061</v>
      </c>
      <c r="BE49" s="208">
        <f>(BB49-BC49)/BC49</f>
        <v>-0.163888888888889</v>
      </c>
      <c r="BF49" s="204"/>
      <c r="BG49" s="204"/>
    </row>
    <row r="50" ht="45" customHeight="1" spans="1:59">
      <c r="A50" s="139" t="s">
        <v>182</v>
      </c>
      <c r="B50" s="139" t="s">
        <v>34</v>
      </c>
      <c r="C50" s="139" t="s">
        <v>183</v>
      </c>
      <c r="D50" s="140">
        <v>49</v>
      </c>
      <c r="E50" s="156" t="s">
        <v>403</v>
      </c>
      <c r="F50" s="156" t="s">
        <v>403</v>
      </c>
      <c r="G50" s="157"/>
      <c r="H50" s="157"/>
      <c r="I50" s="157"/>
      <c r="J50" s="157"/>
      <c r="K50" s="164">
        <v>1</v>
      </c>
      <c r="L50" s="165"/>
      <c r="M50" s="165"/>
      <c r="N50" s="165" t="s">
        <v>185</v>
      </c>
      <c r="O50" s="164">
        <v>1.92</v>
      </c>
      <c r="P50" s="164">
        <v>1.68</v>
      </c>
      <c r="Q50" s="164">
        <v>1.44</v>
      </c>
      <c r="R50" s="164">
        <v>1.2</v>
      </c>
      <c r="S50" s="173">
        <v>0.96</v>
      </c>
      <c r="T50" s="165"/>
      <c r="U50" s="165" t="s">
        <v>263</v>
      </c>
      <c r="V50" s="183">
        <v>44929</v>
      </c>
      <c r="W50" s="165"/>
      <c r="X50" s="165"/>
      <c r="Y50" s="165"/>
      <c r="Z50" s="165"/>
      <c r="AA50" s="165"/>
      <c r="AB50" s="165"/>
      <c r="AC50" s="165"/>
      <c r="AD50" s="144"/>
      <c r="AE50" s="165"/>
      <c r="AF50" s="165" t="s">
        <v>191</v>
      </c>
      <c r="AG50" s="145" t="s">
        <v>232</v>
      </c>
      <c r="AH50" s="144" t="s">
        <v>401</v>
      </c>
      <c r="AI50" s="149" t="s">
        <v>404</v>
      </c>
      <c r="AJ50" s="188" t="s">
        <v>215</v>
      </c>
      <c r="AK50" s="139"/>
      <c r="AL50" s="139"/>
      <c r="AM50" s="139"/>
      <c r="AN50" s="139"/>
      <c r="AO50" s="195">
        <v>0.78</v>
      </c>
      <c r="AP50" s="196">
        <v>0.86</v>
      </c>
      <c r="AQ50" s="196">
        <v>0.89</v>
      </c>
      <c r="AR50" s="196">
        <v>0.91</v>
      </c>
      <c r="AS50" s="198">
        <f>AVERAGE(AP50:AR50)</f>
        <v>0.886666666666667</v>
      </c>
      <c r="AT50" s="200">
        <f>(AS50-AO50)/AO50</f>
        <v>0.136752136752137</v>
      </c>
      <c r="AU50" s="195">
        <v>0.84</v>
      </c>
      <c r="AV50" s="195">
        <v>0.76</v>
      </c>
      <c r="AW50" s="195">
        <v>1.04</v>
      </c>
      <c r="AX50" s="204">
        <f>AVERAGE(AU50:AW50)</f>
        <v>0.88</v>
      </c>
      <c r="AY50" s="205">
        <v>0.89</v>
      </c>
      <c r="AZ50" s="205">
        <v>0.99</v>
      </c>
      <c r="BA50" s="205">
        <v>1.11</v>
      </c>
      <c r="BB50" s="206">
        <f>AVERAGE(AY50:BA50)</f>
        <v>0.996666666666667</v>
      </c>
      <c r="BC50" s="207">
        <v>1.2</v>
      </c>
      <c r="BD50" s="208">
        <f>(BB50-AX50)/AX50</f>
        <v>0.132575757575758</v>
      </c>
      <c r="BE50" s="208">
        <f>(BB50-BC50)/BC50</f>
        <v>-0.169444444444444</v>
      </c>
      <c r="BF50" s="204"/>
      <c r="BG50" s="204"/>
    </row>
    <row r="51" ht="45" customHeight="1" spans="1:59">
      <c r="A51" s="139" t="s">
        <v>182</v>
      </c>
      <c r="B51" s="139" t="s">
        <v>34</v>
      </c>
      <c r="C51" s="139" t="s">
        <v>183</v>
      </c>
      <c r="D51" s="140">
        <v>50</v>
      </c>
      <c r="E51" s="149" t="s">
        <v>405</v>
      </c>
      <c r="F51" s="149" t="s">
        <v>405</v>
      </c>
      <c r="G51" s="153">
        <v>3.78</v>
      </c>
      <c r="H51" s="153">
        <v>5.7</v>
      </c>
      <c r="I51" s="153">
        <v>5.53</v>
      </c>
      <c r="J51" s="153">
        <v>5.22</v>
      </c>
      <c r="K51" s="164">
        <v>1</v>
      </c>
      <c r="L51" s="165" t="s">
        <v>373</v>
      </c>
      <c r="M51" s="165"/>
      <c r="N51" s="165" t="s">
        <v>185</v>
      </c>
      <c r="O51" s="164">
        <v>5.28</v>
      </c>
      <c r="P51" s="164">
        <v>4.62</v>
      </c>
      <c r="Q51" s="164">
        <v>3.96</v>
      </c>
      <c r="R51" s="164">
        <v>3.3</v>
      </c>
      <c r="S51" s="173">
        <v>2.64</v>
      </c>
      <c r="T51" s="165"/>
      <c r="U51" s="165" t="s">
        <v>406</v>
      </c>
      <c r="V51" s="183">
        <v>44929</v>
      </c>
      <c r="W51" s="165" t="s">
        <v>189</v>
      </c>
      <c r="X51" s="179" t="s">
        <v>190</v>
      </c>
      <c r="Y51" s="165"/>
      <c r="Z51" s="165"/>
      <c r="AA51" s="165"/>
      <c r="AB51" s="165"/>
      <c r="AC51" s="165"/>
      <c r="AD51" s="140">
        <v>1.5</v>
      </c>
      <c r="AE51" s="165"/>
      <c r="AF51" s="165" t="s">
        <v>191</v>
      </c>
      <c r="AG51" s="145" t="s">
        <v>407</v>
      </c>
      <c r="AH51" s="144" t="s">
        <v>408</v>
      </c>
      <c r="AI51" s="149" t="s">
        <v>409</v>
      </c>
      <c r="AJ51" s="188" t="s">
        <v>215</v>
      </c>
      <c r="AK51" s="139"/>
      <c r="AL51" s="139"/>
      <c r="AM51" s="139"/>
      <c r="AN51" s="139"/>
      <c r="AO51" s="195">
        <v>5.456666667</v>
      </c>
      <c r="AP51" s="196">
        <v>6.12</v>
      </c>
      <c r="AQ51" s="196">
        <v>6.05</v>
      </c>
      <c r="AR51" s="196">
        <v>6.01</v>
      </c>
      <c r="AS51" s="198">
        <f>AVERAGE(AP51:AR51)</f>
        <v>6.06</v>
      </c>
      <c r="AT51" s="200">
        <f>(AS51-AO51)/AO51</f>
        <v>0.110568112332891</v>
      </c>
      <c r="AU51" s="195">
        <v>5.69</v>
      </c>
      <c r="AV51" s="195">
        <v>6.26</v>
      </c>
      <c r="AW51" s="195">
        <v>5.36</v>
      </c>
      <c r="AX51" s="204">
        <f>AVERAGE(AU51:AW51)</f>
        <v>5.77</v>
      </c>
      <c r="AY51" s="205">
        <v>5.695</v>
      </c>
      <c r="AZ51" s="205">
        <v>5.43</v>
      </c>
      <c r="BA51" s="205">
        <v>4.964</v>
      </c>
      <c r="BB51" s="206">
        <f>AVERAGE(AY51:BA51)</f>
        <v>5.363</v>
      </c>
      <c r="BC51" s="207">
        <v>5</v>
      </c>
      <c r="BD51" s="208">
        <f>(BB51-AX51)/AX51</f>
        <v>-0.0705372616984402</v>
      </c>
      <c r="BE51" s="208">
        <f>(BB51-BC51)/BC51</f>
        <v>0.0725999999999999</v>
      </c>
      <c r="BF51" s="204"/>
      <c r="BG51" s="204"/>
    </row>
    <row r="52" ht="45" customHeight="1" spans="1:59">
      <c r="A52" s="139" t="s">
        <v>182</v>
      </c>
      <c r="B52" s="139" t="s">
        <v>34</v>
      </c>
      <c r="C52" s="139" t="s">
        <v>183</v>
      </c>
      <c r="D52" s="140">
        <v>51</v>
      </c>
      <c r="E52" s="144" t="s">
        <v>410</v>
      </c>
      <c r="F52" s="144" t="s">
        <v>410</v>
      </c>
      <c r="G52" s="146">
        <v>1.08</v>
      </c>
      <c r="H52" s="146">
        <v>9.05</v>
      </c>
      <c r="I52" s="146">
        <v>1.5</v>
      </c>
      <c r="J52" s="146">
        <v>8.16</v>
      </c>
      <c r="K52" s="164">
        <v>1</v>
      </c>
      <c r="L52" s="165" t="s">
        <v>373</v>
      </c>
      <c r="M52" s="165"/>
      <c r="N52" s="165"/>
      <c r="O52" s="164">
        <v>1.28</v>
      </c>
      <c r="P52" s="164">
        <v>1.12</v>
      </c>
      <c r="Q52" s="164">
        <v>0.96</v>
      </c>
      <c r="R52" s="164">
        <v>0.8</v>
      </c>
      <c r="S52" s="173">
        <v>0.64</v>
      </c>
      <c r="T52" s="165"/>
      <c r="U52" s="165" t="s">
        <v>223</v>
      </c>
      <c r="V52" s="183">
        <v>44929</v>
      </c>
      <c r="W52" s="165" t="s">
        <v>189</v>
      </c>
      <c r="X52" s="179" t="s">
        <v>190</v>
      </c>
      <c r="Y52" s="165"/>
      <c r="Z52" s="165"/>
      <c r="AA52" s="165"/>
      <c r="AB52" s="165"/>
      <c r="AC52" s="165"/>
      <c r="AD52" s="140">
        <v>0.83</v>
      </c>
      <c r="AE52" s="165"/>
      <c r="AF52" s="165" t="s">
        <v>191</v>
      </c>
      <c r="AG52" s="145" t="s">
        <v>407</v>
      </c>
      <c r="AH52" s="144" t="s">
        <v>411</v>
      </c>
      <c r="AI52" s="149" t="s">
        <v>412</v>
      </c>
      <c r="AJ52" s="188" t="s">
        <v>215</v>
      </c>
      <c r="AK52" s="139"/>
      <c r="AL52" s="139"/>
      <c r="AM52" s="139"/>
      <c r="AN52" s="139"/>
      <c r="AO52" s="195">
        <v>2.173333333</v>
      </c>
      <c r="AP52" s="196">
        <v>2.27</v>
      </c>
      <c r="AQ52" s="196">
        <v>2.33</v>
      </c>
      <c r="AR52" s="196">
        <v>3.32</v>
      </c>
      <c r="AS52" s="198">
        <f>AVERAGE(AP52:AR52)</f>
        <v>2.64</v>
      </c>
      <c r="AT52" s="200">
        <f>(AS52-AO52)/AO52</f>
        <v>0.214723926566676</v>
      </c>
      <c r="AU52" s="195">
        <v>2.04</v>
      </c>
      <c r="AV52" s="195">
        <v>2.34</v>
      </c>
      <c r="AW52" s="195">
        <v>1.86</v>
      </c>
      <c r="AX52" s="204">
        <f>AVERAGE(AU52:AW52)</f>
        <v>2.08</v>
      </c>
      <c r="AY52" s="205">
        <v>1.532</v>
      </c>
      <c r="AZ52" s="205">
        <v>0.966</v>
      </c>
      <c r="BA52" s="205">
        <v>1.433</v>
      </c>
      <c r="BB52" s="206">
        <f>AVERAGE(AY52:BA52)</f>
        <v>1.31033333333333</v>
      </c>
      <c r="BC52" s="207">
        <v>1.2</v>
      </c>
      <c r="BD52" s="208">
        <f>(BB52-AX52)/AX52</f>
        <v>-0.370032051282051</v>
      </c>
      <c r="BE52" s="208">
        <f>(BB52-BC52)/BC52</f>
        <v>0.0919444444444445</v>
      </c>
      <c r="BF52" s="204"/>
      <c r="BG52" s="204"/>
    </row>
    <row r="53" ht="24" hidden="1" customHeight="1" spans="1:59">
      <c r="A53" s="133"/>
      <c r="B53" s="134" t="s">
        <v>34</v>
      </c>
      <c r="C53" s="134" t="s">
        <v>183</v>
      </c>
      <c r="D53" s="135">
        <v>52</v>
      </c>
      <c r="E53" s="142" t="s">
        <v>413</v>
      </c>
      <c r="F53" s="142" t="s">
        <v>413</v>
      </c>
      <c r="G53" s="135">
        <v>0.66</v>
      </c>
      <c r="H53" s="142"/>
      <c r="I53" s="135">
        <v>0.54</v>
      </c>
      <c r="J53" s="142"/>
      <c r="K53" s="160">
        <v>1</v>
      </c>
      <c r="L53" s="161" t="s">
        <v>373</v>
      </c>
      <c r="M53" s="161"/>
      <c r="N53" s="161"/>
      <c r="O53" s="160">
        <v>1</v>
      </c>
      <c r="P53" s="160">
        <v>0.875</v>
      </c>
      <c r="Q53" s="160">
        <v>0.75</v>
      </c>
      <c r="R53" s="160">
        <v>0.625</v>
      </c>
      <c r="S53" s="170">
        <v>0.5</v>
      </c>
      <c r="T53" s="161"/>
      <c r="U53" s="161"/>
      <c r="V53" s="184">
        <v>44929</v>
      </c>
      <c r="W53" s="161" t="s">
        <v>189</v>
      </c>
      <c r="X53" s="161"/>
      <c r="Y53" s="161"/>
      <c r="Z53" s="161"/>
      <c r="AA53" s="161"/>
      <c r="AB53" s="161"/>
      <c r="AC53" s="161"/>
      <c r="AD53" s="160">
        <v>0.3</v>
      </c>
      <c r="AE53" s="161"/>
      <c r="AF53" s="161" t="s">
        <v>414</v>
      </c>
      <c r="AG53" s="142"/>
      <c r="AH53" s="142" t="s">
        <v>415</v>
      </c>
      <c r="AI53" s="186" t="s">
        <v>416</v>
      </c>
      <c r="AJ53" s="192" t="s">
        <v>194</v>
      </c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202"/>
      <c r="AY53" s="202"/>
      <c r="AZ53" s="202"/>
      <c r="BA53" s="202"/>
      <c r="BB53" s="202"/>
      <c r="BC53" s="202"/>
      <c r="BD53" s="202"/>
      <c r="BE53" s="202"/>
      <c r="BF53" s="202"/>
      <c r="BG53" s="202"/>
    </row>
    <row r="54" ht="24" hidden="1" customHeight="1" spans="1:59">
      <c r="A54" s="133"/>
      <c r="B54" s="134" t="s">
        <v>34</v>
      </c>
      <c r="C54" s="134" t="s">
        <v>126</v>
      </c>
      <c r="D54" s="135">
        <v>53</v>
      </c>
      <c r="E54" s="142" t="s">
        <v>417</v>
      </c>
      <c r="F54" s="142" t="s">
        <v>417</v>
      </c>
      <c r="G54" s="142"/>
      <c r="H54" s="142"/>
      <c r="I54" s="135">
        <v>0.78</v>
      </c>
      <c r="J54" s="142"/>
      <c r="K54" s="160">
        <v>1</v>
      </c>
      <c r="L54" s="161" t="s">
        <v>373</v>
      </c>
      <c r="M54" s="161"/>
      <c r="N54" s="161"/>
      <c r="O54" s="160">
        <v>1</v>
      </c>
      <c r="P54" s="160">
        <v>0.875</v>
      </c>
      <c r="Q54" s="160">
        <v>0.75</v>
      </c>
      <c r="R54" s="160">
        <v>0.625</v>
      </c>
      <c r="S54" s="171">
        <v>0.5</v>
      </c>
      <c r="T54" s="161"/>
      <c r="U54" s="161"/>
      <c r="V54" s="184">
        <v>44929</v>
      </c>
      <c r="W54" s="161" t="s">
        <v>189</v>
      </c>
      <c r="X54" s="161"/>
      <c r="Y54" s="161"/>
      <c r="Z54" s="161"/>
      <c r="AA54" s="161"/>
      <c r="AB54" s="161"/>
      <c r="AC54" s="161"/>
      <c r="AD54" s="160">
        <v>0.3</v>
      </c>
      <c r="AE54" s="161"/>
      <c r="AF54" s="161" t="s">
        <v>414</v>
      </c>
      <c r="AG54" s="142"/>
      <c r="AH54" s="142" t="s">
        <v>418</v>
      </c>
      <c r="AI54" s="186" t="s">
        <v>419</v>
      </c>
      <c r="AJ54" s="193" t="s">
        <v>194</v>
      </c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202"/>
      <c r="AY54" s="202"/>
      <c r="AZ54" s="202"/>
      <c r="BA54" s="202"/>
      <c r="BB54" s="202"/>
      <c r="BC54" s="202"/>
      <c r="BD54" s="202"/>
      <c r="BE54" s="202"/>
      <c r="BF54" s="202"/>
      <c r="BG54" s="202"/>
    </row>
    <row r="55" ht="24" hidden="1" customHeight="1" spans="1:59">
      <c r="A55" s="136"/>
      <c r="B55" s="137" t="s">
        <v>34</v>
      </c>
      <c r="C55" s="137" t="s">
        <v>183</v>
      </c>
      <c r="D55" s="138">
        <v>54</v>
      </c>
      <c r="E55" s="143" t="s">
        <v>420</v>
      </c>
      <c r="F55" s="143" t="s">
        <v>420</v>
      </c>
      <c r="G55" s="138">
        <v>0.62</v>
      </c>
      <c r="H55" s="143"/>
      <c r="I55" s="138">
        <v>0.5</v>
      </c>
      <c r="J55" s="143"/>
      <c r="K55" s="162">
        <v>1</v>
      </c>
      <c r="L55" s="163" t="s">
        <v>373</v>
      </c>
      <c r="M55" s="163"/>
      <c r="N55" s="163"/>
      <c r="O55" s="162">
        <v>1</v>
      </c>
      <c r="P55" s="162">
        <v>0.875</v>
      </c>
      <c r="Q55" s="162">
        <v>0.75</v>
      </c>
      <c r="R55" s="162">
        <v>0.625</v>
      </c>
      <c r="S55" s="172">
        <v>0.5</v>
      </c>
      <c r="T55" s="163"/>
      <c r="U55" s="163"/>
      <c r="V55" s="182">
        <v>44929</v>
      </c>
      <c r="W55" s="163" t="s">
        <v>189</v>
      </c>
      <c r="X55" s="163"/>
      <c r="Y55" s="163"/>
      <c r="Z55" s="163"/>
      <c r="AA55" s="163"/>
      <c r="AB55" s="163"/>
      <c r="AC55" s="163"/>
      <c r="AD55" s="162">
        <v>0.3</v>
      </c>
      <c r="AE55" s="163"/>
      <c r="AF55" s="163" t="s">
        <v>414</v>
      </c>
      <c r="AG55" s="143"/>
      <c r="AH55" s="143" t="s">
        <v>421</v>
      </c>
      <c r="AI55" s="187" t="s">
        <v>422</v>
      </c>
      <c r="AJ55" s="190" t="s">
        <v>194</v>
      </c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</row>
    <row r="56" ht="45" customHeight="1" spans="1:59">
      <c r="A56" s="139"/>
      <c r="B56" s="139" t="s">
        <v>34</v>
      </c>
      <c r="C56" s="139" t="s">
        <v>183</v>
      </c>
      <c r="D56" s="140">
        <v>55</v>
      </c>
      <c r="E56" s="144" t="s">
        <v>423</v>
      </c>
      <c r="F56" s="144" t="s">
        <v>423</v>
      </c>
      <c r="G56" s="145"/>
      <c r="H56" s="145"/>
      <c r="I56" s="146">
        <v>0.5</v>
      </c>
      <c r="J56" s="145"/>
      <c r="K56" s="164">
        <v>1</v>
      </c>
      <c r="L56" s="165"/>
      <c r="M56" s="165"/>
      <c r="N56" s="165"/>
      <c r="O56" s="164">
        <v>1</v>
      </c>
      <c r="P56" s="164">
        <v>0.875</v>
      </c>
      <c r="Q56" s="164">
        <v>0.75</v>
      </c>
      <c r="R56" s="164">
        <v>0.625</v>
      </c>
      <c r="S56" s="173">
        <v>0.5</v>
      </c>
      <c r="T56" s="165"/>
      <c r="U56" s="165"/>
      <c r="V56" s="183">
        <v>44929</v>
      </c>
      <c r="W56" s="165" t="s">
        <v>189</v>
      </c>
      <c r="X56" s="165"/>
      <c r="Y56" s="165"/>
      <c r="Z56" s="165"/>
      <c r="AA56" s="165"/>
      <c r="AB56" s="165"/>
      <c r="AC56" s="165"/>
      <c r="AD56" s="140">
        <v>0.5</v>
      </c>
      <c r="AE56" s="165"/>
      <c r="AF56" s="165"/>
      <c r="AG56" s="145"/>
      <c r="AH56" s="144" t="s">
        <v>424</v>
      </c>
      <c r="AI56" s="149" t="s">
        <v>425</v>
      </c>
      <c r="AJ56" s="188" t="s">
        <v>215</v>
      </c>
      <c r="AK56" s="139"/>
      <c r="AL56" s="139"/>
      <c r="AM56" s="139"/>
      <c r="AN56" s="139"/>
      <c r="AO56" s="195">
        <v>0.866666667</v>
      </c>
      <c r="AP56" s="196">
        <v>0.78</v>
      </c>
      <c r="AQ56" s="196">
        <v>0.81</v>
      </c>
      <c r="AR56" s="196">
        <v>0.84</v>
      </c>
      <c r="AS56" s="198">
        <f>AVERAGE(AP56:AR56)</f>
        <v>0.81</v>
      </c>
      <c r="AT56" s="200">
        <f>(AS56-AO56)/AO56</f>
        <v>-0.0653846157440827</v>
      </c>
      <c r="AU56" s="195">
        <v>0.81</v>
      </c>
      <c r="AV56" s="195">
        <v>0.83</v>
      </c>
      <c r="AW56" s="195">
        <v>0.8</v>
      </c>
      <c r="AX56" s="204">
        <f>AVERAGE(AU56:AW56)</f>
        <v>0.813333333333333</v>
      </c>
      <c r="AY56" s="205">
        <v>0.72</v>
      </c>
      <c r="AZ56" s="205">
        <v>0.65</v>
      </c>
      <c r="BA56" s="205">
        <v>0.781</v>
      </c>
      <c r="BB56" s="206">
        <f>AVERAGE(AY56:BA56)</f>
        <v>0.717</v>
      </c>
      <c r="BC56" s="207">
        <v>0.6</v>
      </c>
      <c r="BD56" s="208">
        <f>(BB56-AX56)/AX56</f>
        <v>-0.118442622950819</v>
      </c>
      <c r="BE56" s="208">
        <f>(BB56-BC56)/BC56</f>
        <v>0.195</v>
      </c>
      <c r="BF56" s="204"/>
      <c r="BG56" s="204"/>
    </row>
    <row r="57" ht="45" customHeight="1" spans="1:59">
      <c r="A57" s="139"/>
      <c r="B57" s="139" t="s">
        <v>34</v>
      </c>
      <c r="C57" s="139" t="s">
        <v>183</v>
      </c>
      <c r="D57" s="140">
        <v>56</v>
      </c>
      <c r="E57" s="144" t="s">
        <v>426</v>
      </c>
      <c r="F57" s="144" t="s">
        <v>426</v>
      </c>
      <c r="G57" s="146">
        <v>0.58</v>
      </c>
      <c r="H57" s="145"/>
      <c r="I57" s="146">
        <v>1.12</v>
      </c>
      <c r="J57" s="145"/>
      <c r="K57" s="164">
        <v>1</v>
      </c>
      <c r="L57" s="165"/>
      <c r="M57" s="165"/>
      <c r="N57" s="165"/>
      <c r="O57" s="164">
        <v>2</v>
      </c>
      <c r="P57" s="164">
        <v>1.75</v>
      </c>
      <c r="Q57" s="164">
        <v>1.5</v>
      </c>
      <c r="R57" s="164">
        <v>1.25</v>
      </c>
      <c r="S57" s="173">
        <v>1</v>
      </c>
      <c r="T57" s="165"/>
      <c r="U57" s="165"/>
      <c r="V57" s="183">
        <v>44929</v>
      </c>
      <c r="W57" s="165" t="s">
        <v>189</v>
      </c>
      <c r="X57" s="165"/>
      <c r="Y57" s="165"/>
      <c r="Z57" s="165"/>
      <c r="AA57" s="165"/>
      <c r="AB57" s="165"/>
      <c r="AC57" s="165"/>
      <c r="AD57" s="140">
        <v>1.2</v>
      </c>
      <c r="AE57" s="165"/>
      <c r="AF57" s="165"/>
      <c r="AG57" s="145"/>
      <c r="AH57" s="144" t="s">
        <v>427</v>
      </c>
      <c r="AI57" s="149" t="s">
        <v>428</v>
      </c>
      <c r="AJ57" s="188" t="s">
        <v>215</v>
      </c>
      <c r="AK57" s="139"/>
      <c r="AL57" s="139"/>
      <c r="AM57" s="139"/>
      <c r="AN57" s="139"/>
      <c r="AO57" s="195">
        <v>1.33</v>
      </c>
      <c r="AP57" s="196">
        <v>1.46</v>
      </c>
      <c r="AQ57" s="196">
        <v>1.39</v>
      </c>
      <c r="AR57" s="196">
        <v>1.32</v>
      </c>
      <c r="AS57" s="198">
        <f>AVERAGE(AP57:AR57)</f>
        <v>1.39</v>
      </c>
      <c r="AT57" s="200">
        <f>(AS57-AO57)/AO57</f>
        <v>0.0451127819548871</v>
      </c>
      <c r="AU57" s="195">
        <v>1.37</v>
      </c>
      <c r="AV57" s="195">
        <v>1.34</v>
      </c>
      <c r="AW57" s="195">
        <v>1.3</v>
      </c>
      <c r="AX57" s="204">
        <f>AVERAGE(AU57:AW57)</f>
        <v>1.33666666666667</v>
      </c>
      <c r="AY57" s="205">
        <v>1.32</v>
      </c>
      <c r="AZ57" s="205">
        <v>1.334</v>
      </c>
      <c r="BA57" s="205">
        <v>1.234</v>
      </c>
      <c r="BB57" s="206">
        <f>AVERAGE(AY57:BA57)</f>
        <v>1.296</v>
      </c>
      <c r="BC57" s="207">
        <v>1</v>
      </c>
      <c r="BD57" s="208">
        <f>(BB57-AX57)/AX57</f>
        <v>-0.0304239401496283</v>
      </c>
      <c r="BE57" s="208">
        <f>(BB57-BC57)/BC57</f>
        <v>0.296</v>
      </c>
      <c r="BF57" s="204"/>
      <c r="BG57" s="204"/>
    </row>
    <row r="58" ht="24" hidden="1" customHeight="1" spans="1:59">
      <c r="A58" s="136" t="s">
        <v>429</v>
      </c>
      <c r="B58" s="137" t="s">
        <v>34</v>
      </c>
      <c r="C58" s="137" t="s">
        <v>183</v>
      </c>
      <c r="D58" s="138">
        <v>57</v>
      </c>
      <c r="E58" s="147" t="s">
        <v>430</v>
      </c>
      <c r="F58" s="147" t="s">
        <v>430</v>
      </c>
      <c r="G58" s="148">
        <v>0.53</v>
      </c>
      <c r="H58" s="148">
        <v>0.44</v>
      </c>
      <c r="I58" s="148">
        <v>0.56</v>
      </c>
      <c r="J58" s="148">
        <v>0.53</v>
      </c>
      <c r="K58" s="162">
        <v>1</v>
      </c>
      <c r="L58" s="163" t="s">
        <v>373</v>
      </c>
      <c r="M58" s="163"/>
      <c r="N58" s="163" t="s">
        <v>185</v>
      </c>
      <c r="O58" s="162">
        <v>0.96</v>
      </c>
      <c r="P58" s="162">
        <v>0.84</v>
      </c>
      <c r="Q58" s="162">
        <v>0.72</v>
      </c>
      <c r="R58" s="162">
        <v>0.6</v>
      </c>
      <c r="S58" s="175">
        <v>0.48</v>
      </c>
      <c r="T58" s="163"/>
      <c r="U58" s="163" t="s">
        <v>431</v>
      </c>
      <c r="V58" s="162">
        <v>2</v>
      </c>
      <c r="W58" s="163" t="s">
        <v>189</v>
      </c>
      <c r="X58" s="163"/>
      <c r="Y58" s="163"/>
      <c r="Z58" s="163"/>
      <c r="AA58" s="163"/>
      <c r="AB58" s="163"/>
      <c r="AC58" s="163"/>
      <c r="AD58" s="162">
        <v>0.57</v>
      </c>
      <c r="AE58" s="163"/>
      <c r="AF58" s="163" t="s">
        <v>414</v>
      </c>
      <c r="AG58" s="143" t="s">
        <v>432</v>
      </c>
      <c r="AH58" s="143" t="s">
        <v>433</v>
      </c>
      <c r="AI58" s="187" t="s">
        <v>365</v>
      </c>
      <c r="AJ58" s="137" t="s">
        <v>194</v>
      </c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</row>
    <row r="59" ht="45" customHeight="1" spans="1:59">
      <c r="A59" s="139" t="s">
        <v>182</v>
      </c>
      <c r="B59" s="139" t="s">
        <v>34</v>
      </c>
      <c r="C59" s="139" t="s">
        <v>183</v>
      </c>
      <c r="D59" s="140">
        <v>58</v>
      </c>
      <c r="E59" s="149" t="s">
        <v>434</v>
      </c>
      <c r="F59" s="149" t="s">
        <v>434</v>
      </c>
      <c r="G59" s="153">
        <v>0.66</v>
      </c>
      <c r="H59" s="152"/>
      <c r="I59" s="153">
        <v>0.57</v>
      </c>
      <c r="J59" s="152"/>
      <c r="K59" s="164">
        <v>1</v>
      </c>
      <c r="L59" s="165" t="s">
        <v>373</v>
      </c>
      <c r="M59" s="165"/>
      <c r="N59" s="165"/>
      <c r="O59" s="164">
        <v>0.96</v>
      </c>
      <c r="P59" s="164">
        <v>0.84</v>
      </c>
      <c r="Q59" s="164">
        <v>0.72</v>
      </c>
      <c r="R59" s="164">
        <v>0.6</v>
      </c>
      <c r="S59" s="173">
        <v>0.48</v>
      </c>
      <c r="T59" s="165"/>
      <c r="U59" s="165"/>
      <c r="V59" s="165"/>
      <c r="W59" s="165" t="s">
        <v>189</v>
      </c>
      <c r="X59" s="165"/>
      <c r="Y59" s="165"/>
      <c r="Z59" s="165"/>
      <c r="AA59" s="165"/>
      <c r="AB59" s="165"/>
      <c r="AC59" s="165"/>
      <c r="AD59" s="140">
        <v>0.483333333</v>
      </c>
      <c r="AE59" s="165"/>
      <c r="AF59" s="165" t="s">
        <v>414</v>
      </c>
      <c r="AG59" s="145"/>
      <c r="AH59" s="144" t="s">
        <v>435</v>
      </c>
      <c r="AI59" s="149" t="s">
        <v>436</v>
      </c>
      <c r="AJ59" s="188" t="s">
        <v>215</v>
      </c>
      <c r="AK59" s="139"/>
      <c r="AL59" s="139"/>
      <c r="AM59" s="139"/>
      <c r="AN59" s="139"/>
      <c r="AO59" s="195">
        <v>0.28</v>
      </c>
      <c r="AP59" s="196">
        <v>0.28</v>
      </c>
      <c r="AQ59" s="196">
        <v>0.27</v>
      </c>
      <c r="AR59" s="196">
        <v>0.3</v>
      </c>
      <c r="AS59" s="198">
        <f>AVERAGE(AP59:AR59)</f>
        <v>0.283333333333333</v>
      </c>
      <c r="AT59" s="200">
        <f>(AS59-AO59)/AO59</f>
        <v>0.011904761904762</v>
      </c>
      <c r="AU59" s="195">
        <v>0.25</v>
      </c>
      <c r="AV59" s="195">
        <v>0.23</v>
      </c>
      <c r="AW59" s="195">
        <v>0.3</v>
      </c>
      <c r="AX59" s="204">
        <f>AVERAGE(AU59:AW59)</f>
        <v>0.26</v>
      </c>
      <c r="AY59" s="205">
        <v>0.23</v>
      </c>
      <c r="AZ59" s="205">
        <v>0.32</v>
      </c>
      <c r="BA59" s="205">
        <v>0.313</v>
      </c>
      <c r="BB59" s="206">
        <f>AVERAGE(AY59:BA59)</f>
        <v>0.287666666666667</v>
      </c>
      <c r="BC59" s="207">
        <v>0.8</v>
      </c>
      <c r="BD59" s="208">
        <f>(BB59-AX59)/AX59</f>
        <v>0.106410256410256</v>
      </c>
      <c r="BE59" s="208">
        <f>(BB59-BC59)/BC59</f>
        <v>-0.640416666666667</v>
      </c>
      <c r="BF59" s="204"/>
      <c r="BG59" s="204"/>
    </row>
    <row r="60" ht="45" customHeight="1" spans="1:59">
      <c r="A60" s="139" t="s">
        <v>429</v>
      </c>
      <c r="B60" s="139" t="s">
        <v>34</v>
      </c>
      <c r="C60" s="139" t="s">
        <v>284</v>
      </c>
      <c r="D60" s="140">
        <v>59</v>
      </c>
      <c r="E60" s="149" t="s">
        <v>437</v>
      </c>
      <c r="F60" s="149" t="s">
        <v>437</v>
      </c>
      <c r="G60" s="152"/>
      <c r="H60" s="152"/>
      <c r="I60" s="152"/>
      <c r="J60" s="152"/>
      <c r="K60" s="164">
        <v>1</v>
      </c>
      <c r="L60" s="165"/>
      <c r="M60" s="165"/>
      <c r="N60" s="165"/>
      <c r="O60" s="164">
        <v>0.96</v>
      </c>
      <c r="P60" s="164">
        <v>0.84</v>
      </c>
      <c r="Q60" s="164">
        <v>0.72</v>
      </c>
      <c r="R60" s="164">
        <v>0.6</v>
      </c>
      <c r="S60" s="173">
        <v>0.48</v>
      </c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44"/>
      <c r="AE60" s="165"/>
      <c r="AF60" s="165" t="s">
        <v>414</v>
      </c>
      <c r="AG60" s="145"/>
      <c r="AH60" s="144" t="s">
        <v>438</v>
      </c>
      <c r="AI60" s="149" t="s">
        <v>439</v>
      </c>
      <c r="AJ60" s="188" t="s">
        <v>215</v>
      </c>
      <c r="AK60" s="139"/>
      <c r="AL60" s="139"/>
      <c r="AM60" s="139"/>
      <c r="AN60" s="139"/>
      <c r="AO60" s="195">
        <v>0.266666667</v>
      </c>
      <c r="AP60" s="196">
        <v>0.26</v>
      </c>
      <c r="AQ60" s="196">
        <v>0.31</v>
      </c>
      <c r="AR60" s="196">
        <v>0.27</v>
      </c>
      <c r="AS60" s="198">
        <f>AVERAGE(AP60:AR60)</f>
        <v>0.28</v>
      </c>
      <c r="AT60" s="200">
        <f>(AS60-AO60)/AO60</f>
        <v>0.0499999986875</v>
      </c>
      <c r="AU60" s="195">
        <v>0.24</v>
      </c>
      <c r="AV60" s="195">
        <v>0.28</v>
      </c>
      <c r="AW60" s="195">
        <v>0.28</v>
      </c>
      <c r="AX60" s="204">
        <f>AVERAGE(AU60:AW60)</f>
        <v>0.266666666666667</v>
      </c>
      <c r="AY60" s="205">
        <v>0.267</v>
      </c>
      <c r="AZ60" s="205">
        <v>0.261</v>
      </c>
      <c r="BA60" s="205">
        <v>0.252</v>
      </c>
      <c r="BB60" s="206">
        <f>AVERAGE(AY60:BA60)</f>
        <v>0.26</v>
      </c>
      <c r="BC60" s="207">
        <v>0.4</v>
      </c>
      <c r="BD60" s="208">
        <f>(BB60-AX60)/AX60</f>
        <v>-0.0250000000000012</v>
      </c>
      <c r="BE60" s="208">
        <f>(BB60-BC60)/BC60</f>
        <v>-0.35</v>
      </c>
      <c r="BF60" s="204"/>
      <c r="BG60" s="204"/>
    </row>
    <row r="61" ht="45" customHeight="1" spans="1:59">
      <c r="A61" s="139" t="s">
        <v>429</v>
      </c>
      <c r="B61" s="139" t="s">
        <v>34</v>
      </c>
      <c r="C61" s="139" t="s">
        <v>183</v>
      </c>
      <c r="D61" s="140">
        <v>60</v>
      </c>
      <c r="E61" s="149" t="s">
        <v>440</v>
      </c>
      <c r="F61" s="149" t="s">
        <v>440</v>
      </c>
      <c r="G61" s="152"/>
      <c r="H61" s="152"/>
      <c r="I61" s="152"/>
      <c r="J61" s="152"/>
      <c r="K61" s="164">
        <v>1</v>
      </c>
      <c r="L61" s="165"/>
      <c r="M61" s="165"/>
      <c r="N61" s="165" t="s">
        <v>185</v>
      </c>
      <c r="O61" s="164">
        <v>0.96</v>
      </c>
      <c r="P61" s="164">
        <v>0.84</v>
      </c>
      <c r="Q61" s="164">
        <v>0.72</v>
      </c>
      <c r="R61" s="164">
        <v>0.6</v>
      </c>
      <c r="S61" s="173">
        <v>0.48</v>
      </c>
      <c r="T61" s="165"/>
      <c r="U61" s="165" t="s">
        <v>431</v>
      </c>
      <c r="V61" s="164">
        <v>2</v>
      </c>
      <c r="W61" s="165"/>
      <c r="X61" s="165"/>
      <c r="Y61" s="165"/>
      <c r="Z61" s="165"/>
      <c r="AA61" s="165"/>
      <c r="AB61" s="165"/>
      <c r="AC61" s="165"/>
      <c r="AD61" s="144"/>
      <c r="AE61" s="165"/>
      <c r="AF61" s="165" t="s">
        <v>414</v>
      </c>
      <c r="AG61" s="145"/>
      <c r="AH61" s="144" t="s">
        <v>441</v>
      </c>
      <c r="AI61" s="149" t="s">
        <v>442</v>
      </c>
      <c r="AJ61" s="188" t="s">
        <v>215</v>
      </c>
      <c r="AK61" s="139"/>
      <c r="AL61" s="139"/>
      <c r="AM61" s="139"/>
      <c r="AN61" s="139"/>
      <c r="AO61" s="195">
        <v>0.296666667</v>
      </c>
      <c r="AP61" s="196">
        <v>0.27</v>
      </c>
      <c r="AQ61" s="196">
        <v>0.27</v>
      </c>
      <c r="AR61" s="196">
        <v>0.3</v>
      </c>
      <c r="AS61" s="198">
        <f>AVERAGE(AP61:AR61)</f>
        <v>0.28</v>
      </c>
      <c r="AT61" s="200">
        <f>(AS61-AO61)/AO61</f>
        <v>-0.0561797763413709</v>
      </c>
      <c r="AU61" s="195">
        <v>0.28</v>
      </c>
      <c r="AV61" s="195">
        <v>0.29</v>
      </c>
      <c r="AW61" s="195">
        <v>0.29</v>
      </c>
      <c r="AX61" s="204">
        <f>AVERAGE(AU61:AW61)</f>
        <v>0.286666666666667</v>
      </c>
      <c r="AY61" s="205">
        <v>0.278</v>
      </c>
      <c r="AZ61" s="205">
        <v>0.287</v>
      </c>
      <c r="BA61" s="205">
        <v>0.286</v>
      </c>
      <c r="BB61" s="206">
        <f>AVERAGE(AY61:BA61)</f>
        <v>0.283666666666667</v>
      </c>
      <c r="BC61" s="207">
        <v>0.4</v>
      </c>
      <c r="BD61" s="208">
        <f>(BB61-AX61)/AX61</f>
        <v>-0.0104651162790709</v>
      </c>
      <c r="BE61" s="208">
        <f>(BB61-BC61)/BC61</f>
        <v>-0.290833333333333</v>
      </c>
      <c r="BF61" s="204"/>
      <c r="BG61" s="204"/>
    </row>
    <row r="62" ht="45" customHeight="1" spans="1:59">
      <c r="A62" s="139" t="s">
        <v>429</v>
      </c>
      <c r="B62" s="139" t="s">
        <v>34</v>
      </c>
      <c r="C62" s="139" t="s">
        <v>183</v>
      </c>
      <c r="D62" s="140">
        <v>61</v>
      </c>
      <c r="E62" s="149" t="s">
        <v>443</v>
      </c>
      <c r="F62" s="149" t="s">
        <v>443</v>
      </c>
      <c r="G62" s="152"/>
      <c r="H62" s="153">
        <v>1.33</v>
      </c>
      <c r="I62" s="152"/>
      <c r="J62" s="153">
        <v>0.17</v>
      </c>
      <c r="K62" s="164">
        <v>1</v>
      </c>
      <c r="L62" s="165"/>
      <c r="M62" s="165"/>
      <c r="N62" s="165" t="s">
        <v>185</v>
      </c>
      <c r="O62" s="164">
        <v>1.6</v>
      </c>
      <c r="P62" s="164">
        <v>1.4</v>
      </c>
      <c r="Q62" s="164">
        <v>1.2</v>
      </c>
      <c r="R62" s="164">
        <v>1</v>
      </c>
      <c r="S62" s="173">
        <v>0.8</v>
      </c>
      <c r="T62" s="165"/>
      <c r="U62" s="165" t="s">
        <v>431</v>
      </c>
      <c r="V62" s="164">
        <v>2</v>
      </c>
      <c r="W62" s="165"/>
      <c r="X62" s="165"/>
      <c r="Y62" s="165"/>
      <c r="Z62" s="165"/>
      <c r="AA62" s="165"/>
      <c r="AB62" s="165"/>
      <c r="AC62" s="165"/>
      <c r="AD62" s="144"/>
      <c r="AE62" s="165"/>
      <c r="AF62" s="165" t="s">
        <v>414</v>
      </c>
      <c r="AG62" s="145" t="s">
        <v>444</v>
      </c>
      <c r="AH62" s="144" t="s">
        <v>445</v>
      </c>
      <c r="AI62" s="149" t="s">
        <v>446</v>
      </c>
      <c r="AJ62" s="188" t="s">
        <v>215</v>
      </c>
      <c r="AK62" s="139"/>
      <c r="AL62" s="139"/>
      <c r="AM62" s="139"/>
      <c r="AN62" s="139"/>
      <c r="AO62" s="195">
        <v>0.263333333</v>
      </c>
      <c r="AP62" s="196">
        <v>0.29</v>
      </c>
      <c r="AQ62" s="196">
        <v>0.31</v>
      </c>
      <c r="AR62" s="196">
        <v>0.27</v>
      </c>
      <c r="AS62" s="198">
        <f>AVERAGE(AP62:AR62)</f>
        <v>0.29</v>
      </c>
      <c r="AT62" s="200">
        <f>(AS62-AO62)/AO62</f>
        <v>0.101265824178817</v>
      </c>
      <c r="AU62" s="195">
        <v>0.29</v>
      </c>
      <c r="AV62" s="195">
        <v>0.3</v>
      </c>
      <c r="AW62" s="195">
        <v>0.29</v>
      </c>
      <c r="AX62" s="204">
        <f>AVERAGE(AU62:AW62)</f>
        <v>0.293333333333333</v>
      </c>
      <c r="AY62" s="205">
        <v>0.287</v>
      </c>
      <c r="AZ62" s="205">
        <v>0.287</v>
      </c>
      <c r="BA62" s="205">
        <v>0.291</v>
      </c>
      <c r="BB62" s="206">
        <f>AVERAGE(AY62:BA62)</f>
        <v>0.288333333333333</v>
      </c>
      <c r="BC62" s="207">
        <v>1</v>
      </c>
      <c r="BD62" s="208">
        <f>(BB62-AX62)/AX62</f>
        <v>-0.0170454545454534</v>
      </c>
      <c r="BE62" s="208">
        <f>(BB62-BC62)/BC62</f>
        <v>-0.711666666666667</v>
      </c>
      <c r="BF62" s="204"/>
      <c r="BG62" s="204"/>
    </row>
    <row r="63" ht="24" hidden="1" customHeight="1" spans="1:59">
      <c r="A63" s="133" t="s">
        <v>429</v>
      </c>
      <c r="B63" s="134" t="s">
        <v>34</v>
      </c>
      <c r="C63" s="134" t="s">
        <v>183</v>
      </c>
      <c r="D63" s="135">
        <v>62</v>
      </c>
      <c r="E63" s="154" t="s">
        <v>447</v>
      </c>
      <c r="F63" s="154" t="s">
        <v>447</v>
      </c>
      <c r="G63" s="154"/>
      <c r="H63" s="155">
        <v>0.61</v>
      </c>
      <c r="I63" s="154"/>
      <c r="J63" s="155">
        <v>0.63</v>
      </c>
      <c r="K63" s="160">
        <v>1</v>
      </c>
      <c r="L63" s="161"/>
      <c r="M63" s="161"/>
      <c r="N63" s="161" t="s">
        <v>185</v>
      </c>
      <c r="O63" s="160">
        <v>4.8</v>
      </c>
      <c r="P63" s="160">
        <v>4.2</v>
      </c>
      <c r="Q63" s="160">
        <v>3.6</v>
      </c>
      <c r="R63" s="160">
        <v>3</v>
      </c>
      <c r="S63" s="170">
        <v>2.4</v>
      </c>
      <c r="T63" s="161"/>
      <c r="U63" s="161" t="s">
        <v>431</v>
      </c>
      <c r="V63" s="160">
        <v>2</v>
      </c>
      <c r="W63" s="161"/>
      <c r="X63" s="161"/>
      <c r="Y63" s="161"/>
      <c r="Z63" s="161"/>
      <c r="AA63" s="161"/>
      <c r="AB63" s="161"/>
      <c r="AC63" s="161"/>
      <c r="AD63" s="161"/>
      <c r="AE63" s="161"/>
      <c r="AF63" s="161" t="s">
        <v>414</v>
      </c>
      <c r="AG63" s="142" t="s">
        <v>448</v>
      </c>
      <c r="AH63" s="142" t="s">
        <v>449</v>
      </c>
      <c r="AI63" s="186" t="s">
        <v>450</v>
      </c>
      <c r="AJ63" s="134" t="s">
        <v>194</v>
      </c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</row>
    <row r="64" ht="24" hidden="1" customHeight="1" spans="1:59">
      <c r="A64" s="136" t="s">
        <v>429</v>
      </c>
      <c r="B64" s="137" t="s">
        <v>34</v>
      </c>
      <c r="C64" s="137" t="s">
        <v>183</v>
      </c>
      <c r="D64" s="138">
        <v>63</v>
      </c>
      <c r="E64" s="147" t="s">
        <v>451</v>
      </c>
      <c r="F64" s="147" t="s">
        <v>451</v>
      </c>
      <c r="G64" s="147"/>
      <c r="H64" s="148">
        <v>0.31</v>
      </c>
      <c r="I64" s="147"/>
      <c r="J64" s="148">
        <v>0.47</v>
      </c>
      <c r="K64" s="162">
        <v>1</v>
      </c>
      <c r="L64" s="163"/>
      <c r="M64" s="163"/>
      <c r="N64" s="163" t="s">
        <v>185</v>
      </c>
      <c r="O64" s="162">
        <v>4</v>
      </c>
      <c r="P64" s="162">
        <v>3.5</v>
      </c>
      <c r="Q64" s="162">
        <v>3</v>
      </c>
      <c r="R64" s="162">
        <v>2.5</v>
      </c>
      <c r="S64" s="172">
        <v>2</v>
      </c>
      <c r="T64" s="163"/>
      <c r="U64" s="163" t="s">
        <v>431</v>
      </c>
      <c r="V64" s="162">
        <v>2</v>
      </c>
      <c r="W64" s="163"/>
      <c r="X64" s="163"/>
      <c r="Y64" s="163"/>
      <c r="Z64" s="163"/>
      <c r="AA64" s="163"/>
      <c r="AB64" s="163"/>
      <c r="AC64" s="163"/>
      <c r="AD64" s="163"/>
      <c r="AE64" s="163"/>
      <c r="AF64" s="163" t="s">
        <v>414</v>
      </c>
      <c r="AG64" s="143" t="s">
        <v>452</v>
      </c>
      <c r="AH64" s="143" t="s">
        <v>453</v>
      </c>
      <c r="AI64" s="187" t="s">
        <v>454</v>
      </c>
      <c r="AJ64" s="137" t="s">
        <v>194</v>
      </c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</row>
    <row r="65" ht="45" customHeight="1" spans="1:59">
      <c r="A65" s="139" t="s">
        <v>429</v>
      </c>
      <c r="B65" s="139" t="s">
        <v>34</v>
      </c>
      <c r="C65" s="139" t="s">
        <v>183</v>
      </c>
      <c r="D65" s="140">
        <v>64</v>
      </c>
      <c r="E65" s="149" t="s">
        <v>455</v>
      </c>
      <c r="F65" s="149" t="s">
        <v>455</v>
      </c>
      <c r="G65" s="152"/>
      <c r="H65" s="152"/>
      <c r="I65" s="152"/>
      <c r="J65" s="152"/>
      <c r="K65" s="165"/>
      <c r="L65" s="165"/>
      <c r="M65" s="165"/>
      <c r="N65" s="165"/>
      <c r="O65" s="164">
        <v>0.96</v>
      </c>
      <c r="P65" s="164">
        <v>0.84</v>
      </c>
      <c r="Q65" s="164">
        <v>0.72</v>
      </c>
      <c r="R65" s="164">
        <v>0.6</v>
      </c>
      <c r="S65" s="173">
        <v>0.48</v>
      </c>
      <c r="T65" s="165"/>
      <c r="U65" s="165" t="s">
        <v>431</v>
      </c>
      <c r="V65" s="164">
        <v>2</v>
      </c>
      <c r="W65" s="165"/>
      <c r="X65" s="165"/>
      <c r="Y65" s="165"/>
      <c r="Z65" s="165"/>
      <c r="AA65" s="165"/>
      <c r="AB65" s="165"/>
      <c r="AC65" s="165"/>
      <c r="AD65" s="144"/>
      <c r="AE65" s="165"/>
      <c r="AF65" s="165" t="s">
        <v>414</v>
      </c>
      <c r="AG65" s="145" t="s">
        <v>456</v>
      </c>
      <c r="AH65" s="144" t="s">
        <v>457</v>
      </c>
      <c r="AI65" s="149" t="s">
        <v>404</v>
      </c>
      <c r="AJ65" s="188" t="s">
        <v>215</v>
      </c>
      <c r="AK65" s="139"/>
      <c r="AL65" s="139"/>
      <c r="AM65" s="139"/>
      <c r="AN65" s="139"/>
      <c r="AO65" s="195">
        <v>0.26</v>
      </c>
      <c r="AP65" s="196">
        <v>0.29</v>
      </c>
      <c r="AQ65" s="196">
        <v>0.24</v>
      </c>
      <c r="AR65" s="196">
        <v>0.3</v>
      </c>
      <c r="AS65" s="198">
        <f>AVERAGE(AP65:AR65)</f>
        <v>0.276666666666667</v>
      </c>
      <c r="AT65" s="200">
        <f t="shared" ref="AT65:AT79" si="6">(AS65-AO65)/AO65</f>
        <v>0.0641025641025641</v>
      </c>
      <c r="AU65" s="195">
        <v>0.26</v>
      </c>
      <c r="AV65" s="195">
        <v>0.27</v>
      </c>
      <c r="AW65" s="195">
        <v>0.27</v>
      </c>
      <c r="AX65" s="204">
        <f>AVERAGE(AU65:AW65)</f>
        <v>0.266666666666667</v>
      </c>
      <c r="AY65" s="205">
        <v>0.273</v>
      </c>
      <c r="AZ65" s="205">
        <v>0.282</v>
      </c>
      <c r="BA65" s="205">
        <v>0.26</v>
      </c>
      <c r="BB65" s="206">
        <f>AVERAGE(AY65:BA65)</f>
        <v>0.271666666666667</v>
      </c>
      <c r="BC65" s="207">
        <v>0.6</v>
      </c>
      <c r="BD65" s="208">
        <f t="shared" ref="BD65:BD74" si="7">(BB65-AX65)/AX65</f>
        <v>0.0187499999999987</v>
      </c>
      <c r="BE65" s="208">
        <f t="shared" ref="BE65:BE74" si="8">(BB65-BC65)/BC65</f>
        <v>-0.547222222222222</v>
      </c>
      <c r="BF65" s="204"/>
      <c r="BG65" s="204"/>
    </row>
    <row r="66" ht="45" customHeight="1" spans="1:59">
      <c r="A66" s="139" t="s">
        <v>429</v>
      </c>
      <c r="B66" s="139" t="s">
        <v>34</v>
      </c>
      <c r="C66" s="139" t="s">
        <v>183</v>
      </c>
      <c r="D66" s="140">
        <v>65</v>
      </c>
      <c r="E66" s="149" t="s">
        <v>458</v>
      </c>
      <c r="F66" s="149" t="s">
        <v>458</v>
      </c>
      <c r="G66" s="153">
        <v>0.41</v>
      </c>
      <c r="H66" s="152"/>
      <c r="I66" s="153">
        <v>0.35</v>
      </c>
      <c r="J66" s="152"/>
      <c r="K66" s="164">
        <v>1</v>
      </c>
      <c r="L66" s="165" t="s">
        <v>373</v>
      </c>
      <c r="M66" s="165"/>
      <c r="N66" s="165" t="s">
        <v>185</v>
      </c>
      <c r="O66" s="164">
        <v>8</v>
      </c>
      <c r="P66" s="164">
        <v>7</v>
      </c>
      <c r="Q66" s="164">
        <v>6</v>
      </c>
      <c r="R66" s="164">
        <v>5</v>
      </c>
      <c r="S66" s="173">
        <v>4</v>
      </c>
      <c r="T66" s="165"/>
      <c r="U66" s="165" t="s">
        <v>431</v>
      </c>
      <c r="V66" s="164">
        <v>2</v>
      </c>
      <c r="W66" s="165" t="s">
        <v>189</v>
      </c>
      <c r="X66" s="165"/>
      <c r="Y66" s="165"/>
      <c r="Z66" s="165"/>
      <c r="AA66" s="165"/>
      <c r="AB66" s="165"/>
      <c r="AC66" s="165"/>
      <c r="AD66" s="140">
        <v>0.45</v>
      </c>
      <c r="AE66" s="165"/>
      <c r="AF66" s="165" t="s">
        <v>414</v>
      </c>
      <c r="AG66" s="145"/>
      <c r="AH66" s="144" t="s">
        <v>459</v>
      </c>
      <c r="AI66" s="149" t="s">
        <v>460</v>
      </c>
      <c r="AJ66" s="188" t="s">
        <v>215</v>
      </c>
      <c r="AK66" s="139"/>
      <c r="AL66" s="139"/>
      <c r="AM66" s="139"/>
      <c r="AN66" s="139"/>
      <c r="AO66" s="195">
        <v>0.336666667</v>
      </c>
      <c r="AP66" s="196">
        <v>0.29</v>
      </c>
      <c r="AQ66" s="196">
        <v>0.25</v>
      </c>
      <c r="AR66" s="196">
        <v>0.31</v>
      </c>
      <c r="AS66" s="198">
        <f>AVERAGE(AP66:AR66)</f>
        <v>0.283333333333333</v>
      </c>
      <c r="AT66" s="200">
        <f t="shared" si="6"/>
        <v>-0.15841584241741</v>
      </c>
      <c r="AU66" s="195">
        <v>0.26</v>
      </c>
      <c r="AV66" s="195">
        <v>0.24</v>
      </c>
      <c r="AW66" s="195">
        <v>0.22</v>
      </c>
      <c r="AX66" s="204">
        <f>AVERAGE(AU66:AW66)</f>
        <v>0.24</v>
      </c>
      <c r="AY66" s="205">
        <v>0.19</v>
      </c>
      <c r="AZ66" s="205">
        <v>0.24</v>
      </c>
      <c r="BA66" s="205">
        <v>0.26</v>
      </c>
      <c r="BB66" s="206">
        <f>AVERAGE(AY66:BA66)</f>
        <v>0.23</v>
      </c>
      <c r="BC66" s="207">
        <v>0.8</v>
      </c>
      <c r="BD66" s="208">
        <f t="shared" si="7"/>
        <v>-0.0416666666666667</v>
      </c>
      <c r="BE66" s="208">
        <f t="shared" si="8"/>
        <v>-0.7125</v>
      </c>
      <c r="BF66" s="204"/>
      <c r="BG66" s="204"/>
    </row>
    <row r="67" ht="45" customHeight="1" spans="1:59">
      <c r="A67" s="139" t="s">
        <v>182</v>
      </c>
      <c r="B67" s="139" t="s">
        <v>461</v>
      </c>
      <c r="C67" s="139" t="s">
        <v>284</v>
      </c>
      <c r="D67" s="140">
        <v>66</v>
      </c>
      <c r="E67" s="144" t="s">
        <v>462</v>
      </c>
      <c r="F67" s="144" t="s">
        <v>463</v>
      </c>
      <c r="G67" s="145"/>
      <c r="H67" s="146">
        <v>1.419</v>
      </c>
      <c r="I67" s="145"/>
      <c r="J67" s="146">
        <v>1.289</v>
      </c>
      <c r="K67" s="164">
        <v>1</v>
      </c>
      <c r="L67" s="165"/>
      <c r="M67" s="165"/>
      <c r="N67" s="165" t="s">
        <v>185</v>
      </c>
      <c r="O67" s="165"/>
      <c r="P67" s="165"/>
      <c r="Q67" s="165"/>
      <c r="R67" s="165"/>
      <c r="S67" s="165"/>
      <c r="T67" s="165"/>
      <c r="U67" s="165" t="s">
        <v>464</v>
      </c>
      <c r="V67" s="164">
        <v>3</v>
      </c>
      <c r="W67" s="165"/>
      <c r="X67" s="165"/>
      <c r="Y67" s="165"/>
      <c r="Z67" s="165"/>
      <c r="AA67" s="165"/>
      <c r="AB67" s="165"/>
      <c r="AC67" s="165"/>
      <c r="AD67" s="144"/>
      <c r="AE67" s="165"/>
      <c r="AF67" s="165"/>
      <c r="AG67" s="145" t="s">
        <v>465</v>
      </c>
      <c r="AH67" s="144" t="s">
        <v>466</v>
      </c>
      <c r="AI67" s="149" t="s">
        <v>467</v>
      </c>
      <c r="AJ67" s="188" t="s">
        <v>468</v>
      </c>
      <c r="AK67" s="139"/>
      <c r="AL67" s="139"/>
      <c r="AM67" s="139"/>
      <c r="AN67" s="139"/>
      <c r="AO67" s="231">
        <v>1.0188</v>
      </c>
      <c r="AP67" s="198"/>
      <c r="AQ67" s="198"/>
      <c r="AR67" s="198"/>
      <c r="AS67" s="200">
        <v>1.3933</v>
      </c>
      <c r="AT67" s="200">
        <f t="shared" si="6"/>
        <v>0.367589320769533</v>
      </c>
      <c r="AU67" s="200"/>
      <c r="AV67" s="200"/>
      <c r="AW67" s="200"/>
      <c r="AX67" s="231">
        <v>1.4473</v>
      </c>
      <c r="AY67" s="206"/>
      <c r="AZ67" s="206"/>
      <c r="BA67" s="206"/>
      <c r="BB67" s="206" t="s">
        <v>469</v>
      </c>
      <c r="BC67" s="207">
        <v>15</v>
      </c>
      <c r="BD67" s="208">
        <f t="shared" si="7"/>
        <v>-0.160643957714365</v>
      </c>
      <c r="BE67" s="208">
        <f t="shared" si="8"/>
        <v>-0.919013333333333</v>
      </c>
      <c r="BF67" s="204"/>
      <c r="BG67" s="204"/>
    </row>
    <row r="68" ht="45" customHeight="1" spans="1:59">
      <c r="A68" s="139" t="s">
        <v>182</v>
      </c>
      <c r="B68" s="139" t="s">
        <v>461</v>
      </c>
      <c r="C68" s="139" t="s">
        <v>284</v>
      </c>
      <c r="D68" s="140">
        <v>67</v>
      </c>
      <c r="E68" s="144" t="s">
        <v>470</v>
      </c>
      <c r="F68" s="144" t="s">
        <v>471</v>
      </c>
      <c r="G68" s="145"/>
      <c r="H68" s="145" t="s">
        <v>472</v>
      </c>
      <c r="I68" s="145"/>
      <c r="J68" s="146">
        <v>443.19</v>
      </c>
      <c r="K68" s="164">
        <v>1</v>
      </c>
      <c r="L68" s="165"/>
      <c r="M68" s="165"/>
      <c r="N68" s="165" t="s">
        <v>185</v>
      </c>
      <c r="O68" s="165"/>
      <c r="P68" s="165"/>
      <c r="Q68" s="165"/>
      <c r="R68" s="165"/>
      <c r="S68" s="165"/>
      <c r="T68" s="165"/>
      <c r="U68" s="165" t="s">
        <v>473</v>
      </c>
      <c r="V68" s="164">
        <v>3</v>
      </c>
      <c r="W68" s="165"/>
      <c r="X68" s="165"/>
      <c r="Y68" s="165"/>
      <c r="Z68" s="165"/>
      <c r="AA68" s="165"/>
      <c r="AB68" s="165"/>
      <c r="AC68" s="165"/>
      <c r="AD68" s="144"/>
      <c r="AE68" s="165"/>
      <c r="AF68" s="165"/>
      <c r="AG68" s="145" t="s">
        <v>465</v>
      </c>
      <c r="AH68" s="144" t="s">
        <v>474</v>
      </c>
      <c r="AI68" s="149" t="s">
        <v>475</v>
      </c>
      <c r="AJ68" s="188" t="s">
        <v>468</v>
      </c>
      <c r="AK68" s="139"/>
      <c r="AL68" s="139"/>
      <c r="AM68" s="139"/>
      <c r="AN68" s="139"/>
      <c r="AO68" s="195">
        <v>261.31</v>
      </c>
      <c r="AP68" s="198"/>
      <c r="AQ68" s="198"/>
      <c r="AR68" s="198"/>
      <c r="AS68" s="196">
        <v>177</v>
      </c>
      <c r="AT68" s="200">
        <f t="shared" si="6"/>
        <v>-0.322643603382955</v>
      </c>
      <c r="AU68" s="200"/>
      <c r="AV68" s="200"/>
      <c r="AW68" s="200"/>
      <c r="AX68" s="195">
        <v>2115.48</v>
      </c>
      <c r="AY68" s="206"/>
      <c r="AZ68" s="206"/>
      <c r="BA68" s="206"/>
      <c r="BB68" s="206" t="s">
        <v>476</v>
      </c>
      <c r="BC68" s="207">
        <v>15</v>
      </c>
      <c r="BD68" s="208">
        <f t="shared" si="7"/>
        <v>-0.996454516232723</v>
      </c>
      <c r="BE68" s="208">
        <f t="shared" si="8"/>
        <v>-0.499973333333333</v>
      </c>
      <c r="BF68" s="204"/>
      <c r="BG68" s="204"/>
    </row>
    <row r="69" ht="45" customHeight="1" spans="1:59">
      <c r="A69" s="139" t="s">
        <v>182</v>
      </c>
      <c r="B69" s="139" t="s">
        <v>461</v>
      </c>
      <c r="C69" s="139" t="s">
        <v>284</v>
      </c>
      <c r="D69" s="140">
        <v>68</v>
      </c>
      <c r="E69" s="144" t="s">
        <v>477</v>
      </c>
      <c r="F69" s="144" t="s">
        <v>478</v>
      </c>
      <c r="G69" s="145"/>
      <c r="H69" s="146">
        <v>0.6377</v>
      </c>
      <c r="I69" s="145"/>
      <c r="J69" s="146">
        <v>0.887</v>
      </c>
      <c r="K69" s="164">
        <v>1</v>
      </c>
      <c r="L69" s="165"/>
      <c r="M69" s="165"/>
      <c r="N69" s="165" t="s">
        <v>185</v>
      </c>
      <c r="O69" s="165"/>
      <c r="P69" s="165"/>
      <c r="Q69" s="165"/>
      <c r="R69" s="165"/>
      <c r="S69" s="165"/>
      <c r="T69" s="165"/>
      <c r="U69" s="165" t="s">
        <v>473</v>
      </c>
      <c r="V69" s="164">
        <v>3</v>
      </c>
      <c r="W69" s="165"/>
      <c r="X69" s="165"/>
      <c r="Y69" s="165"/>
      <c r="Z69" s="165"/>
      <c r="AA69" s="165"/>
      <c r="AB69" s="165"/>
      <c r="AC69" s="165"/>
      <c r="AD69" s="144"/>
      <c r="AE69" s="165"/>
      <c r="AF69" s="165"/>
      <c r="AG69" s="145" t="s">
        <v>465</v>
      </c>
      <c r="AH69" s="144" t="s">
        <v>479</v>
      </c>
      <c r="AI69" s="149" t="s">
        <v>480</v>
      </c>
      <c r="AJ69" s="188" t="s">
        <v>468</v>
      </c>
      <c r="AK69" s="139"/>
      <c r="AL69" s="139"/>
      <c r="AM69" s="139"/>
      <c r="AN69" s="139"/>
      <c r="AO69" s="231">
        <v>0.8992</v>
      </c>
      <c r="AP69" s="198"/>
      <c r="AQ69" s="198"/>
      <c r="AR69" s="198"/>
      <c r="AS69" s="200">
        <v>0.8878</v>
      </c>
      <c r="AT69" s="200">
        <f t="shared" si="6"/>
        <v>-0.0126779359430605</v>
      </c>
      <c r="AU69" s="200"/>
      <c r="AV69" s="200"/>
      <c r="AW69" s="200"/>
      <c r="AX69" s="231">
        <v>0.8964</v>
      </c>
      <c r="AY69" s="206"/>
      <c r="AZ69" s="206"/>
      <c r="BA69" s="206"/>
      <c r="BB69" s="206" t="s">
        <v>481</v>
      </c>
      <c r="BC69" s="207">
        <v>40</v>
      </c>
      <c r="BD69" s="208">
        <f t="shared" si="7"/>
        <v>-0.00780901383311023</v>
      </c>
      <c r="BE69" s="208">
        <f t="shared" si="8"/>
        <v>-0.977765</v>
      </c>
      <c r="BF69" s="204"/>
      <c r="BG69" s="204"/>
    </row>
    <row r="70" ht="45" customHeight="1" spans="1:59">
      <c r="A70" s="139" t="s">
        <v>182</v>
      </c>
      <c r="B70" s="139" t="s">
        <v>461</v>
      </c>
      <c r="C70" s="139" t="s">
        <v>284</v>
      </c>
      <c r="D70" s="140">
        <v>69</v>
      </c>
      <c r="E70" s="144" t="s">
        <v>482</v>
      </c>
      <c r="F70" s="144" t="s">
        <v>482</v>
      </c>
      <c r="G70" s="145"/>
      <c r="H70" s="146">
        <v>1</v>
      </c>
      <c r="I70" s="145"/>
      <c r="J70" s="146">
        <v>1</v>
      </c>
      <c r="K70" s="164">
        <v>1</v>
      </c>
      <c r="L70" s="165"/>
      <c r="M70" s="165"/>
      <c r="N70" s="165" t="s">
        <v>185</v>
      </c>
      <c r="O70" s="165"/>
      <c r="P70" s="165"/>
      <c r="Q70" s="165"/>
      <c r="R70" s="165"/>
      <c r="S70" s="165"/>
      <c r="T70" s="165"/>
      <c r="U70" s="165"/>
      <c r="V70" s="164">
        <v>3</v>
      </c>
      <c r="W70" s="165"/>
      <c r="X70" s="165"/>
      <c r="Y70" s="165"/>
      <c r="Z70" s="165"/>
      <c r="AA70" s="165"/>
      <c r="AB70" s="165"/>
      <c r="AC70" s="165"/>
      <c r="AD70" s="144"/>
      <c r="AE70" s="165"/>
      <c r="AF70" s="165"/>
      <c r="AG70" s="145" t="s">
        <v>465</v>
      </c>
      <c r="AH70" s="144" t="s">
        <v>483</v>
      </c>
      <c r="AI70" s="149" t="s">
        <v>484</v>
      </c>
      <c r="AJ70" s="188" t="s">
        <v>468</v>
      </c>
      <c r="AK70" s="139"/>
      <c r="AL70" s="139"/>
      <c r="AM70" s="139"/>
      <c r="AN70" s="139"/>
      <c r="AO70" s="195">
        <v>5</v>
      </c>
      <c r="AP70" s="198"/>
      <c r="AQ70" s="198"/>
      <c r="AR70" s="198"/>
      <c r="AS70" s="196">
        <v>3</v>
      </c>
      <c r="AT70" s="200">
        <f t="shared" si="6"/>
        <v>-0.4</v>
      </c>
      <c r="AU70" s="200"/>
      <c r="AV70" s="200"/>
      <c r="AW70" s="200"/>
      <c r="AX70" s="195">
        <v>4</v>
      </c>
      <c r="AY70" s="206"/>
      <c r="AZ70" s="206"/>
      <c r="BA70" s="206"/>
      <c r="BB70" s="206" t="s">
        <v>485</v>
      </c>
      <c r="BC70" s="207">
        <v>5</v>
      </c>
      <c r="BD70" s="208">
        <f t="shared" si="7"/>
        <v>-1</v>
      </c>
      <c r="BE70" s="208">
        <f t="shared" si="8"/>
        <v>-1</v>
      </c>
      <c r="BF70" s="204"/>
      <c r="BG70" s="204"/>
    </row>
    <row r="71" ht="45" customHeight="1" spans="1:59">
      <c r="A71" s="139" t="s">
        <v>182</v>
      </c>
      <c r="B71" s="139" t="s">
        <v>461</v>
      </c>
      <c r="C71" s="139" t="s">
        <v>284</v>
      </c>
      <c r="D71" s="140">
        <v>70</v>
      </c>
      <c r="E71" s="144" t="s">
        <v>486</v>
      </c>
      <c r="F71" s="144" t="s">
        <v>486</v>
      </c>
      <c r="G71" s="145"/>
      <c r="H71" s="146">
        <v>3</v>
      </c>
      <c r="I71" s="145"/>
      <c r="J71" s="146">
        <v>0</v>
      </c>
      <c r="K71" s="164">
        <v>1</v>
      </c>
      <c r="L71" s="165"/>
      <c r="M71" s="165"/>
      <c r="N71" s="165" t="s">
        <v>185</v>
      </c>
      <c r="O71" s="165"/>
      <c r="P71" s="165"/>
      <c r="Q71" s="165"/>
      <c r="R71" s="165"/>
      <c r="S71" s="165"/>
      <c r="T71" s="165"/>
      <c r="U71" s="165"/>
      <c r="V71" s="164">
        <v>3</v>
      </c>
      <c r="W71" s="165"/>
      <c r="X71" s="165"/>
      <c r="Y71" s="165"/>
      <c r="Z71" s="165"/>
      <c r="AA71" s="165"/>
      <c r="AB71" s="165"/>
      <c r="AC71" s="165"/>
      <c r="AD71" s="144"/>
      <c r="AE71" s="165"/>
      <c r="AF71" s="165"/>
      <c r="AG71" s="145" t="s">
        <v>465</v>
      </c>
      <c r="AH71" s="144" t="s">
        <v>487</v>
      </c>
      <c r="AI71" s="149" t="s">
        <v>488</v>
      </c>
      <c r="AJ71" s="188" t="s">
        <v>468</v>
      </c>
      <c r="AK71" s="139"/>
      <c r="AL71" s="139"/>
      <c r="AM71" s="139"/>
      <c r="AN71" s="139"/>
      <c r="AO71" s="195">
        <v>6</v>
      </c>
      <c r="AP71" s="198"/>
      <c r="AQ71" s="198"/>
      <c r="AR71" s="198"/>
      <c r="AS71" s="196">
        <v>2</v>
      </c>
      <c r="AT71" s="200">
        <f t="shared" si="6"/>
        <v>-0.666666666666667</v>
      </c>
      <c r="AU71" s="200"/>
      <c r="AV71" s="200"/>
      <c r="AW71" s="200"/>
      <c r="AX71" s="195">
        <v>0</v>
      </c>
      <c r="AY71" s="206"/>
      <c r="AZ71" s="206"/>
      <c r="BA71" s="206"/>
      <c r="BB71" s="206" t="s">
        <v>485</v>
      </c>
      <c r="BC71" s="207">
        <v>5</v>
      </c>
      <c r="BD71" s="208" t="e">
        <f t="shared" si="7"/>
        <v>#DIV/0!</v>
      </c>
      <c r="BE71" s="208">
        <f t="shared" si="8"/>
        <v>-1</v>
      </c>
      <c r="BF71" s="204"/>
      <c r="BG71" s="204"/>
    </row>
    <row r="72" ht="45" customHeight="1" spans="1:59">
      <c r="A72" s="139" t="s">
        <v>182</v>
      </c>
      <c r="B72" s="139" t="s">
        <v>461</v>
      </c>
      <c r="C72" s="139" t="s">
        <v>284</v>
      </c>
      <c r="D72" s="140">
        <v>71</v>
      </c>
      <c r="E72" s="144" t="s">
        <v>489</v>
      </c>
      <c r="F72" s="144" t="s">
        <v>490</v>
      </c>
      <c r="G72" s="145"/>
      <c r="H72" s="146">
        <v>1</v>
      </c>
      <c r="I72" s="145"/>
      <c r="J72" s="146">
        <v>1</v>
      </c>
      <c r="K72" s="164">
        <v>1</v>
      </c>
      <c r="L72" s="165"/>
      <c r="M72" s="165"/>
      <c r="N72" s="165" t="s">
        <v>185</v>
      </c>
      <c r="O72" s="165"/>
      <c r="P72" s="165"/>
      <c r="Q72" s="165"/>
      <c r="R72" s="165"/>
      <c r="S72" s="165"/>
      <c r="T72" s="165"/>
      <c r="U72" s="165"/>
      <c r="V72" s="164">
        <v>3</v>
      </c>
      <c r="W72" s="165"/>
      <c r="X72" s="165"/>
      <c r="Y72" s="165"/>
      <c r="Z72" s="165"/>
      <c r="AA72" s="165"/>
      <c r="AB72" s="165"/>
      <c r="AC72" s="165"/>
      <c r="AD72" s="144"/>
      <c r="AE72" s="165"/>
      <c r="AF72" s="165"/>
      <c r="AG72" s="145" t="s">
        <v>465</v>
      </c>
      <c r="AH72" s="144" t="s">
        <v>474</v>
      </c>
      <c r="AI72" s="149" t="s">
        <v>491</v>
      </c>
      <c r="AJ72" s="188" t="s">
        <v>468</v>
      </c>
      <c r="AK72" s="139"/>
      <c r="AL72" s="139"/>
      <c r="AM72" s="139"/>
      <c r="AN72" s="139"/>
      <c r="AO72" s="195">
        <v>0</v>
      </c>
      <c r="AP72" s="198"/>
      <c r="AQ72" s="198"/>
      <c r="AR72" s="198"/>
      <c r="AS72" s="196">
        <v>0</v>
      </c>
      <c r="AT72" s="200" t="e">
        <f t="shared" si="6"/>
        <v>#DIV/0!</v>
      </c>
      <c r="AU72" s="200"/>
      <c r="AV72" s="200"/>
      <c r="AW72" s="200"/>
      <c r="AX72" s="195">
        <v>0</v>
      </c>
      <c r="AY72" s="206"/>
      <c r="AZ72" s="206"/>
      <c r="BA72" s="206"/>
      <c r="BB72" s="206" t="s">
        <v>485</v>
      </c>
      <c r="BC72" s="207">
        <v>5</v>
      </c>
      <c r="BD72" s="208" t="e">
        <f t="shared" si="7"/>
        <v>#DIV/0!</v>
      </c>
      <c r="BE72" s="208">
        <f t="shared" si="8"/>
        <v>-1</v>
      </c>
      <c r="BF72" s="204"/>
      <c r="BG72" s="204"/>
    </row>
    <row r="73" ht="45" customHeight="1" spans="1:59">
      <c r="A73" s="139" t="s">
        <v>182</v>
      </c>
      <c r="B73" s="139" t="s">
        <v>492</v>
      </c>
      <c r="C73" s="139" t="s">
        <v>284</v>
      </c>
      <c r="D73" s="140">
        <v>72</v>
      </c>
      <c r="E73" s="144" t="s">
        <v>493</v>
      </c>
      <c r="F73" s="144" t="s">
        <v>493</v>
      </c>
      <c r="G73" s="145"/>
      <c r="H73" s="146">
        <v>0</v>
      </c>
      <c r="I73" s="145"/>
      <c r="J73" s="146">
        <v>0</v>
      </c>
      <c r="K73" s="164">
        <v>1</v>
      </c>
      <c r="L73" s="165"/>
      <c r="M73" s="165"/>
      <c r="N73" s="165" t="s">
        <v>185</v>
      </c>
      <c r="O73" s="165"/>
      <c r="P73" s="165"/>
      <c r="Q73" s="165"/>
      <c r="R73" s="165"/>
      <c r="S73" s="165"/>
      <c r="T73" s="165"/>
      <c r="U73" s="165"/>
      <c r="V73" s="164">
        <v>3</v>
      </c>
      <c r="W73" s="165"/>
      <c r="X73" s="165"/>
      <c r="Y73" s="165"/>
      <c r="Z73" s="165"/>
      <c r="AA73" s="165"/>
      <c r="AB73" s="165"/>
      <c r="AC73" s="165"/>
      <c r="AD73" s="144"/>
      <c r="AE73" s="165"/>
      <c r="AF73" s="165"/>
      <c r="AG73" s="145"/>
      <c r="AH73" s="144" t="s">
        <v>494</v>
      </c>
      <c r="AI73" s="149" t="s">
        <v>484</v>
      </c>
      <c r="AJ73" s="188" t="s">
        <v>468</v>
      </c>
      <c r="AK73" s="139"/>
      <c r="AL73" s="139"/>
      <c r="AM73" s="139"/>
      <c r="AN73" s="139"/>
      <c r="AO73" s="195">
        <v>0</v>
      </c>
      <c r="AP73" s="198"/>
      <c r="AQ73" s="198"/>
      <c r="AR73" s="198"/>
      <c r="AS73" s="196">
        <v>0</v>
      </c>
      <c r="AT73" s="200" t="e">
        <f t="shared" si="6"/>
        <v>#DIV/0!</v>
      </c>
      <c r="AU73" s="200"/>
      <c r="AV73" s="200"/>
      <c r="AW73" s="200"/>
      <c r="AX73" s="195">
        <v>0</v>
      </c>
      <c r="AY73" s="206"/>
      <c r="AZ73" s="206"/>
      <c r="BA73" s="206"/>
      <c r="BB73" s="206" t="s">
        <v>485</v>
      </c>
      <c r="BC73" s="207">
        <v>5</v>
      </c>
      <c r="BD73" s="208" t="e">
        <f t="shared" si="7"/>
        <v>#DIV/0!</v>
      </c>
      <c r="BE73" s="208">
        <f t="shared" si="8"/>
        <v>-1</v>
      </c>
      <c r="BF73" s="204"/>
      <c r="BG73" s="204"/>
    </row>
    <row r="74" ht="45" customHeight="1" spans="1:59">
      <c r="A74" s="139" t="s">
        <v>182</v>
      </c>
      <c r="B74" s="139" t="s">
        <v>492</v>
      </c>
      <c r="C74" s="139" t="s">
        <v>284</v>
      </c>
      <c r="D74" s="140">
        <v>73</v>
      </c>
      <c r="E74" s="144" t="s">
        <v>495</v>
      </c>
      <c r="F74" s="144" t="s">
        <v>495</v>
      </c>
      <c r="G74" s="145"/>
      <c r="H74" s="146">
        <v>0</v>
      </c>
      <c r="I74" s="145"/>
      <c r="J74" s="146">
        <v>0</v>
      </c>
      <c r="K74" s="164">
        <v>1</v>
      </c>
      <c r="L74" s="165"/>
      <c r="M74" s="165"/>
      <c r="N74" s="165" t="s">
        <v>185</v>
      </c>
      <c r="O74" s="165"/>
      <c r="P74" s="165"/>
      <c r="Q74" s="165"/>
      <c r="R74" s="165"/>
      <c r="S74" s="165"/>
      <c r="T74" s="165"/>
      <c r="U74" s="165"/>
      <c r="V74" s="164">
        <v>3</v>
      </c>
      <c r="W74" s="165"/>
      <c r="X74" s="165"/>
      <c r="Y74" s="165"/>
      <c r="Z74" s="165"/>
      <c r="AA74" s="165"/>
      <c r="AB74" s="165"/>
      <c r="AC74" s="165"/>
      <c r="AD74" s="144"/>
      <c r="AE74" s="165"/>
      <c r="AF74" s="165"/>
      <c r="AG74" s="145"/>
      <c r="AH74" s="144" t="s">
        <v>496</v>
      </c>
      <c r="AI74" s="149" t="s">
        <v>488</v>
      </c>
      <c r="AJ74" s="188" t="s">
        <v>468</v>
      </c>
      <c r="AK74" s="139"/>
      <c r="AL74" s="139"/>
      <c r="AM74" s="139"/>
      <c r="AN74" s="139"/>
      <c r="AO74" s="195">
        <v>0</v>
      </c>
      <c r="AP74" s="198"/>
      <c r="AQ74" s="198"/>
      <c r="AR74" s="198"/>
      <c r="AS74" s="196">
        <v>0</v>
      </c>
      <c r="AT74" s="200" t="e">
        <f t="shared" si="6"/>
        <v>#DIV/0!</v>
      </c>
      <c r="AU74" s="200"/>
      <c r="AV74" s="200"/>
      <c r="AW74" s="200"/>
      <c r="AX74" s="195">
        <v>0</v>
      </c>
      <c r="AY74" s="206"/>
      <c r="AZ74" s="206"/>
      <c r="BA74" s="206"/>
      <c r="BB74" s="206" t="s">
        <v>485</v>
      </c>
      <c r="BC74" s="207">
        <v>5</v>
      </c>
      <c r="BD74" s="208" t="e">
        <f t="shared" si="7"/>
        <v>#DIV/0!</v>
      </c>
      <c r="BE74" s="208">
        <f t="shared" si="8"/>
        <v>-1</v>
      </c>
      <c r="BF74" s="204"/>
      <c r="BG74" s="204"/>
    </row>
    <row r="75" ht="45" hidden="1" customHeight="1" spans="1:59">
      <c r="A75" s="136" t="s">
        <v>182</v>
      </c>
      <c r="B75" s="137" t="s">
        <v>492</v>
      </c>
      <c r="C75" s="137" t="s">
        <v>183</v>
      </c>
      <c r="D75" s="138">
        <v>74</v>
      </c>
      <c r="E75" s="187" t="s">
        <v>497</v>
      </c>
      <c r="F75" s="187" t="s">
        <v>498</v>
      </c>
      <c r="G75" s="187"/>
      <c r="H75" s="187"/>
      <c r="I75" s="187"/>
      <c r="J75" s="187"/>
      <c r="K75" s="212">
        <v>1</v>
      </c>
      <c r="L75" s="213" t="s">
        <v>27</v>
      </c>
      <c r="M75" s="163" t="s">
        <v>185</v>
      </c>
      <c r="N75" s="163" t="s">
        <v>185</v>
      </c>
      <c r="O75" s="163"/>
      <c r="P75" s="163"/>
      <c r="Q75" s="163"/>
      <c r="R75" s="163"/>
      <c r="S75" s="162">
        <v>1</v>
      </c>
      <c r="T75" s="163"/>
      <c r="U75" s="163"/>
      <c r="V75" s="182">
        <v>44929</v>
      </c>
      <c r="W75" s="163" t="s">
        <v>189</v>
      </c>
      <c r="X75" s="163"/>
      <c r="Y75" s="163"/>
      <c r="Z75" s="163"/>
      <c r="AA75" s="163"/>
      <c r="AB75" s="224"/>
      <c r="AC75" s="224"/>
      <c r="AD75" s="225">
        <v>1.1</v>
      </c>
      <c r="AE75" s="224"/>
      <c r="AF75" s="163"/>
      <c r="AG75" s="143"/>
      <c r="AH75" s="143" t="s">
        <v>499</v>
      </c>
      <c r="AI75" s="187" t="s">
        <v>500</v>
      </c>
      <c r="AJ75" s="137" t="s">
        <v>468</v>
      </c>
      <c r="AK75" s="137"/>
      <c r="AL75" s="137"/>
      <c r="AM75" s="137"/>
      <c r="AN75" s="137"/>
      <c r="AO75" s="232" t="s">
        <v>501</v>
      </c>
      <c r="AP75" s="137"/>
      <c r="AQ75" s="137"/>
      <c r="AR75" s="137"/>
      <c r="AS75" s="137" t="e">
        <f>AVERAGE(AP75:AR75)</f>
        <v>#DIV/0!</v>
      </c>
      <c r="AT75" s="137" t="e">
        <f t="shared" si="6"/>
        <v>#DIV/0!</v>
      </c>
      <c r="AU75" s="137"/>
      <c r="AV75" s="137"/>
      <c r="AW75" s="137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</row>
    <row r="76" ht="45" customHeight="1" spans="1:59">
      <c r="A76" s="139" t="s">
        <v>182</v>
      </c>
      <c r="B76" s="139" t="s">
        <v>34</v>
      </c>
      <c r="C76" s="139" t="s">
        <v>183</v>
      </c>
      <c r="D76" s="140">
        <v>75</v>
      </c>
      <c r="E76" s="149" t="s">
        <v>502</v>
      </c>
      <c r="F76" s="149" t="s">
        <v>502</v>
      </c>
      <c r="G76" s="150">
        <v>2.77</v>
      </c>
      <c r="H76" s="150">
        <v>2.59</v>
      </c>
      <c r="I76" s="150">
        <v>2.07</v>
      </c>
      <c r="J76" s="150">
        <v>2.15</v>
      </c>
      <c r="K76" s="166">
        <v>1</v>
      </c>
      <c r="L76" s="165" t="s">
        <v>373</v>
      </c>
      <c r="M76" s="165" t="s">
        <v>185</v>
      </c>
      <c r="N76" s="165" t="s">
        <v>185</v>
      </c>
      <c r="O76" s="164">
        <v>2.4</v>
      </c>
      <c r="P76" s="164">
        <v>2.1</v>
      </c>
      <c r="Q76" s="164">
        <v>1.8</v>
      </c>
      <c r="R76" s="164">
        <v>1.5</v>
      </c>
      <c r="S76" s="173">
        <v>1.2</v>
      </c>
      <c r="T76" s="165"/>
      <c r="U76" s="165" t="s">
        <v>223</v>
      </c>
      <c r="V76" s="183">
        <v>44929</v>
      </c>
      <c r="W76" s="165" t="s">
        <v>189</v>
      </c>
      <c r="X76" s="165"/>
      <c r="Y76" s="165"/>
      <c r="Z76" s="165"/>
      <c r="AA76" s="165"/>
      <c r="AB76" s="165"/>
      <c r="AC76" s="165"/>
      <c r="AD76" s="140">
        <v>1.6</v>
      </c>
      <c r="AE76" s="165" t="s">
        <v>211</v>
      </c>
      <c r="AF76" s="165" t="s">
        <v>191</v>
      </c>
      <c r="AG76" s="145" t="s">
        <v>503</v>
      </c>
      <c r="AH76" s="144" t="s">
        <v>504</v>
      </c>
      <c r="AI76" s="149" t="s">
        <v>505</v>
      </c>
      <c r="AJ76" s="188" t="s">
        <v>215</v>
      </c>
      <c r="AK76" s="139"/>
      <c r="AL76" s="139"/>
      <c r="AM76" s="139"/>
      <c r="AN76" s="139"/>
      <c r="AO76" s="195">
        <v>2.17</v>
      </c>
      <c r="AP76" s="196">
        <v>2.13</v>
      </c>
      <c r="AQ76" s="196">
        <v>1.78</v>
      </c>
      <c r="AR76" s="196">
        <v>1.81</v>
      </c>
      <c r="AS76" s="198">
        <f>AVERAGE(AP76:AR76)</f>
        <v>1.90666666666667</v>
      </c>
      <c r="AT76" s="200">
        <f t="shared" si="6"/>
        <v>-0.121351766513057</v>
      </c>
      <c r="AU76" s="195">
        <v>2.48</v>
      </c>
      <c r="AV76" s="195">
        <v>2.09</v>
      </c>
      <c r="AW76" s="195">
        <v>2.24</v>
      </c>
      <c r="AX76" s="204">
        <f>AVERAGE(AU76:AW76)</f>
        <v>2.27</v>
      </c>
      <c r="AY76" s="205">
        <v>2.23</v>
      </c>
      <c r="AZ76" s="205">
        <v>2.13</v>
      </c>
      <c r="BA76" s="205">
        <v>3.23</v>
      </c>
      <c r="BB76" s="206">
        <f>AVERAGE(AY76:BA76)</f>
        <v>2.53</v>
      </c>
      <c r="BC76" s="207">
        <v>1.8</v>
      </c>
      <c r="BD76" s="208">
        <f>(BB76-AX76)/AX76</f>
        <v>0.114537444933921</v>
      </c>
      <c r="BE76" s="208">
        <f>(BB76-BC76)/BC76</f>
        <v>0.405555555555555</v>
      </c>
      <c r="BF76" s="204"/>
      <c r="BG76" s="204"/>
    </row>
    <row r="77" ht="45" customHeight="1" spans="1:59">
      <c r="A77" s="139" t="s">
        <v>182</v>
      </c>
      <c r="B77" s="139" t="s">
        <v>34</v>
      </c>
      <c r="C77" s="139" t="s">
        <v>183</v>
      </c>
      <c r="D77" s="140">
        <v>76</v>
      </c>
      <c r="E77" s="149" t="s">
        <v>506</v>
      </c>
      <c r="F77" s="149" t="s">
        <v>506</v>
      </c>
      <c r="G77" s="150">
        <v>2.32</v>
      </c>
      <c r="H77" s="150">
        <v>2.93</v>
      </c>
      <c r="I77" s="150">
        <v>2.16</v>
      </c>
      <c r="J77" s="150">
        <v>2.15</v>
      </c>
      <c r="K77" s="166">
        <v>1</v>
      </c>
      <c r="L77" s="165" t="s">
        <v>373</v>
      </c>
      <c r="M77" s="165" t="s">
        <v>185</v>
      </c>
      <c r="N77" s="165" t="s">
        <v>185</v>
      </c>
      <c r="O77" s="164">
        <v>2.4</v>
      </c>
      <c r="P77" s="164">
        <v>2.1</v>
      </c>
      <c r="Q77" s="164">
        <v>1.8</v>
      </c>
      <c r="R77" s="164">
        <v>1.5</v>
      </c>
      <c r="S77" s="173">
        <v>1.2</v>
      </c>
      <c r="T77" s="165"/>
      <c r="U77" s="165" t="s">
        <v>223</v>
      </c>
      <c r="V77" s="183">
        <v>44929</v>
      </c>
      <c r="W77" s="165" t="s">
        <v>189</v>
      </c>
      <c r="X77" s="165"/>
      <c r="Y77" s="165"/>
      <c r="Z77" s="165"/>
      <c r="AA77" s="165"/>
      <c r="AB77" s="165"/>
      <c r="AC77" s="165"/>
      <c r="AD77" s="140">
        <v>2.5</v>
      </c>
      <c r="AE77" s="165" t="s">
        <v>211</v>
      </c>
      <c r="AF77" s="165" t="s">
        <v>191</v>
      </c>
      <c r="AG77" s="145" t="s">
        <v>503</v>
      </c>
      <c r="AH77" s="144" t="s">
        <v>507</v>
      </c>
      <c r="AI77" s="149" t="s">
        <v>508</v>
      </c>
      <c r="AJ77" s="188" t="s">
        <v>215</v>
      </c>
      <c r="AK77" s="139"/>
      <c r="AL77" s="139"/>
      <c r="AM77" s="139"/>
      <c r="AN77" s="139"/>
      <c r="AO77" s="195">
        <v>1.983333333</v>
      </c>
      <c r="AP77" s="196">
        <v>1.89</v>
      </c>
      <c r="AQ77" s="196">
        <v>2.01</v>
      </c>
      <c r="AR77" s="196">
        <v>2.39</v>
      </c>
      <c r="AS77" s="198">
        <f>AVERAGE(AP77:AR77)</f>
        <v>2.09666666666667</v>
      </c>
      <c r="AT77" s="200">
        <f t="shared" si="6"/>
        <v>0.057142857320528</v>
      </c>
      <c r="AU77" s="195">
        <v>1.83</v>
      </c>
      <c r="AV77" s="195">
        <v>2.21</v>
      </c>
      <c r="AW77" s="195">
        <v>1.85</v>
      </c>
      <c r="AX77" s="204">
        <f>AVERAGE(AU77:AW77)</f>
        <v>1.96333333333333</v>
      </c>
      <c r="AY77" s="205">
        <v>2.16</v>
      </c>
      <c r="AZ77" s="205">
        <v>2.27</v>
      </c>
      <c r="BA77" s="205">
        <v>1.58</v>
      </c>
      <c r="BB77" s="206">
        <f>AVERAGE(AY77:BA77)</f>
        <v>2.00333333333333</v>
      </c>
      <c r="BC77" s="207">
        <v>1.8</v>
      </c>
      <c r="BD77" s="208">
        <f>(BB77-AX77)/AX77</f>
        <v>0.0203735144312411</v>
      </c>
      <c r="BE77" s="208">
        <f>(BB77-BC77)/BC77</f>
        <v>0.112962962962963</v>
      </c>
      <c r="BF77" s="204"/>
      <c r="BG77" s="204"/>
    </row>
    <row r="78" ht="45" customHeight="1" spans="1:59">
      <c r="A78" s="139" t="s">
        <v>182</v>
      </c>
      <c r="B78" s="139" t="s">
        <v>34</v>
      </c>
      <c r="C78" s="139" t="s">
        <v>183</v>
      </c>
      <c r="D78" s="140">
        <v>77</v>
      </c>
      <c r="E78" s="149" t="s">
        <v>509</v>
      </c>
      <c r="F78" s="149" t="s">
        <v>509</v>
      </c>
      <c r="G78" s="151"/>
      <c r="H78" s="150">
        <v>0.74</v>
      </c>
      <c r="I78" s="151"/>
      <c r="J78" s="150">
        <v>0.64</v>
      </c>
      <c r="K78" s="166">
        <v>1</v>
      </c>
      <c r="L78" s="167"/>
      <c r="M78" s="165"/>
      <c r="N78" s="165" t="s">
        <v>185</v>
      </c>
      <c r="O78" s="164">
        <v>1.28</v>
      </c>
      <c r="P78" s="164">
        <v>1.12</v>
      </c>
      <c r="Q78" s="164">
        <v>0.96</v>
      </c>
      <c r="R78" s="164">
        <v>0.8</v>
      </c>
      <c r="S78" s="173">
        <v>0.64</v>
      </c>
      <c r="T78" s="165"/>
      <c r="U78" s="165" t="s">
        <v>223</v>
      </c>
      <c r="V78" s="183">
        <v>44929</v>
      </c>
      <c r="W78" s="165"/>
      <c r="X78" s="165"/>
      <c r="Y78" s="165"/>
      <c r="Z78" s="165"/>
      <c r="AA78" s="165"/>
      <c r="AB78" s="165"/>
      <c r="AC78" s="165"/>
      <c r="AD78" s="144"/>
      <c r="AE78" s="165" t="s">
        <v>211</v>
      </c>
      <c r="AF78" s="165" t="s">
        <v>191</v>
      </c>
      <c r="AG78" s="145" t="s">
        <v>510</v>
      </c>
      <c r="AH78" s="144" t="s">
        <v>511</v>
      </c>
      <c r="AI78" s="149" t="s">
        <v>512</v>
      </c>
      <c r="AJ78" s="188" t="s">
        <v>215</v>
      </c>
      <c r="AK78" s="139"/>
      <c r="AL78" s="139"/>
      <c r="AM78" s="139"/>
      <c r="AN78" s="139"/>
      <c r="AO78" s="195">
        <v>1.253333333</v>
      </c>
      <c r="AP78" s="196">
        <v>1.17</v>
      </c>
      <c r="AQ78" s="196">
        <v>1.31</v>
      </c>
      <c r="AR78" s="196">
        <v>1.12</v>
      </c>
      <c r="AS78" s="198">
        <f>AVERAGE(AP78:AR78)</f>
        <v>1.2</v>
      </c>
      <c r="AT78" s="200">
        <f t="shared" si="6"/>
        <v>-0.0425531912347217</v>
      </c>
      <c r="AU78" s="195">
        <v>0.89</v>
      </c>
      <c r="AV78" s="195">
        <v>0.79</v>
      </c>
      <c r="AW78" s="195">
        <v>0.91</v>
      </c>
      <c r="AX78" s="204">
        <f>AVERAGE(AU78:AW78)</f>
        <v>0.863333333333333</v>
      </c>
      <c r="AY78" s="205">
        <v>0.891</v>
      </c>
      <c r="AZ78" s="205">
        <v>1.12</v>
      </c>
      <c r="BA78" s="205">
        <v>0.988</v>
      </c>
      <c r="BB78" s="206">
        <f>AVERAGE(AY78:BA78)</f>
        <v>0.999666666666667</v>
      </c>
      <c r="BC78" s="207">
        <v>1.2</v>
      </c>
      <c r="BD78" s="208">
        <f>(BB78-AX78)/AX78</f>
        <v>0.157915057915058</v>
      </c>
      <c r="BE78" s="208">
        <f>(BB78-BC78)/BC78</f>
        <v>-0.166944444444444</v>
      </c>
      <c r="BF78" s="204"/>
      <c r="BG78" s="204"/>
    </row>
    <row r="79" ht="45" customHeight="1" spans="1:59">
      <c r="A79" s="139" t="s">
        <v>182</v>
      </c>
      <c r="B79" s="139" t="s">
        <v>34</v>
      </c>
      <c r="C79" s="139" t="s">
        <v>183</v>
      </c>
      <c r="D79" s="140">
        <v>78</v>
      </c>
      <c r="E79" s="149" t="s">
        <v>513</v>
      </c>
      <c r="F79" s="149" t="s">
        <v>513</v>
      </c>
      <c r="G79" s="151"/>
      <c r="H79" s="151"/>
      <c r="I79" s="151"/>
      <c r="J79" s="151"/>
      <c r="K79" s="166">
        <v>1</v>
      </c>
      <c r="L79" s="167"/>
      <c r="M79" s="165"/>
      <c r="N79" s="165" t="s">
        <v>185</v>
      </c>
      <c r="O79" s="164">
        <v>1.28</v>
      </c>
      <c r="P79" s="164">
        <v>1.12</v>
      </c>
      <c r="Q79" s="164">
        <v>0.96</v>
      </c>
      <c r="R79" s="164">
        <v>0.8</v>
      </c>
      <c r="S79" s="173">
        <v>0.64</v>
      </c>
      <c r="T79" s="165"/>
      <c r="U79" s="165" t="s">
        <v>223</v>
      </c>
      <c r="V79" s="183">
        <v>44929</v>
      </c>
      <c r="W79" s="165"/>
      <c r="X79" s="165"/>
      <c r="Y79" s="165"/>
      <c r="Z79" s="165"/>
      <c r="AA79" s="165"/>
      <c r="AB79" s="165"/>
      <c r="AC79" s="165"/>
      <c r="AD79" s="144"/>
      <c r="AE79" s="165"/>
      <c r="AF79" s="165" t="s">
        <v>191</v>
      </c>
      <c r="AG79" s="145" t="s">
        <v>514</v>
      </c>
      <c r="AH79" s="144" t="s">
        <v>515</v>
      </c>
      <c r="AI79" s="149" t="s">
        <v>516</v>
      </c>
      <c r="AJ79" s="188" t="s">
        <v>215</v>
      </c>
      <c r="AK79" s="139"/>
      <c r="AL79" s="139"/>
      <c r="AM79" s="139"/>
      <c r="AN79" s="139"/>
      <c r="AO79" s="195">
        <v>1.033333333</v>
      </c>
      <c r="AP79" s="196">
        <v>1.18</v>
      </c>
      <c r="AQ79" s="196">
        <v>1.17</v>
      </c>
      <c r="AR79" s="196">
        <v>1.16</v>
      </c>
      <c r="AS79" s="198">
        <f>AVERAGE(AP79:AR79)</f>
        <v>1.17</v>
      </c>
      <c r="AT79" s="200">
        <f t="shared" si="6"/>
        <v>0.132258064881373</v>
      </c>
      <c r="AU79" s="195">
        <v>1.23</v>
      </c>
      <c r="AV79" s="195">
        <v>1.17</v>
      </c>
      <c r="AW79" s="195">
        <v>1.19</v>
      </c>
      <c r="AX79" s="204">
        <f>AVERAGE(AU79:AW79)</f>
        <v>1.19666666666667</v>
      </c>
      <c r="AY79" s="205">
        <v>1.121</v>
      </c>
      <c r="AZ79" s="205">
        <v>1.122</v>
      </c>
      <c r="BA79" s="205">
        <v>1.22</v>
      </c>
      <c r="BB79" s="206">
        <f>AVERAGE(AY79:BA79)</f>
        <v>1.15433333333333</v>
      </c>
      <c r="BC79" s="207">
        <v>1</v>
      </c>
      <c r="BD79" s="208">
        <f>(BB79-AX79)/AX79</f>
        <v>-0.0353760445682478</v>
      </c>
      <c r="BE79" s="208">
        <f>(BB79-BC79)/BC79</f>
        <v>0.154333333333333</v>
      </c>
      <c r="BF79" s="204"/>
      <c r="BG79" s="204"/>
    </row>
    <row r="80" ht="24" hidden="1" customHeight="1" spans="1:59">
      <c r="A80" s="136" t="s">
        <v>182</v>
      </c>
      <c r="B80" s="137" t="s">
        <v>34</v>
      </c>
      <c r="C80" s="137" t="s">
        <v>183</v>
      </c>
      <c r="D80" s="138">
        <v>79</v>
      </c>
      <c r="E80" s="187" t="s">
        <v>517</v>
      </c>
      <c r="F80" s="187" t="s">
        <v>518</v>
      </c>
      <c r="G80" s="187"/>
      <c r="H80" s="187"/>
      <c r="I80" s="187"/>
      <c r="J80" s="187"/>
      <c r="K80" s="212">
        <v>1</v>
      </c>
      <c r="L80" s="213"/>
      <c r="M80" s="163"/>
      <c r="N80" s="163"/>
      <c r="O80" s="162">
        <v>1.6</v>
      </c>
      <c r="P80" s="162">
        <v>1.4</v>
      </c>
      <c r="Q80" s="162">
        <v>1.2</v>
      </c>
      <c r="R80" s="162">
        <v>1</v>
      </c>
      <c r="S80" s="175">
        <v>0.8</v>
      </c>
      <c r="T80" s="163"/>
      <c r="U80" s="163"/>
      <c r="V80" s="182">
        <v>44929</v>
      </c>
      <c r="W80" s="163"/>
      <c r="X80" s="163"/>
      <c r="Y80" s="163"/>
      <c r="Z80" s="163"/>
      <c r="AA80" s="163"/>
      <c r="AB80" s="163"/>
      <c r="AC80" s="163"/>
      <c r="AD80" s="163"/>
      <c r="AE80" s="163"/>
      <c r="AF80" s="163" t="s">
        <v>191</v>
      </c>
      <c r="AG80" s="143" t="s">
        <v>514</v>
      </c>
      <c r="AH80" s="143" t="s">
        <v>519</v>
      </c>
      <c r="AI80" s="187" t="s">
        <v>520</v>
      </c>
      <c r="AJ80" s="228" t="s">
        <v>194</v>
      </c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</row>
    <row r="81" ht="45" customHeight="1" spans="1:59">
      <c r="A81" s="139" t="s">
        <v>182</v>
      </c>
      <c r="B81" s="139" t="s">
        <v>34</v>
      </c>
      <c r="C81" s="139" t="s">
        <v>183</v>
      </c>
      <c r="D81" s="140">
        <v>80</v>
      </c>
      <c r="E81" s="149" t="s">
        <v>521</v>
      </c>
      <c r="F81" s="149" t="s">
        <v>521</v>
      </c>
      <c r="G81" s="150">
        <v>3.21</v>
      </c>
      <c r="H81" s="150">
        <v>5.28</v>
      </c>
      <c r="I81" s="150">
        <v>2.5</v>
      </c>
      <c r="J81" s="150">
        <v>3.48</v>
      </c>
      <c r="K81" s="166">
        <v>1</v>
      </c>
      <c r="L81" s="167"/>
      <c r="M81" s="165"/>
      <c r="N81" s="165" t="s">
        <v>185</v>
      </c>
      <c r="O81" s="164">
        <v>4.8</v>
      </c>
      <c r="P81" s="164">
        <v>4.2</v>
      </c>
      <c r="Q81" s="164">
        <v>3.6</v>
      </c>
      <c r="R81" s="164">
        <v>3</v>
      </c>
      <c r="S81" s="173">
        <v>2.4</v>
      </c>
      <c r="T81" s="165"/>
      <c r="U81" s="165" t="s">
        <v>223</v>
      </c>
      <c r="V81" s="180">
        <v>36951</v>
      </c>
      <c r="W81" s="165" t="s">
        <v>189</v>
      </c>
      <c r="X81" s="219" t="s">
        <v>190</v>
      </c>
      <c r="Y81" s="165"/>
      <c r="Z81" s="165"/>
      <c r="AA81" s="165"/>
      <c r="AB81" s="165"/>
      <c r="AC81" s="165"/>
      <c r="AD81" s="144"/>
      <c r="AE81" s="165" t="s">
        <v>211</v>
      </c>
      <c r="AF81" s="165" t="s">
        <v>191</v>
      </c>
      <c r="AG81" s="145" t="s">
        <v>503</v>
      </c>
      <c r="AH81" s="144" t="s">
        <v>522</v>
      </c>
      <c r="AI81" s="149" t="s">
        <v>523</v>
      </c>
      <c r="AJ81" s="188" t="s">
        <v>215</v>
      </c>
      <c r="AK81" s="139"/>
      <c r="AL81" s="139"/>
      <c r="AM81" s="139"/>
      <c r="AN81" s="139"/>
      <c r="AO81" s="195">
        <v>3.883333333</v>
      </c>
      <c r="AP81" s="196">
        <v>4.45</v>
      </c>
      <c r="AQ81" s="196">
        <v>3.52</v>
      </c>
      <c r="AR81" s="196">
        <v>3.61</v>
      </c>
      <c r="AS81" s="198">
        <f t="shared" ref="AS81:AS86" si="9">AVERAGE(AP81:AR81)</f>
        <v>3.86</v>
      </c>
      <c r="AT81" s="200">
        <f t="shared" ref="AT81:AT86" si="10">(AS81-AO81)/AO81</f>
        <v>-0.00600858360566599</v>
      </c>
      <c r="AU81" s="195">
        <v>4.78</v>
      </c>
      <c r="AV81" s="195">
        <v>3.89</v>
      </c>
      <c r="AW81" s="195">
        <v>5.01</v>
      </c>
      <c r="AX81" s="204">
        <f t="shared" ref="AX81:AX86" si="11">AVERAGE(AU81:AW81)</f>
        <v>4.56</v>
      </c>
      <c r="AY81" s="205">
        <v>4.73</v>
      </c>
      <c r="AZ81" s="205">
        <v>3.81</v>
      </c>
      <c r="BA81" s="205">
        <v>3.82</v>
      </c>
      <c r="BB81" s="206">
        <f t="shared" ref="BB81:BB86" si="12">AVERAGE(AY81:BA81)</f>
        <v>4.12</v>
      </c>
      <c r="BC81" s="207">
        <v>3</v>
      </c>
      <c r="BD81" s="208">
        <f t="shared" ref="BD81:BD86" si="13">(BB81-AX81)/AX81</f>
        <v>-0.0964912280701753</v>
      </c>
      <c r="BE81" s="208">
        <f t="shared" ref="BE81:BE86" si="14">(BB81-BC81)/BC81</f>
        <v>0.373333333333333</v>
      </c>
      <c r="BF81" s="204"/>
      <c r="BG81" s="204"/>
    </row>
    <row r="82" ht="45" customHeight="1" spans="1:59">
      <c r="A82" s="139" t="s">
        <v>182</v>
      </c>
      <c r="B82" s="139" t="s">
        <v>34</v>
      </c>
      <c r="C82" s="139" t="s">
        <v>183</v>
      </c>
      <c r="D82" s="140">
        <v>81</v>
      </c>
      <c r="E82" s="149" t="s">
        <v>524</v>
      </c>
      <c r="F82" s="149" t="s">
        <v>524</v>
      </c>
      <c r="G82" s="150">
        <v>2.5</v>
      </c>
      <c r="H82" s="150">
        <v>2.82</v>
      </c>
      <c r="I82" s="150">
        <v>2.43</v>
      </c>
      <c r="J82" s="150">
        <v>3.13</v>
      </c>
      <c r="K82" s="166">
        <v>1</v>
      </c>
      <c r="L82" s="167"/>
      <c r="M82" s="165"/>
      <c r="N82" s="165" t="s">
        <v>185</v>
      </c>
      <c r="O82" s="164">
        <v>4</v>
      </c>
      <c r="P82" s="164">
        <v>3.5</v>
      </c>
      <c r="Q82" s="164">
        <v>3</v>
      </c>
      <c r="R82" s="164">
        <v>2.5</v>
      </c>
      <c r="S82" s="173">
        <v>2</v>
      </c>
      <c r="T82" s="165"/>
      <c r="U82" s="165" t="s">
        <v>223</v>
      </c>
      <c r="V82" s="180">
        <v>36951</v>
      </c>
      <c r="W82" s="165" t="s">
        <v>189</v>
      </c>
      <c r="X82" s="165"/>
      <c r="Y82" s="165"/>
      <c r="Z82" s="165"/>
      <c r="AA82" s="165"/>
      <c r="AB82" s="165"/>
      <c r="AC82" s="165"/>
      <c r="AD82" s="144"/>
      <c r="AE82" s="165" t="s">
        <v>211</v>
      </c>
      <c r="AF82" s="165" t="s">
        <v>191</v>
      </c>
      <c r="AG82" s="145" t="s">
        <v>503</v>
      </c>
      <c r="AH82" s="144" t="s">
        <v>525</v>
      </c>
      <c r="AI82" s="149" t="s">
        <v>523</v>
      </c>
      <c r="AJ82" s="188" t="s">
        <v>215</v>
      </c>
      <c r="AK82" s="139"/>
      <c r="AL82" s="139"/>
      <c r="AM82" s="139"/>
      <c r="AN82" s="139"/>
      <c r="AO82" s="195">
        <v>3.28</v>
      </c>
      <c r="AP82" s="196">
        <v>3.59</v>
      </c>
      <c r="AQ82" s="196">
        <v>3.46</v>
      </c>
      <c r="AR82" s="196">
        <v>3.77</v>
      </c>
      <c r="AS82" s="198">
        <f t="shared" si="9"/>
        <v>3.60666666666667</v>
      </c>
      <c r="AT82" s="200">
        <f t="shared" si="10"/>
        <v>0.0995934959349595</v>
      </c>
      <c r="AU82" s="195">
        <v>4.86</v>
      </c>
      <c r="AV82" s="195">
        <v>3.65</v>
      </c>
      <c r="AW82" s="195">
        <v>3.54</v>
      </c>
      <c r="AX82" s="204">
        <f t="shared" si="11"/>
        <v>4.01666666666667</v>
      </c>
      <c r="AY82" s="205">
        <v>4.31</v>
      </c>
      <c r="AZ82" s="205">
        <v>4.41</v>
      </c>
      <c r="BA82" s="205">
        <v>3.35</v>
      </c>
      <c r="BB82" s="206">
        <f t="shared" si="12"/>
        <v>4.02333333333333</v>
      </c>
      <c r="BC82" s="207">
        <v>2.8</v>
      </c>
      <c r="BD82" s="208">
        <f t="shared" si="13"/>
        <v>0.00165975103734333</v>
      </c>
      <c r="BE82" s="208">
        <f t="shared" si="14"/>
        <v>0.436904761904762</v>
      </c>
      <c r="BF82" s="204"/>
      <c r="BG82" s="204"/>
    </row>
    <row r="83" ht="45" customHeight="1" spans="1:59">
      <c r="A83" s="139" t="s">
        <v>182</v>
      </c>
      <c r="B83" s="139" t="s">
        <v>34</v>
      </c>
      <c r="C83" s="139" t="s">
        <v>183</v>
      </c>
      <c r="D83" s="140">
        <v>82</v>
      </c>
      <c r="E83" s="149" t="s">
        <v>526</v>
      </c>
      <c r="F83" s="149" t="s">
        <v>526</v>
      </c>
      <c r="G83" s="150">
        <v>10.06</v>
      </c>
      <c r="H83" s="150">
        <v>10.3</v>
      </c>
      <c r="I83" s="150">
        <v>10.39</v>
      </c>
      <c r="J83" s="150">
        <v>7.29</v>
      </c>
      <c r="K83" s="166">
        <v>1</v>
      </c>
      <c r="L83" s="167"/>
      <c r="M83" s="165"/>
      <c r="N83" s="165" t="s">
        <v>185</v>
      </c>
      <c r="O83" s="164">
        <v>8</v>
      </c>
      <c r="P83" s="164">
        <v>7</v>
      </c>
      <c r="Q83" s="164">
        <v>6</v>
      </c>
      <c r="R83" s="164">
        <v>5</v>
      </c>
      <c r="S83" s="173">
        <v>4</v>
      </c>
      <c r="T83" s="165"/>
      <c r="U83" s="165" t="s">
        <v>223</v>
      </c>
      <c r="V83" s="180">
        <v>36951</v>
      </c>
      <c r="W83" s="165" t="s">
        <v>189</v>
      </c>
      <c r="X83" s="165"/>
      <c r="Y83" s="165"/>
      <c r="Z83" s="165"/>
      <c r="AA83" s="165"/>
      <c r="AB83" s="165"/>
      <c r="AC83" s="165"/>
      <c r="AD83" s="144"/>
      <c r="AE83" s="165"/>
      <c r="AF83" s="165" t="s">
        <v>191</v>
      </c>
      <c r="AG83" s="145" t="s">
        <v>503</v>
      </c>
      <c r="AH83" s="144" t="s">
        <v>527</v>
      </c>
      <c r="AI83" s="149" t="s">
        <v>528</v>
      </c>
      <c r="AJ83" s="188" t="s">
        <v>215</v>
      </c>
      <c r="AK83" s="139"/>
      <c r="AL83" s="139"/>
      <c r="AM83" s="139"/>
      <c r="AN83" s="139"/>
      <c r="AO83" s="195">
        <v>6.066666667</v>
      </c>
      <c r="AP83" s="196">
        <v>6.58</v>
      </c>
      <c r="AQ83" s="196">
        <v>7.63</v>
      </c>
      <c r="AR83" s="196">
        <v>6.73</v>
      </c>
      <c r="AS83" s="198">
        <f t="shared" si="9"/>
        <v>6.98</v>
      </c>
      <c r="AT83" s="200">
        <f t="shared" si="10"/>
        <v>0.150549450486234</v>
      </c>
      <c r="AU83" s="195">
        <v>5.87</v>
      </c>
      <c r="AV83" s="195">
        <v>6.46</v>
      </c>
      <c r="AW83" s="195">
        <v>5.7</v>
      </c>
      <c r="AX83" s="204">
        <f t="shared" si="11"/>
        <v>6.01</v>
      </c>
      <c r="AY83" s="205">
        <v>7.88</v>
      </c>
      <c r="AZ83" s="205">
        <v>7.77</v>
      </c>
      <c r="BA83" s="205">
        <v>7.64</v>
      </c>
      <c r="BB83" s="206">
        <f t="shared" si="12"/>
        <v>7.76333333333333</v>
      </c>
      <c r="BC83" s="207">
        <v>6.5</v>
      </c>
      <c r="BD83" s="208">
        <f t="shared" si="13"/>
        <v>0.291735995562951</v>
      </c>
      <c r="BE83" s="208">
        <f t="shared" si="14"/>
        <v>0.194358974358974</v>
      </c>
      <c r="BF83" s="204" t="s">
        <v>529</v>
      </c>
      <c r="BG83" s="204"/>
    </row>
    <row r="84" ht="45" customHeight="1" spans="1:59">
      <c r="A84" s="139" t="s">
        <v>182</v>
      </c>
      <c r="B84" s="139" t="s">
        <v>34</v>
      </c>
      <c r="C84" s="139" t="s">
        <v>183</v>
      </c>
      <c r="D84" s="140">
        <v>83</v>
      </c>
      <c r="E84" s="149" t="s">
        <v>530</v>
      </c>
      <c r="F84" s="149" t="s">
        <v>531</v>
      </c>
      <c r="G84" s="150">
        <v>4.88</v>
      </c>
      <c r="H84" s="150">
        <v>4.79</v>
      </c>
      <c r="I84" s="150">
        <v>4.44</v>
      </c>
      <c r="J84" s="150">
        <v>4.78</v>
      </c>
      <c r="K84" s="166">
        <v>1</v>
      </c>
      <c r="L84" s="167"/>
      <c r="M84" s="165"/>
      <c r="N84" s="165" t="s">
        <v>185</v>
      </c>
      <c r="O84" s="164">
        <v>8</v>
      </c>
      <c r="P84" s="164">
        <v>7</v>
      </c>
      <c r="Q84" s="164">
        <v>6</v>
      </c>
      <c r="R84" s="164">
        <v>5</v>
      </c>
      <c r="S84" s="173">
        <v>4</v>
      </c>
      <c r="T84" s="165"/>
      <c r="U84" s="165" t="s">
        <v>223</v>
      </c>
      <c r="V84" s="180">
        <v>36951</v>
      </c>
      <c r="W84" s="165" t="s">
        <v>189</v>
      </c>
      <c r="X84" s="165"/>
      <c r="Y84" s="165"/>
      <c r="Z84" s="165"/>
      <c r="AA84" s="165"/>
      <c r="AB84" s="165"/>
      <c r="AC84" s="165"/>
      <c r="AD84" s="140">
        <v>3.9</v>
      </c>
      <c r="AE84" s="165" t="s">
        <v>211</v>
      </c>
      <c r="AF84" s="165" t="s">
        <v>191</v>
      </c>
      <c r="AG84" s="145" t="s">
        <v>510</v>
      </c>
      <c r="AH84" s="144" t="s">
        <v>532</v>
      </c>
      <c r="AI84" s="149" t="s">
        <v>283</v>
      </c>
      <c r="AJ84" s="188" t="s">
        <v>215</v>
      </c>
      <c r="AK84" s="139"/>
      <c r="AL84" s="139"/>
      <c r="AM84" s="139"/>
      <c r="AN84" s="139"/>
      <c r="AO84" s="195">
        <v>9.213333333</v>
      </c>
      <c r="AP84" s="196">
        <v>2.72</v>
      </c>
      <c r="AQ84" s="196">
        <v>4.25</v>
      </c>
      <c r="AR84" s="196">
        <v>3.69</v>
      </c>
      <c r="AS84" s="198">
        <f t="shared" si="9"/>
        <v>3.55333333333333</v>
      </c>
      <c r="AT84" s="200">
        <f t="shared" si="10"/>
        <v>-0.614327062214701</v>
      </c>
      <c r="AU84" s="195">
        <v>3.6</v>
      </c>
      <c r="AV84" s="195">
        <v>3.72</v>
      </c>
      <c r="AW84" s="195">
        <v>3.11</v>
      </c>
      <c r="AX84" s="204">
        <f t="shared" si="11"/>
        <v>3.47666666666667</v>
      </c>
      <c r="AY84" s="205">
        <v>3.4</v>
      </c>
      <c r="AZ84" s="205">
        <v>3.72</v>
      </c>
      <c r="BA84" s="205">
        <v>3.11</v>
      </c>
      <c r="BB84" s="206">
        <f t="shared" si="12"/>
        <v>3.41</v>
      </c>
      <c r="BC84" s="207">
        <v>5</v>
      </c>
      <c r="BD84" s="208">
        <f t="shared" si="13"/>
        <v>-0.0191754554170671</v>
      </c>
      <c r="BE84" s="208">
        <f t="shared" si="14"/>
        <v>-0.318</v>
      </c>
      <c r="BF84" s="204"/>
      <c r="BG84" s="204"/>
    </row>
    <row r="85" ht="45" customHeight="1" spans="1:59">
      <c r="A85" s="139" t="s">
        <v>182</v>
      </c>
      <c r="B85" s="139" t="s">
        <v>34</v>
      </c>
      <c r="C85" s="139" t="s">
        <v>183</v>
      </c>
      <c r="D85" s="140">
        <v>84</v>
      </c>
      <c r="E85" s="149" t="s">
        <v>533</v>
      </c>
      <c r="F85" s="149" t="s">
        <v>534</v>
      </c>
      <c r="G85" s="150">
        <v>1.69</v>
      </c>
      <c r="H85" s="150">
        <v>1.23</v>
      </c>
      <c r="I85" s="150">
        <v>0.94</v>
      </c>
      <c r="J85" s="150">
        <v>1.52</v>
      </c>
      <c r="K85" s="166">
        <v>1</v>
      </c>
      <c r="L85" s="167" t="s">
        <v>27</v>
      </c>
      <c r="M85" s="165"/>
      <c r="N85" s="165" t="s">
        <v>185</v>
      </c>
      <c r="O85" s="164">
        <v>2</v>
      </c>
      <c r="P85" s="164">
        <v>1.75</v>
      </c>
      <c r="Q85" s="164">
        <v>1.5</v>
      </c>
      <c r="R85" s="164">
        <v>1.25</v>
      </c>
      <c r="S85" s="173">
        <v>1</v>
      </c>
      <c r="T85" s="165"/>
      <c r="U85" s="165" t="s">
        <v>223</v>
      </c>
      <c r="V85" s="180">
        <v>36951</v>
      </c>
      <c r="W85" s="165" t="s">
        <v>189</v>
      </c>
      <c r="X85" s="165"/>
      <c r="Y85" s="165"/>
      <c r="Z85" s="165"/>
      <c r="AA85" s="165"/>
      <c r="AB85" s="165"/>
      <c r="AC85" s="165"/>
      <c r="AD85" s="144"/>
      <c r="AE85" s="165" t="s">
        <v>211</v>
      </c>
      <c r="AF85" s="165" t="s">
        <v>191</v>
      </c>
      <c r="AG85" s="145" t="s">
        <v>514</v>
      </c>
      <c r="AH85" s="144" t="s">
        <v>535</v>
      </c>
      <c r="AI85" s="149" t="s">
        <v>536</v>
      </c>
      <c r="AJ85" s="188" t="s">
        <v>215</v>
      </c>
      <c r="AK85" s="139"/>
      <c r="AL85" s="139"/>
      <c r="AM85" s="139"/>
      <c r="AN85" s="139"/>
      <c r="AO85" s="195">
        <v>1.156666667</v>
      </c>
      <c r="AP85" s="196">
        <v>1.3</v>
      </c>
      <c r="AQ85" s="196">
        <v>1.29</v>
      </c>
      <c r="AR85" s="196">
        <v>1.18</v>
      </c>
      <c r="AS85" s="198">
        <f t="shared" si="9"/>
        <v>1.25666666666667</v>
      </c>
      <c r="AT85" s="200">
        <f t="shared" si="10"/>
        <v>0.0864553310990041</v>
      </c>
      <c r="AU85" s="195">
        <v>0.87</v>
      </c>
      <c r="AV85" s="195">
        <v>0.91</v>
      </c>
      <c r="AW85" s="195">
        <v>1.05</v>
      </c>
      <c r="AX85" s="204">
        <f t="shared" si="11"/>
        <v>0.943333333333333</v>
      </c>
      <c r="AY85" s="205">
        <v>0.89</v>
      </c>
      <c r="AZ85" s="205">
        <v>0.9</v>
      </c>
      <c r="BA85" s="205">
        <v>1.21</v>
      </c>
      <c r="BB85" s="206">
        <f t="shared" si="12"/>
        <v>1</v>
      </c>
      <c r="BC85" s="207">
        <v>1.5</v>
      </c>
      <c r="BD85" s="208">
        <f t="shared" si="13"/>
        <v>0.0600706713780922</v>
      </c>
      <c r="BE85" s="208">
        <f t="shared" si="14"/>
        <v>-0.333333333333333</v>
      </c>
      <c r="BF85" s="204"/>
      <c r="BG85" s="204"/>
    </row>
    <row r="86" ht="45" customHeight="1" spans="1:59">
      <c r="A86" s="139" t="s">
        <v>182</v>
      </c>
      <c r="B86" s="139" t="s">
        <v>34</v>
      </c>
      <c r="C86" s="139" t="s">
        <v>183</v>
      </c>
      <c r="D86" s="140">
        <v>85</v>
      </c>
      <c r="E86" s="149" t="s">
        <v>537</v>
      </c>
      <c r="F86" s="149" t="s">
        <v>538</v>
      </c>
      <c r="G86" s="151"/>
      <c r="H86" s="150">
        <v>0.72</v>
      </c>
      <c r="I86" s="151"/>
      <c r="J86" s="150">
        <v>0.62</v>
      </c>
      <c r="K86" s="166">
        <v>1</v>
      </c>
      <c r="L86" s="167"/>
      <c r="M86" s="165"/>
      <c r="N86" s="165" t="s">
        <v>185</v>
      </c>
      <c r="O86" s="164">
        <v>2.4</v>
      </c>
      <c r="P86" s="164">
        <v>2.1</v>
      </c>
      <c r="Q86" s="164">
        <v>1.8</v>
      </c>
      <c r="R86" s="164">
        <v>1.5</v>
      </c>
      <c r="S86" s="173">
        <v>1.2</v>
      </c>
      <c r="T86" s="165"/>
      <c r="U86" s="165" t="s">
        <v>223</v>
      </c>
      <c r="V86" s="180">
        <v>36951</v>
      </c>
      <c r="W86" s="165"/>
      <c r="X86" s="165"/>
      <c r="Y86" s="165"/>
      <c r="Z86" s="165"/>
      <c r="AA86" s="165"/>
      <c r="AB86" s="165"/>
      <c r="AC86" s="165"/>
      <c r="AD86" s="144"/>
      <c r="AE86" s="165"/>
      <c r="AF86" s="165" t="s">
        <v>191</v>
      </c>
      <c r="AG86" s="145" t="s">
        <v>514</v>
      </c>
      <c r="AH86" s="144" t="s">
        <v>539</v>
      </c>
      <c r="AI86" s="149" t="s">
        <v>540</v>
      </c>
      <c r="AJ86" s="188" t="s">
        <v>215</v>
      </c>
      <c r="AK86" s="139"/>
      <c r="AL86" s="139"/>
      <c r="AM86" s="139"/>
      <c r="AN86" s="139"/>
      <c r="AO86" s="195">
        <v>0.56</v>
      </c>
      <c r="AP86" s="196">
        <v>0.7</v>
      </c>
      <c r="AQ86" s="196">
        <v>0.42</v>
      </c>
      <c r="AR86" s="196">
        <v>0.67</v>
      </c>
      <c r="AS86" s="198">
        <f t="shared" si="9"/>
        <v>0.596666666666667</v>
      </c>
      <c r="AT86" s="200">
        <f t="shared" si="10"/>
        <v>0.0654761904761904</v>
      </c>
      <c r="AU86" s="195">
        <v>0.33</v>
      </c>
      <c r="AV86" s="195">
        <v>0.5</v>
      </c>
      <c r="AW86" s="195">
        <v>0.62</v>
      </c>
      <c r="AX86" s="204">
        <f t="shared" si="11"/>
        <v>0.483333333333333</v>
      </c>
      <c r="AY86" s="205">
        <v>0.34</v>
      </c>
      <c r="AZ86" s="205">
        <v>0.4</v>
      </c>
      <c r="BA86" s="205">
        <v>0.51</v>
      </c>
      <c r="BB86" s="206">
        <f t="shared" si="12"/>
        <v>0.416666666666667</v>
      </c>
      <c r="BC86" s="207">
        <v>0.5</v>
      </c>
      <c r="BD86" s="208">
        <f t="shared" si="13"/>
        <v>-0.137931034482758</v>
      </c>
      <c r="BE86" s="208">
        <f t="shared" si="14"/>
        <v>-0.166666666666667</v>
      </c>
      <c r="BF86" s="204"/>
      <c r="BG86" s="204"/>
    </row>
    <row r="87" ht="24" hidden="1" customHeight="1" spans="1:59">
      <c r="A87" s="133" t="s">
        <v>182</v>
      </c>
      <c r="B87" s="134" t="s">
        <v>34</v>
      </c>
      <c r="C87" s="134" t="s">
        <v>183</v>
      </c>
      <c r="D87" s="135">
        <v>86</v>
      </c>
      <c r="E87" s="142" t="s">
        <v>541</v>
      </c>
      <c r="F87" s="142" t="s">
        <v>542</v>
      </c>
      <c r="G87" s="142"/>
      <c r="H87" s="142"/>
      <c r="I87" s="142"/>
      <c r="J87" s="142"/>
      <c r="K87" s="160">
        <v>0.5</v>
      </c>
      <c r="L87" s="161"/>
      <c r="M87" s="161"/>
      <c r="N87" s="161"/>
      <c r="O87" s="160">
        <v>1.6</v>
      </c>
      <c r="P87" s="160">
        <v>1.4</v>
      </c>
      <c r="Q87" s="160">
        <v>1.2</v>
      </c>
      <c r="R87" s="160">
        <v>1</v>
      </c>
      <c r="S87" s="160">
        <v>0.8</v>
      </c>
      <c r="T87" s="161"/>
      <c r="U87" s="161"/>
      <c r="V87" s="184">
        <v>44930</v>
      </c>
      <c r="W87" s="161" t="s">
        <v>189</v>
      </c>
      <c r="X87" s="161"/>
      <c r="Y87" s="161"/>
      <c r="Z87" s="161"/>
      <c r="AA87" s="161"/>
      <c r="AB87" s="161"/>
      <c r="AC87" s="161"/>
      <c r="AD87" s="160">
        <v>1.3</v>
      </c>
      <c r="AE87" s="161"/>
      <c r="AF87" s="161" t="s">
        <v>191</v>
      </c>
      <c r="AG87" s="142"/>
      <c r="AH87" s="186" t="s">
        <v>543</v>
      </c>
      <c r="AI87" s="186" t="s">
        <v>544</v>
      </c>
      <c r="AJ87" s="192" t="s">
        <v>194</v>
      </c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202"/>
      <c r="AY87" s="202"/>
      <c r="AZ87" s="202"/>
      <c r="BA87" s="202"/>
      <c r="BB87" s="202"/>
      <c r="BC87" s="202"/>
      <c r="BD87" s="202"/>
      <c r="BE87" s="202"/>
      <c r="BF87" s="202"/>
      <c r="BG87" s="202"/>
    </row>
    <row r="88" ht="24" hidden="1" customHeight="1" spans="1:59">
      <c r="A88" s="133" t="s">
        <v>429</v>
      </c>
      <c r="B88" s="134" t="s">
        <v>34</v>
      </c>
      <c r="C88" s="134" t="s">
        <v>183</v>
      </c>
      <c r="D88" s="135">
        <v>87</v>
      </c>
      <c r="E88" s="134" t="s">
        <v>545</v>
      </c>
      <c r="F88" s="134" t="s">
        <v>545</v>
      </c>
      <c r="G88" s="134"/>
      <c r="H88" s="134"/>
      <c r="I88" s="134"/>
      <c r="J88" s="134"/>
      <c r="K88" s="214">
        <v>0.5</v>
      </c>
      <c r="L88" s="215"/>
      <c r="M88" s="216"/>
      <c r="N88" s="161" t="s">
        <v>185</v>
      </c>
      <c r="O88" s="160">
        <v>3.2</v>
      </c>
      <c r="P88" s="160">
        <v>2.8</v>
      </c>
      <c r="Q88" s="160">
        <v>2.4</v>
      </c>
      <c r="R88" s="160">
        <v>2</v>
      </c>
      <c r="S88" s="171">
        <v>1.6</v>
      </c>
      <c r="T88" s="216"/>
      <c r="U88" s="161" t="s">
        <v>269</v>
      </c>
      <c r="V88" s="220">
        <v>2</v>
      </c>
      <c r="W88" s="216"/>
      <c r="X88" s="216"/>
      <c r="Y88" s="216"/>
      <c r="Z88" s="216"/>
      <c r="AA88" s="216"/>
      <c r="AB88" s="216"/>
      <c r="AC88" s="216"/>
      <c r="AD88" s="216"/>
      <c r="AE88" s="216"/>
      <c r="AF88" s="134"/>
      <c r="AG88" s="142" t="s">
        <v>546</v>
      </c>
      <c r="AH88" s="142" t="s">
        <v>192</v>
      </c>
      <c r="AI88" s="186" t="s">
        <v>547</v>
      </c>
      <c r="AJ88" s="134" t="s">
        <v>194</v>
      </c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202"/>
      <c r="AY88" s="202"/>
      <c r="AZ88" s="202"/>
      <c r="BA88" s="202"/>
      <c r="BB88" s="202"/>
      <c r="BC88" s="202"/>
      <c r="BD88" s="202"/>
      <c r="BE88" s="202"/>
      <c r="BF88" s="202"/>
      <c r="BG88" s="202"/>
    </row>
    <row r="89" ht="24" hidden="1" customHeight="1" spans="1:59">
      <c r="A89" s="133" t="s">
        <v>429</v>
      </c>
      <c r="B89" s="134" t="s">
        <v>34</v>
      </c>
      <c r="C89" s="134" t="s">
        <v>183</v>
      </c>
      <c r="D89" s="135">
        <v>88</v>
      </c>
      <c r="E89" s="134" t="s">
        <v>548</v>
      </c>
      <c r="F89" s="134" t="s">
        <v>548</v>
      </c>
      <c r="G89" s="134"/>
      <c r="H89" s="134"/>
      <c r="I89" s="134"/>
      <c r="J89" s="134"/>
      <c r="K89" s="214">
        <v>0.5</v>
      </c>
      <c r="L89" s="215"/>
      <c r="M89" s="216"/>
      <c r="N89" s="161" t="s">
        <v>185</v>
      </c>
      <c r="O89" s="160">
        <v>0.32</v>
      </c>
      <c r="P89" s="160">
        <v>0.28</v>
      </c>
      <c r="Q89" s="160">
        <v>0.24</v>
      </c>
      <c r="R89" s="160">
        <v>0.2</v>
      </c>
      <c r="S89" s="171">
        <v>0.16</v>
      </c>
      <c r="T89" s="216"/>
      <c r="U89" s="161" t="s">
        <v>431</v>
      </c>
      <c r="V89" s="220">
        <v>2</v>
      </c>
      <c r="W89" s="216"/>
      <c r="X89" s="216"/>
      <c r="Y89" s="216"/>
      <c r="Z89" s="216"/>
      <c r="AA89" s="216"/>
      <c r="AB89" s="216"/>
      <c r="AC89" s="216"/>
      <c r="AD89" s="216"/>
      <c r="AE89" s="216"/>
      <c r="AF89" s="134"/>
      <c r="AG89" s="142" t="s">
        <v>549</v>
      </c>
      <c r="AH89" s="142" t="s">
        <v>550</v>
      </c>
      <c r="AI89" s="186" t="s">
        <v>547</v>
      </c>
      <c r="AJ89" s="134" t="s">
        <v>194</v>
      </c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202"/>
      <c r="AY89" s="202"/>
      <c r="AZ89" s="202"/>
      <c r="BA89" s="202"/>
      <c r="BB89" s="202"/>
      <c r="BC89" s="202"/>
      <c r="BD89" s="202"/>
      <c r="BE89" s="202"/>
      <c r="BF89" s="202"/>
      <c r="BG89" s="202"/>
    </row>
    <row r="90" ht="24" hidden="1" customHeight="1" spans="1:59">
      <c r="A90" s="133" t="s">
        <v>429</v>
      </c>
      <c r="B90" s="134" t="s">
        <v>34</v>
      </c>
      <c r="C90" s="134" t="s">
        <v>183</v>
      </c>
      <c r="D90" s="135">
        <v>89</v>
      </c>
      <c r="E90" s="134" t="s">
        <v>551</v>
      </c>
      <c r="F90" s="134" t="s">
        <v>551</v>
      </c>
      <c r="G90" s="134"/>
      <c r="H90" s="209">
        <v>0.23</v>
      </c>
      <c r="I90" s="134"/>
      <c r="J90" s="209">
        <v>0.33</v>
      </c>
      <c r="K90" s="214">
        <v>0.5</v>
      </c>
      <c r="L90" s="215"/>
      <c r="M90" s="216"/>
      <c r="N90" s="161" t="s">
        <v>185</v>
      </c>
      <c r="O90" s="160">
        <v>0.32</v>
      </c>
      <c r="P90" s="160">
        <v>0.28</v>
      </c>
      <c r="Q90" s="160">
        <v>0.24</v>
      </c>
      <c r="R90" s="160">
        <v>0.2</v>
      </c>
      <c r="S90" s="171">
        <v>0.16</v>
      </c>
      <c r="T90" s="216"/>
      <c r="U90" s="161" t="s">
        <v>431</v>
      </c>
      <c r="V90" s="220">
        <v>2</v>
      </c>
      <c r="W90" s="216"/>
      <c r="X90" s="216"/>
      <c r="Y90" s="216"/>
      <c r="Z90" s="216"/>
      <c r="AA90" s="216"/>
      <c r="AB90" s="216"/>
      <c r="AC90" s="216"/>
      <c r="AD90" s="216"/>
      <c r="AE90" s="216"/>
      <c r="AF90" s="134"/>
      <c r="AG90" s="154" t="s">
        <v>552</v>
      </c>
      <c r="AH90" s="142" t="s">
        <v>553</v>
      </c>
      <c r="AI90" s="186" t="s">
        <v>554</v>
      </c>
      <c r="AJ90" s="134" t="s">
        <v>194</v>
      </c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</row>
    <row r="91" ht="24" hidden="1" customHeight="1" spans="1:59">
      <c r="A91" s="133" t="s">
        <v>182</v>
      </c>
      <c r="B91" s="134" t="s">
        <v>34</v>
      </c>
      <c r="C91" s="134" t="s">
        <v>183</v>
      </c>
      <c r="D91" s="135">
        <v>90</v>
      </c>
      <c r="E91" s="134" t="s">
        <v>555</v>
      </c>
      <c r="F91" s="134" t="s">
        <v>555</v>
      </c>
      <c r="G91" s="209">
        <v>10.24</v>
      </c>
      <c r="H91" s="209">
        <v>7.65</v>
      </c>
      <c r="I91" s="209">
        <v>10.51</v>
      </c>
      <c r="J91" s="209">
        <v>6.72</v>
      </c>
      <c r="K91" s="214">
        <v>0.5</v>
      </c>
      <c r="L91" s="215" t="s">
        <v>556</v>
      </c>
      <c r="M91" s="216"/>
      <c r="N91" s="161" t="s">
        <v>185</v>
      </c>
      <c r="O91" s="160">
        <v>14.4</v>
      </c>
      <c r="P91" s="160">
        <v>12.6</v>
      </c>
      <c r="Q91" s="160">
        <v>10.8</v>
      </c>
      <c r="R91" s="160">
        <v>9</v>
      </c>
      <c r="S91" s="171">
        <v>7.2</v>
      </c>
      <c r="T91" s="216"/>
      <c r="U91" s="161" t="s">
        <v>269</v>
      </c>
      <c r="V91" s="181">
        <v>36892</v>
      </c>
      <c r="W91" s="161" t="s">
        <v>189</v>
      </c>
      <c r="X91" s="161"/>
      <c r="Y91" s="161"/>
      <c r="Z91" s="161"/>
      <c r="AA91" s="161"/>
      <c r="AB91" s="216"/>
      <c r="AC91" s="216"/>
      <c r="AD91" s="220">
        <v>1.66</v>
      </c>
      <c r="AE91" s="216"/>
      <c r="AF91" s="134"/>
      <c r="AG91" s="154" t="s">
        <v>557</v>
      </c>
      <c r="AH91" s="142" t="s">
        <v>301</v>
      </c>
      <c r="AI91" s="142" t="s">
        <v>558</v>
      </c>
      <c r="AJ91" s="134" t="s">
        <v>194</v>
      </c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202"/>
      <c r="AY91" s="202"/>
      <c r="AZ91" s="202"/>
      <c r="BA91" s="202"/>
      <c r="BB91" s="202"/>
      <c r="BC91" s="202"/>
      <c r="BD91" s="202"/>
      <c r="BE91" s="202"/>
      <c r="BF91" s="202"/>
      <c r="BG91" s="202"/>
    </row>
    <row r="92" ht="24" hidden="1" customHeight="1" spans="1:59">
      <c r="A92" s="133" t="s">
        <v>182</v>
      </c>
      <c r="B92" s="134" t="s">
        <v>34</v>
      </c>
      <c r="C92" s="134" t="s">
        <v>183</v>
      </c>
      <c r="D92" s="135">
        <v>91</v>
      </c>
      <c r="E92" s="134" t="s">
        <v>559</v>
      </c>
      <c r="F92" s="134" t="s">
        <v>559</v>
      </c>
      <c r="G92" s="209">
        <v>1</v>
      </c>
      <c r="H92" s="209">
        <v>1.19</v>
      </c>
      <c r="I92" s="209">
        <v>1.02</v>
      </c>
      <c r="J92" s="209">
        <v>1.63</v>
      </c>
      <c r="K92" s="214">
        <v>1</v>
      </c>
      <c r="L92" s="215"/>
      <c r="M92" s="216"/>
      <c r="N92" s="161"/>
      <c r="O92" s="160">
        <v>1.6</v>
      </c>
      <c r="P92" s="160">
        <v>1.4</v>
      </c>
      <c r="Q92" s="160">
        <v>1.2</v>
      </c>
      <c r="R92" s="160">
        <v>1</v>
      </c>
      <c r="S92" s="171">
        <v>0.8</v>
      </c>
      <c r="T92" s="216"/>
      <c r="U92" s="161" t="s">
        <v>269</v>
      </c>
      <c r="V92" s="221">
        <v>44928</v>
      </c>
      <c r="W92" s="161" t="s">
        <v>189</v>
      </c>
      <c r="X92" s="216"/>
      <c r="Y92" s="216"/>
      <c r="Z92" s="216"/>
      <c r="AA92" s="216"/>
      <c r="AB92" s="216"/>
      <c r="AC92" s="216"/>
      <c r="AD92" s="220">
        <v>0.68</v>
      </c>
      <c r="AE92" s="216"/>
      <c r="AF92" s="134"/>
      <c r="AG92" s="154"/>
      <c r="AH92" s="142" t="s">
        <v>560</v>
      </c>
      <c r="AI92" s="134" t="s">
        <v>561</v>
      </c>
      <c r="AJ92" s="134" t="s">
        <v>194</v>
      </c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202"/>
      <c r="AY92" s="202"/>
      <c r="AZ92" s="202"/>
      <c r="BA92" s="202"/>
      <c r="BB92" s="202"/>
      <c r="BC92" s="202"/>
      <c r="BD92" s="202"/>
      <c r="BE92" s="202"/>
      <c r="BF92" s="202"/>
      <c r="BG92" s="202"/>
    </row>
    <row r="93" ht="24" hidden="1" customHeight="1" spans="1:59">
      <c r="A93" s="133" t="s">
        <v>429</v>
      </c>
      <c r="B93" s="134" t="s">
        <v>34</v>
      </c>
      <c r="C93" s="134" t="s">
        <v>183</v>
      </c>
      <c r="D93" s="135">
        <v>92</v>
      </c>
      <c r="E93" s="134" t="s">
        <v>562</v>
      </c>
      <c r="F93" s="134" t="s">
        <v>562</v>
      </c>
      <c r="G93" s="134"/>
      <c r="H93" s="209">
        <v>0.63</v>
      </c>
      <c r="I93" s="134"/>
      <c r="J93" s="209">
        <v>0.53</v>
      </c>
      <c r="K93" s="214">
        <v>0.5</v>
      </c>
      <c r="L93" s="215"/>
      <c r="M93" s="216"/>
      <c r="N93" s="161" t="s">
        <v>185</v>
      </c>
      <c r="O93" s="160">
        <v>0.32</v>
      </c>
      <c r="P93" s="160">
        <v>0.28</v>
      </c>
      <c r="Q93" s="160">
        <v>0.24</v>
      </c>
      <c r="R93" s="160">
        <v>0.2</v>
      </c>
      <c r="S93" s="171">
        <v>0.16</v>
      </c>
      <c r="T93" s="216"/>
      <c r="U93" s="161" t="s">
        <v>431</v>
      </c>
      <c r="V93" s="220">
        <v>2</v>
      </c>
      <c r="W93" s="216"/>
      <c r="X93" s="216"/>
      <c r="Y93" s="216"/>
      <c r="Z93" s="216"/>
      <c r="AA93" s="216"/>
      <c r="AB93" s="216"/>
      <c r="AC93" s="216"/>
      <c r="AD93" s="216"/>
      <c r="AE93" s="216"/>
      <c r="AF93" s="134"/>
      <c r="AG93" s="142" t="s">
        <v>563</v>
      </c>
      <c r="AH93" s="142" t="s">
        <v>564</v>
      </c>
      <c r="AI93" s="134" t="s">
        <v>565</v>
      </c>
      <c r="AJ93" s="134" t="s">
        <v>194</v>
      </c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202"/>
      <c r="AY93" s="202"/>
      <c r="AZ93" s="202"/>
      <c r="BA93" s="202"/>
      <c r="BB93" s="202"/>
      <c r="BC93" s="202"/>
      <c r="BD93" s="202"/>
      <c r="BE93" s="202"/>
      <c r="BF93" s="202"/>
      <c r="BG93" s="202"/>
    </row>
    <row r="94" ht="24" hidden="1" customHeight="1" spans="1:59">
      <c r="A94" s="133" t="s">
        <v>429</v>
      </c>
      <c r="B94" s="134" t="s">
        <v>34</v>
      </c>
      <c r="C94" s="134" t="s">
        <v>183</v>
      </c>
      <c r="D94" s="135">
        <v>93</v>
      </c>
      <c r="E94" s="134" t="s">
        <v>566</v>
      </c>
      <c r="F94" s="134" t="s">
        <v>566</v>
      </c>
      <c r="G94" s="134"/>
      <c r="H94" s="209">
        <v>1.31</v>
      </c>
      <c r="I94" s="134"/>
      <c r="J94" s="209">
        <v>1.44</v>
      </c>
      <c r="K94" s="214">
        <v>0.5</v>
      </c>
      <c r="L94" s="215"/>
      <c r="M94" s="216"/>
      <c r="N94" s="161" t="s">
        <v>185</v>
      </c>
      <c r="O94" s="160">
        <v>3.2</v>
      </c>
      <c r="P94" s="160">
        <v>2.8</v>
      </c>
      <c r="Q94" s="160">
        <v>2.4</v>
      </c>
      <c r="R94" s="160">
        <v>2</v>
      </c>
      <c r="S94" s="171">
        <v>1.6</v>
      </c>
      <c r="T94" s="216"/>
      <c r="U94" s="161" t="s">
        <v>269</v>
      </c>
      <c r="V94" s="220">
        <v>2</v>
      </c>
      <c r="W94" s="216"/>
      <c r="X94" s="216"/>
      <c r="Y94" s="216"/>
      <c r="Z94" s="216"/>
      <c r="AA94" s="216"/>
      <c r="AB94" s="216"/>
      <c r="AC94" s="216"/>
      <c r="AD94" s="216"/>
      <c r="AE94" s="216"/>
      <c r="AF94" s="134"/>
      <c r="AG94" s="142"/>
      <c r="AH94" s="142" t="s">
        <v>567</v>
      </c>
      <c r="AI94" s="186" t="s">
        <v>568</v>
      </c>
      <c r="AJ94" s="134" t="s">
        <v>194</v>
      </c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202"/>
      <c r="AY94" s="202"/>
      <c r="AZ94" s="202"/>
      <c r="BA94" s="202"/>
      <c r="BB94" s="202"/>
      <c r="BC94" s="202"/>
      <c r="BD94" s="202"/>
      <c r="BE94" s="202"/>
      <c r="BF94" s="202"/>
      <c r="BG94" s="202"/>
    </row>
    <row r="95" ht="24" hidden="1" customHeight="1" spans="1:59">
      <c r="A95" s="133" t="s">
        <v>429</v>
      </c>
      <c r="B95" s="134" t="s">
        <v>34</v>
      </c>
      <c r="C95" s="134" t="s">
        <v>183</v>
      </c>
      <c r="D95" s="135">
        <v>94</v>
      </c>
      <c r="E95" s="134" t="s">
        <v>569</v>
      </c>
      <c r="F95" s="134" t="s">
        <v>569</v>
      </c>
      <c r="G95" s="134"/>
      <c r="H95" s="209">
        <v>1.36</v>
      </c>
      <c r="I95" s="134"/>
      <c r="J95" s="209">
        <v>0.63</v>
      </c>
      <c r="K95" s="214">
        <v>0.5</v>
      </c>
      <c r="L95" s="215"/>
      <c r="M95" s="216"/>
      <c r="N95" s="161" t="s">
        <v>185</v>
      </c>
      <c r="O95" s="160">
        <v>3.2</v>
      </c>
      <c r="P95" s="160">
        <v>2.8</v>
      </c>
      <c r="Q95" s="160">
        <v>2.4</v>
      </c>
      <c r="R95" s="160">
        <v>2</v>
      </c>
      <c r="S95" s="171">
        <v>1.6</v>
      </c>
      <c r="T95" s="216"/>
      <c r="U95" s="161" t="s">
        <v>269</v>
      </c>
      <c r="V95" s="220">
        <v>2</v>
      </c>
      <c r="W95" s="216"/>
      <c r="X95" s="216"/>
      <c r="Y95" s="216"/>
      <c r="Z95" s="216"/>
      <c r="AA95" s="216"/>
      <c r="AB95" s="216"/>
      <c r="AC95" s="216"/>
      <c r="AD95" s="216"/>
      <c r="AE95" s="216"/>
      <c r="AF95" s="134"/>
      <c r="AG95" s="142"/>
      <c r="AH95" s="186" t="s">
        <v>570</v>
      </c>
      <c r="AI95" s="186" t="s">
        <v>571</v>
      </c>
      <c r="AJ95" s="134" t="s">
        <v>194</v>
      </c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202"/>
      <c r="AY95" s="202"/>
      <c r="AZ95" s="202"/>
      <c r="BA95" s="202"/>
      <c r="BB95" s="202"/>
      <c r="BC95" s="202"/>
      <c r="BD95" s="202"/>
      <c r="BE95" s="202"/>
      <c r="BF95" s="202"/>
      <c r="BG95" s="202"/>
    </row>
    <row r="96" ht="24" hidden="1" customHeight="1" spans="1:59">
      <c r="A96" s="133" t="s">
        <v>429</v>
      </c>
      <c r="B96" s="134" t="s">
        <v>34</v>
      </c>
      <c r="C96" s="134" t="s">
        <v>183</v>
      </c>
      <c r="D96" s="135">
        <v>95</v>
      </c>
      <c r="E96" s="134" t="s">
        <v>572</v>
      </c>
      <c r="F96" s="134" t="s">
        <v>572</v>
      </c>
      <c r="G96" s="134"/>
      <c r="H96" s="209">
        <v>0.55</v>
      </c>
      <c r="I96" s="134"/>
      <c r="J96" s="209">
        <v>0.55</v>
      </c>
      <c r="K96" s="214">
        <v>0.5</v>
      </c>
      <c r="L96" s="215"/>
      <c r="M96" s="216"/>
      <c r="N96" s="161" t="s">
        <v>185</v>
      </c>
      <c r="O96" s="160">
        <v>0.32</v>
      </c>
      <c r="P96" s="160">
        <v>0.28</v>
      </c>
      <c r="Q96" s="160">
        <v>0.24</v>
      </c>
      <c r="R96" s="160">
        <v>0.2</v>
      </c>
      <c r="S96" s="171">
        <v>0.16</v>
      </c>
      <c r="T96" s="216"/>
      <c r="U96" s="161" t="s">
        <v>431</v>
      </c>
      <c r="V96" s="220">
        <v>2</v>
      </c>
      <c r="W96" s="216"/>
      <c r="X96" s="216"/>
      <c r="Y96" s="216"/>
      <c r="Z96" s="216"/>
      <c r="AA96" s="216"/>
      <c r="AB96" s="216"/>
      <c r="AC96" s="216"/>
      <c r="AD96" s="216"/>
      <c r="AE96" s="216"/>
      <c r="AF96" s="134"/>
      <c r="AG96" s="142" t="s">
        <v>573</v>
      </c>
      <c r="AH96" s="186" t="s">
        <v>574</v>
      </c>
      <c r="AI96" s="186" t="s">
        <v>575</v>
      </c>
      <c r="AJ96" s="134" t="s">
        <v>194</v>
      </c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202"/>
      <c r="AY96" s="202"/>
      <c r="AZ96" s="202"/>
      <c r="BA96" s="202"/>
      <c r="BB96" s="202"/>
      <c r="BC96" s="202"/>
      <c r="BD96" s="202"/>
      <c r="BE96" s="202"/>
      <c r="BF96" s="202"/>
      <c r="BG96" s="202"/>
    </row>
    <row r="97" ht="24" hidden="1" customHeight="1" spans="1:59">
      <c r="A97" s="133" t="s">
        <v>429</v>
      </c>
      <c r="B97" s="134" t="s">
        <v>461</v>
      </c>
      <c r="C97" s="134" t="s">
        <v>183</v>
      </c>
      <c r="D97" s="135">
        <v>96</v>
      </c>
      <c r="E97" s="134" t="s">
        <v>576</v>
      </c>
      <c r="F97" s="134" t="s">
        <v>577</v>
      </c>
      <c r="G97" s="134"/>
      <c r="H97" s="209">
        <v>0</v>
      </c>
      <c r="I97" s="134"/>
      <c r="J97" s="134"/>
      <c r="K97" s="214">
        <v>0.5</v>
      </c>
      <c r="L97" s="215"/>
      <c r="M97" s="161"/>
      <c r="N97" s="161" t="s">
        <v>185</v>
      </c>
      <c r="O97" s="161"/>
      <c r="P97" s="161"/>
      <c r="Q97" s="161"/>
      <c r="R97" s="161"/>
      <c r="S97" s="161"/>
      <c r="T97" s="161"/>
      <c r="U97" s="161"/>
      <c r="V97" s="160">
        <v>3</v>
      </c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42"/>
      <c r="AH97" s="186"/>
      <c r="AI97" s="186"/>
      <c r="AJ97" s="134" t="s">
        <v>194</v>
      </c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202"/>
      <c r="AY97" s="202"/>
      <c r="AZ97" s="202"/>
      <c r="BA97" s="202"/>
      <c r="BB97" s="202"/>
      <c r="BC97" s="202"/>
      <c r="BD97" s="202"/>
      <c r="BE97" s="202"/>
      <c r="BF97" s="202"/>
      <c r="BG97" s="202"/>
    </row>
    <row r="98" ht="24" hidden="1" customHeight="1" spans="1:59">
      <c r="A98" s="133" t="s">
        <v>429</v>
      </c>
      <c r="B98" s="134" t="s">
        <v>461</v>
      </c>
      <c r="C98" s="134" t="s">
        <v>183</v>
      </c>
      <c r="D98" s="135">
        <v>97</v>
      </c>
      <c r="E98" s="134" t="s">
        <v>578</v>
      </c>
      <c r="F98" s="134" t="s">
        <v>579</v>
      </c>
      <c r="G98" s="134"/>
      <c r="H98" s="209">
        <v>0</v>
      </c>
      <c r="I98" s="134"/>
      <c r="J98" s="134"/>
      <c r="K98" s="214">
        <v>0.5</v>
      </c>
      <c r="L98" s="215"/>
      <c r="M98" s="216"/>
      <c r="N98" s="161" t="s">
        <v>185</v>
      </c>
      <c r="O98" s="161"/>
      <c r="P98" s="161"/>
      <c r="Q98" s="161"/>
      <c r="R98" s="161"/>
      <c r="S98" s="161"/>
      <c r="T98" s="216"/>
      <c r="U98" s="216"/>
      <c r="V98" s="220">
        <v>3</v>
      </c>
      <c r="W98" s="216"/>
      <c r="X98" s="216"/>
      <c r="Y98" s="216"/>
      <c r="Z98" s="216"/>
      <c r="AA98" s="216"/>
      <c r="AB98" s="216"/>
      <c r="AC98" s="216"/>
      <c r="AD98" s="216"/>
      <c r="AE98" s="216"/>
      <c r="AF98" s="134"/>
      <c r="AG98" s="142"/>
      <c r="AH98" s="186"/>
      <c r="AI98" s="186"/>
      <c r="AJ98" s="134" t="s">
        <v>194</v>
      </c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202"/>
      <c r="AY98" s="202"/>
      <c r="AZ98" s="202"/>
      <c r="BA98" s="202"/>
      <c r="BB98" s="202"/>
      <c r="BC98" s="202"/>
      <c r="BD98" s="202"/>
      <c r="BE98" s="202"/>
      <c r="BF98" s="202"/>
      <c r="BG98" s="202"/>
    </row>
    <row r="99" ht="24" hidden="1" customHeight="1" spans="1:59">
      <c r="A99" s="133" t="s">
        <v>429</v>
      </c>
      <c r="B99" s="134" t="s">
        <v>461</v>
      </c>
      <c r="C99" s="134" t="s">
        <v>183</v>
      </c>
      <c r="D99" s="135">
        <v>98</v>
      </c>
      <c r="E99" s="134" t="s">
        <v>580</v>
      </c>
      <c r="F99" s="134" t="s">
        <v>581</v>
      </c>
      <c r="G99" s="134"/>
      <c r="H99" s="209">
        <v>0</v>
      </c>
      <c r="I99" s="134"/>
      <c r="J99" s="134"/>
      <c r="K99" s="214">
        <v>0.5</v>
      </c>
      <c r="L99" s="215"/>
      <c r="M99" s="216"/>
      <c r="N99" s="161" t="s">
        <v>185</v>
      </c>
      <c r="O99" s="161"/>
      <c r="P99" s="161"/>
      <c r="Q99" s="161"/>
      <c r="R99" s="161"/>
      <c r="S99" s="161"/>
      <c r="T99" s="216"/>
      <c r="U99" s="216"/>
      <c r="V99" s="220">
        <v>3</v>
      </c>
      <c r="W99" s="216"/>
      <c r="X99" s="216"/>
      <c r="Y99" s="216"/>
      <c r="Z99" s="216"/>
      <c r="AA99" s="216"/>
      <c r="AB99" s="216"/>
      <c r="AC99" s="216"/>
      <c r="AD99" s="216"/>
      <c r="AE99" s="216"/>
      <c r="AF99" s="134"/>
      <c r="AG99" s="142"/>
      <c r="AH99" s="186"/>
      <c r="AI99" s="186"/>
      <c r="AJ99" s="134" t="s">
        <v>194</v>
      </c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202"/>
      <c r="AY99" s="202"/>
      <c r="AZ99" s="202"/>
      <c r="BA99" s="202"/>
      <c r="BB99" s="202"/>
      <c r="BC99" s="202"/>
      <c r="BD99" s="202"/>
      <c r="BE99" s="202"/>
      <c r="BF99" s="202"/>
      <c r="BG99" s="202"/>
    </row>
    <row r="100" ht="24" hidden="1" customHeight="1" spans="1:59">
      <c r="A100" s="136" t="s">
        <v>429</v>
      </c>
      <c r="B100" s="137" t="s">
        <v>461</v>
      </c>
      <c r="C100" s="137" t="s">
        <v>183</v>
      </c>
      <c r="D100" s="138">
        <v>99</v>
      </c>
      <c r="E100" s="137" t="s">
        <v>582</v>
      </c>
      <c r="F100" s="137" t="s">
        <v>583</v>
      </c>
      <c r="G100" s="137"/>
      <c r="H100" s="210">
        <v>0</v>
      </c>
      <c r="I100" s="137"/>
      <c r="J100" s="137"/>
      <c r="K100" s="212">
        <v>0.5</v>
      </c>
      <c r="L100" s="213"/>
      <c r="M100" s="217"/>
      <c r="N100" s="163" t="s">
        <v>185</v>
      </c>
      <c r="O100" s="163"/>
      <c r="P100" s="163"/>
      <c r="Q100" s="163"/>
      <c r="R100" s="163"/>
      <c r="S100" s="163"/>
      <c r="T100" s="217"/>
      <c r="U100" s="217"/>
      <c r="V100" s="222">
        <v>3</v>
      </c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137"/>
      <c r="AG100" s="143"/>
      <c r="AH100" s="187"/>
      <c r="AI100" s="187"/>
      <c r="AJ100" s="137" t="s">
        <v>194</v>
      </c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</row>
    <row r="101" ht="45" customHeight="1" spans="1:59">
      <c r="A101" s="139" t="s">
        <v>429</v>
      </c>
      <c r="B101" s="139" t="s">
        <v>34</v>
      </c>
      <c r="C101" s="139" t="s">
        <v>284</v>
      </c>
      <c r="D101" s="140">
        <v>100</v>
      </c>
      <c r="E101" s="198" t="s">
        <v>584</v>
      </c>
      <c r="F101" s="198" t="s">
        <v>584</v>
      </c>
      <c r="G101" s="139"/>
      <c r="H101" s="211">
        <v>0.34</v>
      </c>
      <c r="I101" s="139"/>
      <c r="J101" s="211">
        <v>0.35</v>
      </c>
      <c r="K101" s="166">
        <v>0.5</v>
      </c>
      <c r="L101" s="167"/>
      <c r="M101" s="218"/>
      <c r="N101" s="165" t="s">
        <v>185</v>
      </c>
      <c r="O101" s="164">
        <v>0.32</v>
      </c>
      <c r="P101" s="164">
        <v>0.28</v>
      </c>
      <c r="Q101" s="164">
        <v>0.24</v>
      </c>
      <c r="R101" s="164">
        <v>0.2</v>
      </c>
      <c r="S101" s="173">
        <v>0.16</v>
      </c>
      <c r="T101" s="218"/>
      <c r="U101" s="218" t="s">
        <v>431</v>
      </c>
      <c r="V101" s="223">
        <v>2</v>
      </c>
      <c r="W101" s="218"/>
      <c r="X101" s="218"/>
      <c r="Y101" s="218"/>
      <c r="Z101" s="218"/>
      <c r="AA101" s="218"/>
      <c r="AB101" s="218"/>
      <c r="AC101" s="218"/>
      <c r="AD101" s="226"/>
      <c r="AE101" s="218"/>
      <c r="AF101" s="139"/>
      <c r="AG101" s="229"/>
      <c r="AH101" s="149" t="s">
        <v>585</v>
      </c>
      <c r="AI101" s="149"/>
      <c r="AJ101" s="188" t="s">
        <v>215</v>
      </c>
      <c r="AK101" s="139"/>
      <c r="AL101" s="139"/>
      <c r="AM101" s="139"/>
      <c r="AN101" s="139"/>
      <c r="AO101" s="195">
        <v>0.25</v>
      </c>
      <c r="AP101" s="196">
        <v>0.31</v>
      </c>
      <c r="AQ101" s="196">
        <v>0.28</v>
      </c>
      <c r="AR101" s="196">
        <v>0.3</v>
      </c>
      <c r="AS101" s="198">
        <f>AVERAGE(AP101:AR101)</f>
        <v>0.296666666666667</v>
      </c>
      <c r="AT101" s="200">
        <f t="shared" ref="AT101:AT139" si="15">(AS101-AO101)/AO101</f>
        <v>0.186666666666667</v>
      </c>
      <c r="AU101" s="195">
        <v>0.51</v>
      </c>
      <c r="AV101" s="195">
        <v>0.47</v>
      </c>
      <c r="AW101" s="195">
        <v>0.27</v>
      </c>
      <c r="AX101" s="204">
        <f t="shared" ref="AX101:AX116" si="16">AVERAGE(AU101:AW101)</f>
        <v>0.416666666666667</v>
      </c>
      <c r="AY101" s="205">
        <v>0.43</v>
      </c>
      <c r="AZ101" s="205">
        <v>0.32</v>
      </c>
      <c r="BA101" s="205">
        <v>0.36</v>
      </c>
      <c r="BB101" s="206">
        <f t="shared" ref="BB101:BB134" si="17">AVERAGE(AY101:BA101)</f>
        <v>0.37</v>
      </c>
      <c r="BC101" s="207">
        <v>1.2</v>
      </c>
      <c r="BD101" s="208">
        <f t="shared" ref="BD101:BD134" si="18">(BB101-AX101)/AX101</f>
        <v>-0.112000000000001</v>
      </c>
      <c r="BE101" s="208">
        <f t="shared" ref="BE101:BE134" si="19">(BB101-BC101)/BC101</f>
        <v>-0.691666666666667</v>
      </c>
      <c r="BF101" s="204"/>
      <c r="BG101" s="204"/>
    </row>
    <row r="102" ht="45" customHeight="1" spans="1:59">
      <c r="A102" s="139" t="s">
        <v>429</v>
      </c>
      <c r="B102" s="139" t="s">
        <v>34</v>
      </c>
      <c r="C102" s="139" t="s">
        <v>284</v>
      </c>
      <c r="D102" s="140">
        <v>101</v>
      </c>
      <c r="E102" s="198" t="s">
        <v>586</v>
      </c>
      <c r="F102" s="198" t="s">
        <v>586</v>
      </c>
      <c r="G102" s="139"/>
      <c r="H102" s="211">
        <v>1.34</v>
      </c>
      <c r="I102" s="139"/>
      <c r="J102" s="211">
        <v>1.19</v>
      </c>
      <c r="K102" s="166">
        <v>0.5</v>
      </c>
      <c r="L102" s="167"/>
      <c r="M102" s="218"/>
      <c r="N102" s="165" t="s">
        <v>185</v>
      </c>
      <c r="O102" s="164">
        <v>3.2</v>
      </c>
      <c r="P102" s="164">
        <v>2.8</v>
      </c>
      <c r="Q102" s="164">
        <v>2.4</v>
      </c>
      <c r="R102" s="164">
        <v>2</v>
      </c>
      <c r="S102" s="173">
        <v>1.6</v>
      </c>
      <c r="T102" s="218"/>
      <c r="U102" s="165" t="s">
        <v>269</v>
      </c>
      <c r="V102" s="223">
        <v>2</v>
      </c>
      <c r="W102" s="218"/>
      <c r="X102" s="218"/>
      <c r="Y102" s="218"/>
      <c r="Z102" s="218"/>
      <c r="AA102" s="218"/>
      <c r="AB102" s="218"/>
      <c r="AC102" s="218"/>
      <c r="AD102" s="226"/>
      <c r="AE102" s="218"/>
      <c r="AF102" s="139"/>
      <c r="AG102" s="230"/>
      <c r="AH102" s="149" t="s">
        <v>587</v>
      </c>
      <c r="AI102" s="149" t="s">
        <v>588</v>
      </c>
      <c r="AJ102" s="188" t="s">
        <v>215</v>
      </c>
      <c r="AK102" s="139"/>
      <c r="AL102" s="139"/>
      <c r="AM102" s="139"/>
      <c r="AN102" s="139"/>
      <c r="AO102" s="195">
        <v>1.14</v>
      </c>
      <c r="AP102" s="196">
        <v>1.4</v>
      </c>
      <c r="AQ102" s="196">
        <v>1.36</v>
      </c>
      <c r="AR102" s="196">
        <v>1.3</v>
      </c>
      <c r="AS102" s="198">
        <f>AVERAGE(AP102:AR102)</f>
        <v>1.35333333333333</v>
      </c>
      <c r="AT102" s="200">
        <f t="shared" si="15"/>
        <v>0.187134502923977</v>
      </c>
      <c r="AU102" s="195">
        <v>1.289</v>
      </c>
      <c r="AV102" s="195">
        <v>1.112</v>
      </c>
      <c r="AW102" s="195">
        <v>1.211</v>
      </c>
      <c r="AX102" s="204">
        <f t="shared" si="16"/>
        <v>1.204</v>
      </c>
      <c r="AY102" s="205">
        <v>1.17</v>
      </c>
      <c r="AZ102" s="205">
        <v>1.15</v>
      </c>
      <c r="BA102" s="205">
        <v>1.15</v>
      </c>
      <c r="BB102" s="206">
        <f t="shared" si="17"/>
        <v>1.15666666666667</v>
      </c>
      <c r="BC102" s="207">
        <v>1.2</v>
      </c>
      <c r="BD102" s="208">
        <f t="shared" si="18"/>
        <v>-0.0393133997785162</v>
      </c>
      <c r="BE102" s="208">
        <f t="shared" si="19"/>
        <v>-0.0361111111111112</v>
      </c>
      <c r="BF102" s="204"/>
      <c r="BG102" s="204"/>
    </row>
    <row r="103" ht="45" customHeight="1" spans="1:59">
      <c r="A103" s="139" t="s">
        <v>429</v>
      </c>
      <c r="B103" s="139" t="s">
        <v>34</v>
      </c>
      <c r="C103" s="139" t="s">
        <v>284</v>
      </c>
      <c r="D103" s="140">
        <v>102</v>
      </c>
      <c r="E103" s="198" t="s">
        <v>589</v>
      </c>
      <c r="F103" s="198" t="s">
        <v>589</v>
      </c>
      <c r="G103" s="139"/>
      <c r="H103" s="211">
        <v>0.9</v>
      </c>
      <c r="I103" s="139"/>
      <c r="J103" s="211">
        <v>0.88</v>
      </c>
      <c r="K103" s="166">
        <v>0.5</v>
      </c>
      <c r="L103" s="167"/>
      <c r="M103" s="218"/>
      <c r="N103" s="165" t="s">
        <v>185</v>
      </c>
      <c r="O103" s="164">
        <v>0.32</v>
      </c>
      <c r="P103" s="164">
        <v>0.28</v>
      </c>
      <c r="Q103" s="164">
        <v>0.24</v>
      </c>
      <c r="R103" s="164">
        <v>0.2</v>
      </c>
      <c r="S103" s="173">
        <v>0.16</v>
      </c>
      <c r="T103" s="218"/>
      <c r="U103" s="165" t="s">
        <v>431</v>
      </c>
      <c r="V103" s="223">
        <v>2</v>
      </c>
      <c r="W103" s="218"/>
      <c r="X103" s="218"/>
      <c r="Y103" s="218"/>
      <c r="Z103" s="218"/>
      <c r="AA103" s="218"/>
      <c r="AB103" s="218"/>
      <c r="AC103" s="218"/>
      <c r="AD103" s="226"/>
      <c r="AE103" s="218"/>
      <c r="AF103" s="139"/>
      <c r="AG103" s="230"/>
      <c r="AH103" s="149" t="s">
        <v>590</v>
      </c>
      <c r="AI103" s="149" t="s">
        <v>588</v>
      </c>
      <c r="AJ103" s="188" t="s">
        <v>215</v>
      </c>
      <c r="AK103" s="139"/>
      <c r="AL103" s="139"/>
      <c r="AM103" s="139"/>
      <c r="AN103" s="139"/>
      <c r="AO103" s="195">
        <v>0.773333333</v>
      </c>
      <c r="AP103" s="196">
        <v>0.85</v>
      </c>
      <c r="AQ103" s="196">
        <v>0.84</v>
      </c>
      <c r="AR103" s="196">
        <v>0.86</v>
      </c>
      <c r="AS103" s="198">
        <f>AVERAGE(AP103:AR103)</f>
        <v>0.85</v>
      </c>
      <c r="AT103" s="200">
        <f t="shared" si="15"/>
        <v>0.0991379315082491</v>
      </c>
      <c r="AU103" s="195">
        <v>0.636</v>
      </c>
      <c r="AV103" s="195">
        <v>0.64</v>
      </c>
      <c r="AW103" s="195">
        <v>0.707</v>
      </c>
      <c r="AX103" s="204">
        <f t="shared" si="16"/>
        <v>0.661</v>
      </c>
      <c r="AY103" s="205">
        <v>0.78</v>
      </c>
      <c r="AZ103" s="205">
        <v>0.77</v>
      </c>
      <c r="BA103" s="205">
        <v>0.74</v>
      </c>
      <c r="BB103" s="206">
        <f t="shared" si="17"/>
        <v>0.763333333333333</v>
      </c>
      <c r="BC103" s="207">
        <v>0.6</v>
      </c>
      <c r="BD103" s="208">
        <f t="shared" si="18"/>
        <v>0.154815935451336</v>
      </c>
      <c r="BE103" s="208">
        <f t="shared" si="19"/>
        <v>0.272222222222222</v>
      </c>
      <c r="BF103" s="204"/>
      <c r="BG103" s="204"/>
    </row>
    <row r="104" ht="45" customHeight="1" spans="1:59">
      <c r="A104" s="139" t="s">
        <v>429</v>
      </c>
      <c r="B104" s="139" t="s">
        <v>34</v>
      </c>
      <c r="C104" s="139" t="s">
        <v>183</v>
      </c>
      <c r="D104" s="140">
        <v>103</v>
      </c>
      <c r="E104" s="198" t="s">
        <v>591</v>
      </c>
      <c r="F104" s="198" t="s">
        <v>591</v>
      </c>
      <c r="G104" s="139"/>
      <c r="H104" s="139"/>
      <c r="I104" s="139"/>
      <c r="J104" s="139"/>
      <c r="K104" s="166">
        <v>0.5</v>
      </c>
      <c r="L104" s="167"/>
      <c r="M104" s="218"/>
      <c r="N104" s="165" t="s">
        <v>185</v>
      </c>
      <c r="O104" s="164">
        <v>3.2</v>
      </c>
      <c r="P104" s="164">
        <v>2.8</v>
      </c>
      <c r="Q104" s="164">
        <v>2.4</v>
      </c>
      <c r="R104" s="164">
        <v>2</v>
      </c>
      <c r="S104" s="173">
        <v>1.6</v>
      </c>
      <c r="T104" s="218"/>
      <c r="U104" s="165" t="s">
        <v>269</v>
      </c>
      <c r="V104" s="223">
        <v>2</v>
      </c>
      <c r="W104" s="218"/>
      <c r="X104" s="218"/>
      <c r="Y104" s="218"/>
      <c r="Z104" s="218"/>
      <c r="AA104" s="218"/>
      <c r="AB104" s="218"/>
      <c r="AC104" s="218"/>
      <c r="AD104" s="226"/>
      <c r="AE104" s="218"/>
      <c r="AF104" s="139"/>
      <c r="AG104" s="230"/>
      <c r="AH104" s="149" t="s">
        <v>592</v>
      </c>
      <c r="AI104" s="149" t="s">
        <v>588</v>
      </c>
      <c r="AJ104" s="188" t="s">
        <v>215</v>
      </c>
      <c r="AK104" s="139"/>
      <c r="AL104" s="139"/>
      <c r="AM104" s="139"/>
      <c r="AN104" s="139"/>
      <c r="AO104" s="197" t="s">
        <v>593</v>
      </c>
      <c r="AP104" s="198"/>
      <c r="AQ104" s="198"/>
      <c r="AR104" s="198"/>
      <c r="AS104" s="197" t="s">
        <v>358</v>
      </c>
      <c r="AT104" s="200" t="e">
        <f t="shared" si="15"/>
        <v>#VALUE!</v>
      </c>
      <c r="AU104" s="197" t="s">
        <v>593</v>
      </c>
      <c r="AV104" s="197" t="s">
        <v>593</v>
      </c>
      <c r="AW104" s="197" t="s">
        <v>358</v>
      </c>
      <c r="AX104" s="204" t="e">
        <f t="shared" si="16"/>
        <v>#DIV/0!</v>
      </c>
      <c r="AY104" s="197" t="s">
        <v>593</v>
      </c>
      <c r="AZ104" s="197" t="s">
        <v>593</v>
      </c>
      <c r="BA104" s="197" t="s">
        <v>358</v>
      </c>
      <c r="BB104" s="206" t="e">
        <f t="shared" si="17"/>
        <v>#DIV/0!</v>
      </c>
      <c r="BC104" s="207">
        <v>1.5</v>
      </c>
      <c r="BD104" s="208" t="e">
        <f t="shared" si="18"/>
        <v>#DIV/0!</v>
      </c>
      <c r="BE104" s="208" t="e">
        <f t="shared" si="19"/>
        <v>#DIV/0!</v>
      </c>
      <c r="BF104" s="204"/>
      <c r="BG104" s="204"/>
    </row>
    <row r="105" ht="45" customHeight="1" spans="1:59">
      <c r="A105" s="139" t="s">
        <v>429</v>
      </c>
      <c r="B105" s="139" t="s">
        <v>34</v>
      </c>
      <c r="C105" s="139" t="s">
        <v>183</v>
      </c>
      <c r="D105" s="140">
        <v>104</v>
      </c>
      <c r="E105" s="198" t="s">
        <v>594</v>
      </c>
      <c r="F105" s="198" t="s">
        <v>594</v>
      </c>
      <c r="G105" s="139"/>
      <c r="H105" s="139"/>
      <c r="I105" s="139"/>
      <c r="J105" s="139"/>
      <c r="K105" s="166">
        <v>0.5</v>
      </c>
      <c r="L105" s="167"/>
      <c r="M105" s="218"/>
      <c r="N105" s="165" t="s">
        <v>185</v>
      </c>
      <c r="O105" s="164">
        <v>0.32</v>
      </c>
      <c r="P105" s="164">
        <v>0.28</v>
      </c>
      <c r="Q105" s="164">
        <v>0.24</v>
      </c>
      <c r="R105" s="164">
        <v>0.2</v>
      </c>
      <c r="S105" s="173">
        <v>0.16</v>
      </c>
      <c r="T105" s="218"/>
      <c r="U105" s="165" t="s">
        <v>431</v>
      </c>
      <c r="V105" s="223">
        <v>2</v>
      </c>
      <c r="W105" s="218"/>
      <c r="X105" s="218"/>
      <c r="Y105" s="218"/>
      <c r="Z105" s="218"/>
      <c r="AA105" s="218"/>
      <c r="AB105" s="218"/>
      <c r="AC105" s="218"/>
      <c r="AD105" s="226"/>
      <c r="AE105" s="218"/>
      <c r="AF105" s="139"/>
      <c r="AG105" s="230"/>
      <c r="AH105" s="149" t="s">
        <v>595</v>
      </c>
      <c r="AI105" s="149" t="s">
        <v>588</v>
      </c>
      <c r="AJ105" s="188" t="s">
        <v>215</v>
      </c>
      <c r="AK105" s="139"/>
      <c r="AL105" s="139"/>
      <c r="AM105" s="139"/>
      <c r="AN105" s="139"/>
      <c r="AO105" s="197" t="s">
        <v>593</v>
      </c>
      <c r="AP105" s="198"/>
      <c r="AQ105" s="198"/>
      <c r="AR105" s="198"/>
      <c r="AS105" s="197" t="s">
        <v>358</v>
      </c>
      <c r="AT105" s="200" t="e">
        <f t="shared" si="15"/>
        <v>#VALUE!</v>
      </c>
      <c r="AU105" s="197" t="s">
        <v>593</v>
      </c>
      <c r="AV105" s="197" t="s">
        <v>593</v>
      </c>
      <c r="AW105" s="197" t="s">
        <v>358</v>
      </c>
      <c r="AX105" s="204" t="e">
        <f t="shared" si="16"/>
        <v>#DIV/0!</v>
      </c>
      <c r="AY105" s="197" t="s">
        <v>593</v>
      </c>
      <c r="AZ105" s="197" t="s">
        <v>593</v>
      </c>
      <c r="BA105" s="197" t="s">
        <v>358</v>
      </c>
      <c r="BB105" s="206" t="e">
        <f t="shared" si="17"/>
        <v>#DIV/0!</v>
      </c>
      <c r="BC105" s="207">
        <v>0.6</v>
      </c>
      <c r="BD105" s="208" t="e">
        <f t="shared" si="18"/>
        <v>#DIV/0!</v>
      </c>
      <c r="BE105" s="208" t="e">
        <f t="shared" si="19"/>
        <v>#DIV/0!</v>
      </c>
      <c r="BF105" s="204"/>
      <c r="BG105" s="204"/>
    </row>
    <row r="106" ht="45" customHeight="1" spans="1:59">
      <c r="A106" s="139" t="s">
        <v>429</v>
      </c>
      <c r="B106" s="139" t="s">
        <v>34</v>
      </c>
      <c r="C106" s="139" t="s">
        <v>284</v>
      </c>
      <c r="D106" s="140">
        <v>105</v>
      </c>
      <c r="E106" s="198" t="s">
        <v>596</v>
      </c>
      <c r="F106" s="198" t="s">
        <v>596</v>
      </c>
      <c r="G106" s="139"/>
      <c r="H106" s="211">
        <v>0.84</v>
      </c>
      <c r="I106" s="139"/>
      <c r="J106" s="211">
        <v>0.98</v>
      </c>
      <c r="K106" s="166">
        <v>0.5</v>
      </c>
      <c r="L106" s="167"/>
      <c r="M106" s="218"/>
      <c r="N106" s="165" t="s">
        <v>185</v>
      </c>
      <c r="O106" s="164">
        <v>3.2</v>
      </c>
      <c r="P106" s="164">
        <v>2.8</v>
      </c>
      <c r="Q106" s="164">
        <v>2.4</v>
      </c>
      <c r="R106" s="164">
        <v>2</v>
      </c>
      <c r="S106" s="173">
        <v>1.6</v>
      </c>
      <c r="T106" s="218"/>
      <c r="U106" s="165" t="s">
        <v>269</v>
      </c>
      <c r="V106" s="223">
        <v>2</v>
      </c>
      <c r="W106" s="218"/>
      <c r="X106" s="218"/>
      <c r="Y106" s="218"/>
      <c r="Z106" s="218"/>
      <c r="AA106" s="218"/>
      <c r="AB106" s="218"/>
      <c r="AC106" s="218"/>
      <c r="AD106" s="226"/>
      <c r="AE106" s="218"/>
      <c r="AF106" s="139"/>
      <c r="AG106" s="230"/>
      <c r="AH106" s="149" t="s">
        <v>597</v>
      </c>
      <c r="AI106" s="149" t="s">
        <v>588</v>
      </c>
      <c r="AJ106" s="188" t="s">
        <v>215</v>
      </c>
      <c r="AK106" s="139"/>
      <c r="AL106" s="139"/>
      <c r="AM106" s="139"/>
      <c r="AN106" s="139"/>
      <c r="AO106" s="195">
        <v>1.023333333</v>
      </c>
      <c r="AP106" s="196">
        <v>0.89</v>
      </c>
      <c r="AQ106" s="196">
        <v>0.97</v>
      </c>
      <c r="AR106" s="196">
        <v>0.92</v>
      </c>
      <c r="AS106" s="198">
        <f>AVERAGE(AP106:AR106)</f>
        <v>0.926666666666667</v>
      </c>
      <c r="AT106" s="200">
        <f t="shared" si="15"/>
        <v>-0.0944625404216491</v>
      </c>
      <c r="AU106" s="195">
        <v>0.85</v>
      </c>
      <c r="AV106" s="195">
        <v>0.85</v>
      </c>
      <c r="AW106" s="195">
        <v>0.86</v>
      </c>
      <c r="AX106" s="204">
        <f t="shared" si="16"/>
        <v>0.853333333333333</v>
      </c>
      <c r="AY106" s="205">
        <v>0.84</v>
      </c>
      <c r="AZ106" s="205">
        <v>0.81</v>
      </c>
      <c r="BA106" s="205">
        <v>0.82</v>
      </c>
      <c r="BB106" s="206">
        <f t="shared" si="17"/>
        <v>0.823333333333333</v>
      </c>
      <c r="BC106" s="207">
        <v>1.5</v>
      </c>
      <c r="BD106" s="208">
        <f t="shared" si="18"/>
        <v>-0.0351562499999998</v>
      </c>
      <c r="BE106" s="208">
        <f t="shared" si="19"/>
        <v>-0.451111111111111</v>
      </c>
      <c r="BF106" s="204"/>
      <c r="BG106" s="204"/>
    </row>
    <row r="107" ht="45" customHeight="1" spans="1:59">
      <c r="A107" s="139" t="s">
        <v>429</v>
      </c>
      <c r="B107" s="139" t="s">
        <v>34</v>
      </c>
      <c r="C107" s="139" t="s">
        <v>284</v>
      </c>
      <c r="D107" s="140">
        <v>106</v>
      </c>
      <c r="E107" s="198" t="s">
        <v>598</v>
      </c>
      <c r="F107" s="198" t="s">
        <v>598</v>
      </c>
      <c r="G107" s="139"/>
      <c r="H107" s="211">
        <v>0.62</v>
      </c>
      <c r="I107" s="139"/>
      <c r="J107" s="211">
        <v>0.55</v>
      </c>
      <c r="K107" s="166">
        <v>0.5</v>
      </c>
      <c r="L107" s="167"/>
      <c r="M107" s="218"/>
      <c r="N107" s="165" t="s">
        <v>185</v>
      </c>
      <c r="O107" s="164">
        <v>0.32</v>
      </c>
      <c r="P107" s="164">
        <v>0.28</v>
      </c>
      <c r="Q107" s="164">
        <v>0.24</v>
      </c>
      <c r="R107" s="164">
        <v>0.2</v>
      </c>
      <c r="S107" s="173">
        <v>0.16</v>
      </c>
      <c r="T107" s="218"/>
      <c r="U107" s="165" t="s">
        <v>431</v>
      </c>
      <c r="V107" s="223">
        <v>2</v>
      </c>
      <c r="W107" s="218"/>
      <c r="X107" s="218"/>
      <c r="Y107" s="218"/>
      <c r="Z107" s="218"/>
      <c r="AA107" s="218"/>
      <c r="AB107" s="218"/>
      <c r="AC107" s="218"/>
      <c r="AD107" s="226"/>
      <c r="AE107" s="218"/>
      <c r="AF107" s="139"/>
      <c r="AG107" s="230"/>
      <c r="AH107" s="149" t="s">
        <v>599</v>
      </c>
      <c r="AI107" s="149" t="s">
        <v>588</v>
      </c>
      <c r="AJ107" s="188" t="s">
        <v>215</v>
      </c>
      <c r="AK107" s="139"/>
      <c r="AL107" s="139"/>
      <c r="AM107" s="139"/>
      <c r="AN107" s="139"/>
      <c r="AO107" s="195">
        <v>0.7</v>
      </c>
      <c r="AP107" s="196">
        <v>0.65</v>
      </c>
      <c r="AQ107" s="196">
        <v>0.77</v>
      </c>
      <c r="AR107" s="196">
        <v>0.6</v>
      </c>
      <c r="AS107" s="198">
        <f>AVERAGE(AP107:AR107)</f>
        <v>0.673333333333333</v>
      </c>
      <c r="AT107" s="200">
        <f t="shared" si="15"/>
        <v>-0.038095238095238</v>
      </c>
      <c r="AU107" s="195">
        <v>0.68</v>
      </c>
      <c r="AV107" s="195">
        <v>0.63</v>
      </c>
      <c r="AW107" s="195">
        <v>0.58</v>
      </c>
      <c r="AX107" s="204">
        <f t="shared" si="16"/>
        <v>0.63</v>
      </c>
      <c r="AY107" s="205">
        <v>0.63</v>
      </c>
      <c r="AZ107" s="205">
        <v>0.61</v>
      </c>
      <c r="BA107" s="205">
        <v>0.63</v>
      </c>
      <c r="BB107" s="206">
        <f t="shared" si="17"/>
        <v>0.623333333333333</v>
      </c>
      <c r="BC107" s="207">
        <v>0.6</v>
      </c>
      <c r="BD107" s="208">
        <f t="shared" si="18"/>
        <v>-0.0105820105820105</v>
      </c>
      <c r="BE107" s="208">
        <f t="shared" si="19"/>
        <v>0.038888888888889</v>
      </c>
      <c r="BF107" s="204"/>
      <c r="BG107" s="204"/>
    </row>
    <row r="108" ht="45" customHeight="1" spans="1:59">
      <c r="A108" s="139" t="s">
        <v>182</v>
      </c>
      <c r="B108" s="139" t="s">
        <v>34</v>
      </c>
      <c r="C108" s="139" t="s">
        <v>183</v>
      </c>
      <c r="D108" s="140">
        <v>107</v>
      </c>
      <c r="E108" s="198" t="s">
        <v>600</v>
      </c>
      <c r="F108" s="198" t="s">
        <v>600</v>
      </c>
      <c r="G108" s="211">
        <v>4.22</v>
      </c>
      <c r="H108" s="211">
        <v>7.88</v>
      </c>
      <c r="I108" s="211">
        <v>7.48</v>
      </c>
      <c r="J108" s="211">
        <v>8.61</v>
      </c>
      <c r="K108" s="166">
        <v>0.5</v>
      </c>
      <c r="L108" s="167" t="s">
        <v>373</v>
      </c>
      <c r="M108" s="218"/>
      <c r="N108" s="165" t="s">
        <v>185</v>
      </c>
      <c r="O108" s="164">
        <v>6.4</v>
      </c>
      <c r="P108" s="164">
        <v>5.6</v>
      </c>
      <c r="Q108" s="164">
        <v>4.8</v>
      </c>
      <c r="R108" s="164">
        <v>4</v>
      </c>
      <c r="S108" s="173">
        <v>3.2</v>
      </c>
      <c r="T108" s="218"/>
      <c r="U108" s="165" t="s">
        <v>269</v>
      </c>
      <c r="V108" s="223">
        <v>2</v>
      </c>
      <c r="W108" s="165" t="s">
        <v>189</v>
      </c>
      <c r="X108" s="218"/>
      <c r="Y108" s="218"/>
      <c r="Z108" s="218"/>
      <c r="AA108" s="218"/>
      <c r="AB108" s="218"/>
      <c r="AC108" s="218"/>
      <c r="AD108" s="227">
        <v>8.526666667</v>
      </c>
      <c r="AE108" s="165" t="s">
        <v>211</v>
      </c>
      <c r="AF108" s="139"/>
      <c r="AG108" s="230"/>
      <c r="AH108" s="149" t="s">
        <v>601</v>
      </c>
      <c r="AI108" s="149" t="s">
        <v>588</v>
      </c>
      <c r="AJ108" s="188" t="s">
        <v>215</v>
      </c>
      <c r="AK108" s="139"/>
      <c r="AL108" s="139"/>
      <c r="AM108" s="139"/>
      <c r="AN108" s="139"/>
      <c r="AO108" s="195">
        <v>7.766666667</v>
      </c>
      <c r="AP108" s="196">
        <v>6.83</v>
      </c>
      <c r="AQ108" s="196">
        <v>7.1</v>
      </c>
      <c r="AR108" s="196">
        <v>6.79</v>
      </c>
      <c r="AS108" s="198">
        <f>AVERAGE(AP108:AR108)</f>
        <v>6.90666666666667</v>
      </c>
      <c r="AT108" s="200">
        <f t="shared" si="15"/>
        <v>-0.110729613772072</v>
      </c>
      <c r="AU108" s="195">
        <v>8.51</v>
      </c>
      <c r="AV108" s="195">
        <v>8.29</v>
      </c>
      <c r="AW108" s="195">
        <v>8.02</v>
      </c>
      <c r="AX108" s="204">
        <f t="shared" si="16"/>
        <v>8.27333333333333</v>
      </c>
      <c r="AY108" s="205">
        <v>8.2</v>
      </c>
      <c r="AZ108" s="205">
        <v>8.367</v>
      </c>
      <c r="BA108" s="205">
        <v>8.3</v>
      </c>
      <c r="BB108" s="206">
        <f t="shared" si="17"/>
        <v>8.289</v>
      </c>
      <c r="BC108" s="207">
        <v>6</v>
      </c>
      <c r="BD108" s="208">
        <f t="shared" si="18"/>
        <v>0.00189363416599555</v>
      </c>
      <c r="BE108" s="208">
        <f t="shared" si="19"/>
        <v>0.3815</v>
      </c>
      <c r="BF108" s="204"/>
      <c r="BG108" s="204"/>
    </row>
    <row r="109" ht="45" customHeight="1" spans="1:59">
      <c r="A109" s="139" t="s">
        <v>429</v>
      </c>
      <c r="B109" s="139" t="s">
        <v>34</v>
      </c>
      <c r="C109" s="139" t="s">
        <v>183</v>
      </c>
      <c r="D109" s="140">
        <v>108</v>
      </c>
      <c r="E109" s="198" t="s">
        <v>602</v>
      </c>
      <c r="F109" s="198" t="s">
        <v>602</v>
      </c>
      <c r="G109" s="211">
        <v>0.56</v>
      </c>
      <c r="H109" s="211">
        <v>0.65</v>
      </c>
      <c r="I109" s="211">
        <v>0.51</v>
      </c>
      <c r="J109" s="211">
        <v>0.2</v>
      </c>
      <c r="K109" s="166">
        <v>0.5</v>
      </c>
      <c r="L109" s="167" t="s">
        <v>373</v>
      </c>
      <c r="M109" s="218"/>
      <c r="N109" s="165" t="s">
        <v>185</v>
      </c>
      <c r="O109" s="164">
        <v>0.32</v>
      </c>
      <c r="P109" s="164">
        <v>0.28</v>
      </c>
      <c r="Q109" s="164">
        <v>0.24</v>
      </c>
      <c r="R109" s="164">
        <v>0.2</v>
      </c>
      <c r="S109" s="173">
        <v>0.16</v>
      </c>
      <c r="T109" s="218"/>
      <c r="U109" s="165" t="s">
        <v>431</v>
      </c>
      <c r="V109" s="223">
        <v>2</v>
      </c>
      <c r="W109" s="165" t="s">
        <v>189</v>
      </c>
      <c r="X109" s="218"/>
      <c r="Y109" s="218"/>
      <c r="Z109" s="218"/>
      <c r="AA109" s="218"/>
      <c r="AB109" s="218"/>
      <c r="AC109" s="218"/>
      <c r="AD109" s="227">
        <v>0.446666667</v>
      </c>
      <c r="AE109" s="218"/>
      <c r="AF109" s="139"/>
      <c r="AG109" s="230"/>
      <c r="AH109" s="149" t="s">
        <v>603</v>
      </c>
      <c r="AI109" s="149" t="s">
        <v>588</v>
      </c>
      <c r="AJ109" s="188" t="s">
        <v>215</v>
      </c>
      <c r="AK109" s="139"/>
      <c r="AL109" s="139"/>
      <c r="AM109" s="139"/>
      <c r="AN109" s="139"/>
      <c r="AO109" s="195">
        <v>0.253333333</v>
      </c>
      <c r="AP109" s="196">
        <v>0.3</v>
      </c>
      <c r="AQ109" s="196">
        <v>0.26</v>
      </c>
      <c r="AR109" s="196">
        <v>0.23</v>
      </c>
      <c r="AS109" s="198">
        <f>AVERAGE(AP109:AR109)</f>
        <v>0.263333333333333</v>
      </c>
      <c r="AT109" s="200">
        <f t="shared" si="15"/>
        <v>0.039473685578255</v>
      </c>
      <c r="AU109" s="195">
        <v>0.32</v>
      </c>
      <c r="AV109" s="195">
        <v>0.36</v>
      </c>
      <c r="AW109" s="195">
        <v>0.23</v>
      </c>
      <c r="AX109" s="204">
        <f t="shared" si="16"/>
        <v>0.303333333333333</v>
      </c>
      <c r="AY109" s="205">
        <v>0.2</v>
      </c>
      <c r="AZ109" s="205">
        <v>0.3</v>
      </c>
      <c r="BA109" s="205">
        <v>0.3</v>
      </c>
      <c r="BB109" s="206">
        <f t="shared" si="17"/>
        <v>0.266666666666667</v>
      </c>
      <c r="BC109" s="207">
        <v>0.5</v>
      </c>
      <c r="BD109" s="208">
        <f t="shared" si="18"/>
        <v>-0.12087912087912</v>
      </c>
      <c r="BE109" s="208">
        <f t="shared" si="19"/>
        <v>-0.466666666666667</v>
      </c>
      <c r="BF109" s="204"/>
      <c r="BG109" s="204"/>
    </row>
    <row r="110" ht="45" customHeight="1" spans="1:59">
      <c r="A110" s="139" t="s">
        <v>429</v>
      </c>
      <c r="B110" s="139" t="s">
        <v>34</v>
      </c>
      <c r="C110" s="139" t="s">
        <v>284</v>
      </c>
      <c r="D110" s="140">
        <v>109</v>
      </c>
      <c r="E110" s="198" t="s">
        <v>604</v>
      </c>
      <c r="F110" s="198" t="s">
        <v>604</v>
      </c>
      <c r="G110" s="139"/>
      <c r="H110" s="211">
        <v>4.58</v>
      </c>
      <c r="I110" s="139"/>
      <c r="J110" s="211">
        <v>3.85</v>
      </c>
      <c r="K110" s="166">
        <v>0.5</v>
      </c>
      <c r="L110" s="167"/>
      <c r="M110" s="218"/>
      <c r="N110" s="165" t="s">
        <v>185</v>
      </c>
      <c r="O110" s="164">
        <v>3.2</v>
      </c>
      <c r="P110" s="164">
        <v>2.8</v>
      </c>
      <c r="Q110" s="164">
        <v>2.4</v>
      </c>
      <c r="R110" s="164">
        <v>2</v>
      </c>
      <c r="S110" s="173">
        <v>1.6</v>
      </c>
      <c r="T110" s="218"/>
      <c r="U110" s="165" t="s">
        <v>269</v>
      </c>
      <c r="V110" s="223">
        <v>2</v>
      </c>
      <c r="W110" s="218"/>
      <c r="X110" s="218"/>
      <c r="Y110" s="218"/>
      <c r="Z110" s="218"/>
      <c r="AA110" s="218"/>
      <c r="AB110" s="218"/>
      <c r="AC110" s="218"/>
      <c r="AD110" s="226"/>
      <c r="AE110" s="218"/>
      <c r="AF110" s="139"/>
      <c r="AG110" s="230"/>
      <c r="AH110" s="149" t="s">
        <v>605</v>
      </c>
      <c r="AI110" s="149" t="s">
        <v>588</v>
      </c>
      <c r="AJ110" s="188" t="s">
        <v>215</v>
      </c>
      <c r="AK110" s="139"/>
      <c r="AL110" s="139"/>
      <c r="AM110" s="139"/>
      <c r="AN110" s="139"/>
      <c r="AO110" s="195">
        <v>3</v>
      </c>
      <c r="AP110" s="196">
        <v>4.24</v>
      </c>
      <c r="AQ110" s="196">
        <v>4.24</v>
      </c>
      <c r="AR110" s="196">
        <v>3.57</v>
      </c>
      <c r="AS110" s="198">
        <f>AVERAGE(AP110:AR110)</f>
        <v>4.01666666666667</v>
      </c>
      <c r="AT110" s="200">
        <f t="shared" si="15"/>
        <v>0.338888888888889</v>
      </c>
      <c r="AU110" s="195">
        <v>4.02</v>
      </c>
      <c r="AV110" s="195">
        <v>3.68</v>
      </c>
      <c r="AW110" s="195">
        <v>3.51</v>
      </c>
      <c r="AX110" s="204">
        <f t="shared" si="16"/>
        <v>3.73666666666667</v>
      </c>
      <c r="AY110" s="205">
        <v>2.69</v>
      </c>
      <c r="AZ110" s="205">
        <v>2.85</v>
      </c>
      <c r="BA110" s="205">
        <v>6.47</v>
      </c>
      <c r="BB110" s="206">
        <f t="shared" si="17"/>
        <v>4.00333333333333</v>
      </c>
      <c r="BC110" s="207">
        <v>4</v>
      </c>
      <c r="BD110" s="208">
        <f t="shared" si="18"/>
        <v>0.0713648528099901</v>
      </c>
      <c r="BE110" s="208">
        <f t="shared" si="19"/>
        <v>0.000833333333333242</v>
      </c>
      <c r="BF110" s="204"/>
      <c r="BG110" s="204"/>
    </row>
    <row r="111" ht="45" customHeight="1" spans="1:59">
      <c r="A111" s="139" t="s">
        <v>182</v>
      </c>
      <c r="B111" s="139" t="s">
        <v>34</v>
      </c>
      <c r="C111" s="139" t="s">
        <v>284</v>
      </c>
      <c r="D111" s="140">
        <v>111</v>
      </c>
      <c r="E111" s="198" t="s">
        <v>606</v>
      </c>
      <c r="F111" s="198" t="s">
        <v>606</v>
      </c>
      <c r="G111" s="139"/>
      <c r="H111" s="211">
        <v>3.17</v>
      </c>
      <c r="I111" s="139"/>
      <c r="J111" s="211">
        <v>3.23</v>
      </c>
      <c r="K111" s="166">
        <v>0.5</v>
      </c>
      <c r="L111" s="167"/>
      <c r="M111" s="218"/>
      <c r="N111" s="165" t="s">
        <v>185</v>
      </c>
      <c r="O111" s="164">
        <v>3.2</v>
      </c>
      <c r="P111" s="164">
        <v>2.8</v>
      </c>
      <c r="Q111" s="164">
        <v>2.4</v>
      </c>
      <c r="R111" s="164">
        <v>2</v>
      </c>
      <c r="S111" s="173">
        <v>1.6</v>
      </c>
      <c r="T111" s="218"/>
      <c r="U111" s="165" t="s">
        <v>269</v>
      </c>
      <c r="V111" s="223">
        <v>2</v>
      </c>
      <c r="W111" s="218"/>
      <c r="X111" s="218"/>
      <c r="Y111" s="218"/>
      <c r="Z111" s="218"/>
      <c r="AA111" s="218"/>
      <c r="AB111" s="218"/>
      <c r="AC111" s="218"/>
      <c r="AD111" s="226"/>
      <c r="AE111" s="218"/>
      <c r="AF111" s="139"/>
      <c r="AG111" s="230"/>
      <c r="AH111" s="149" t="s">
        <v>607</v>
      </c>
      <c r="AI111" s="149" t="s">
        <v>588</v>
      </c>
      <c r="AJ111" s="188" t="s">
        <v>215</v>
      </c>
      <c r="AK111" s="139"/>
      <c r="AL111" s="139"/>
      <c r="AM111" s="139"/>
      <c r="AN111" s="139"/>
      <c r="AO111" s="197" t="s">
        <v>593</v>
      </c>
      <c r="AP111" s="198"/>
      <c r="AQ111" s="198"/>
      <c r="AR111" s="198"/>
      <c r="AS111" s="197" t="s">
        <v>358</v>
      </c>
      <c r="AT111" s="200" t="e">
        <f t="shared" si="15"/>
        <v>#VALUE!</v>
      </c>
      <c r="AU111" s="197" t="s">
        <v>593</v>
      </c>
      <c r="AV111" s="197" t="s">
        <v>593</v>
      </c>
      <c r="AW111" s="197" t="s">
        <v>358</v>
      </c>
      <c r="AX111" s="204" t="e">
        <f t="shared" si="16"/>
        <v>#DIV/0!</v>
      </c>
      <c r="AY111" s="197" t="s">
        <v>593</v>
      </c>
      <c r="AZ111" s="197" t="s">
        <v>593</v>
      </c>
      <c r="BA111" s="197" t="s">
        <v>358</v>
      </c>
      <c r="BB111" s="206" t="e">
        <f t="shared" si="17"/>
        <v>#DIV/0!</v>
      </c>
      <c r="BC111" s="207">
        <v>3.6</v>
      </c>
      <c r="BD111" s="208" t="e">
        <f t="shared" si="18"/>
        <v>#DIV/0!</v>
      </c>
      <c r="BE111" s="208" t="e">
        <f t="shared" si="19"/>
        <v>#DIV/0!</v>
      </c>
      <c r="BF111" s="204"/>
      <c r="BG111" s="204"/>
    </row>
    <row r="112" ht="45" customHeight="1" spans="1:59">
      <c r="A112" s="139" t="s">
        <v>429</v>
      </c>
      <c r="B112" s="139" t="s">
        <v>34</v>
      </c>
      <c r="C112" s="139" t="s">
        <v>284</v>
      </c>
      <c r="D112" s="140">
        <v>112</v>
      </c>
      <c r="E112" s="198" t="s">
        <v>608</v>
      </c>
      <c r="F112" s="198" t="s">
        <v>608</v>
      </c>
      <c r="G112" s="139"/>
      <c r="H112" s="211">
        <v>0.2</v>
      </c>
      <c r="I112" s="139"/>
      <c r="J112" s="211">
        <v>0.18</v>
      </c>
      <c r="K112" s="166">
        <v>0.5</v>
      </c>
      <c r="L112" s="167"/>
      <c r="M112" s="218"/>
      <c r="N112" s="165" t="s">
        <v>185</v>
      </c>
      <c r="O112" s="164">
        <v>0.32</v>
      </c>
      <c r="P112" s="164">
        <v>0.28</v>
      </c>
      <c r="Q112" s="164">
        <v>0.24</v>
      </c>
      <c r="R112" s="164">
        <v>0.2</v>
      </c>
      <c r="S112" s="173">
        <v>0.16</v>
      </c>
      <c r="T112" s="218"/>
      <c r="U112" s="165" t="s">
        <v>431</v>
      </c>
      <c r="V112" s="223">
        <v>2</v>
      </c>
      <c r="W112" s="218"/>
      <c r="X112" s="218"/>
      <c r="Y112" s="218"/>
      <c r="Z112" s="218"/>
      <c r="AA112" s="218"/>
      <c r="AB112" s="218"/>
      <c r="AC112" s="218"/>
      <c r="AD112" s="226"/>
      <c r="AE112" s="218"/>
      <c r="AF112" s="139"/>
      <c r="AG112" s="230"/>
      <c r="AH112" s="149" t="s">
        <v>609</v>
      </c>
      <c r="AI112" s="149" t="s">
        <v>588</v>
      </c>
      <c r="AJ112" s="188" t="s">
        <v>215</v>
      </c>
      <c r="AK112" s="139"/>
      <c r="AL112" s="139"/>
      <c r="AM112" s="139"/>
      <c r="AN112" s="139"/>
      <c r="AO112" s="197" t="s">
        <v>593</v>
      </c>
      <c r="AP112" s="198"/>
      <c r="AQ112" s="198"/>
      <c r="AR112" s="198"/>
      <c r="AS112" s="197" t="s">
        <v>358</v>
      </c>
      <c r="AT112" s="200" t="e">
        <f t="shared" si="15"/>
        <v>#VALUE!</v>
      </c>
      <c r="AU112" s="197" t="s">
        <v>593</v>
      </c>
      <c r="AV112" s="197" t="s">
        <v>593</v>
      </c>
      <c r="AW112" s="197" t="s">
        <v>358</v>
      </c>
      <c r="AX112" s="204" t="e">
        <f t="shared" si="16"/>
        <v>#DIV/0!</v>
      </c>
      <c r="AY112" s="197" t="s">
        <v>593</v>
      </c>
      <c r="AZ112" s="197" t="s">
        <v>593</v>
      </c>
      <c r="BA112" s="197" t="s">
        <v>358</v>
      </c>
      <c r="BB112" s="206" t="e">
        <f t="shared" si="17"/>
        <v>#DIV/0!</v>
      </c>
      <c r="BC112" s="207">
        <v>0.5</v>
      </c>
      <c r="BD112" s="208" t="e">
        <f t="shared" si="18"/>
        <v>#DIV/0!</v>
      </c>
      <c r="BE112" s="208" t="e">
        <f t="shared" si="19"/>
        <v>#DIV/0!</v>
      </c>
      <c r="BF112" s="204"/>
      <c r="BG112" s="204"/>
    </row>
    <row r="113" ht="45" customHeight="1" spans="1:59">
      <c r="A113" s="139" t="s">
        <v>429</v>
      </c>
      <c r="B113" s="139" t="s">
        <v>34</v>
      </c>
      <c r="C113" s="139" t="s">
        <v>183</v>
      </c>
      <c r="D113" s="140">
        <v>113</v>
      </c>
      <c r="E113" s="198" t="s">
        <v>610</v>
      </c>
      <c r="F113" s="198" t="s">
        <v>610</v>
      </c>
      <c r="G113" s="139"/>
      <c r="H113" s="211">
        <v>0.73</v>
      </c>
      <c r="I113" s="139"/>
      <c r="J113" s="139"/>
      <c r="K113" s="166">
        <v>0.5</v>
      </c>
      <c r="L113" s="167"/>
      <c r="M113" s="218"/>
      <c r="N113" s="165" t="s">
        <v>185</v>
      </c>
      <c r="O113" s="164">
        <v>3.2</v>
      </c>
      <c r="P113" s="164">
        <v>2.8</v>
      </c>
      <c r="Q113" s="164">
        <v>2.4</v>
      </c>
      <c r="R113" s="164">
        <v>2</v>
      </c>
      <c r="S113" s="173">
        <v>1.6</v>
      </c>
      <c r="T113" s="218"/>
      <c r="U113" s="165" t="s">
        <v>269</v>
      </c>
      <c r="V113" s="223">
        <v>2</v>
      </c>
      <c r="W113" s="218"/>
      <c r="X113" s="218"/>
      <c r="Y113" s="218"/>
      <c r="Z113" s="218"/>
      <c r="AA113" s="218"/>
      <c r="AB113" s="218"/>
      <c r="AC113" s="218"/>
      <c r="AD113" s="226"/>
      <c r="AE113" s="218"/>
      <c r="AF113" s="139"/>
      <c r="AG113" s="230"/>
      <c r="AH113" s="149" t="s">
        <v>611</v>
      </c>
      <c r="AI113" s="149" t="s">
        <v>588</v>
      </c>
      <c r="AJ113" s="188" t="s">
        <v>215</v>
      </c>
      <c r="AK113" s="139"/>
      <c r="AL113" s="139"/>
      <c r="AM113" s="139"/>
      <c r="AN113" s="139"/>
      <c r="AO113" s="197" t="s">
        <v>593</v>
      </c>
      <c r="AP113" s="198"/>
      <c r="AQ113" s="198"/>
      <c r="AR113" s="198"/>
      <c r="AS113" s="197" t="s">
        <v>358</v>
      </c>
      <c r="AT113" s="200" t="e">
        <f t="shared" si="15"/>
        <v>#VALUE!</v>
      </c>
      <c r="AU113" s="197" t="s">
        <v>593</v>
      </c>
      <c r="AV113" s="197" t="s">
        <v>593</v>
      </c>
      <c r="AW113" s="197" t="s">
        <v>358</v>
      </c>
      <c r="AX113" s="204" t="e">
        <f t="shared" si="16"/>
        <v>#DIV/0!</v>
      </c>
      <c r="AY113" s="197" t="s">
        <v>593</v>
      </c>
      <c r="AZ113" s="197" t="s">
        <v>593</v>
      </c>
      <c r="BA113" s="197" t="s">
        <v>358</v>
      </c>
      <c r="BB113" s="206" t="e">
        <f t="shared" si="17"/>
        <v>#DIV/0!</v>
      </c>
      <c r="BC113" s="207">
        <v>1.5</v>
      </c>
      <c r="BD113" s="208" t="e">
        <f t="shared" si="18"/>
        <v>#DIV/0!</v>
      </c>
      <c r="BE113" s="208" t="e">
        <f t="shared" si="19"/>
        <v>#DIV/0!</v>
      </c>
      <c r="BF113" s="204"/>
      <c r="BG113" s="204"/>
    </row>
    <row r="114" ht="45" customHeight="1" spans="1:59">
      <c r="A114" s="139" t="s">
        <v>429</v>
      </c>
      <c r="B114" s="139" t="s">
        <v>34</v>
      </c>
      <c r="C114" s="139" t="s">
        <v>183</v>
      </c>
      <c r="D114" s="140">
        <v>114</v>
      </c>
      <c r="E114" s="198" t="s">
        <v>612</v>
      </c>
      <c r="F114" s="198" t="s">
        <v>612</v>
      </c>
      <c r="G114" s="139"/>
      <c r="H114" s="211">
        <v>0.6</v>
      </c>
      <c r="I114" s="139"/>
      <c r="J114" s="139"/>
      <c r="K114" s="166">
        <v>0.5</v>
      </c>
      <c r="L114" s="167"/>
      <c r="M114" s="218"/>
      <c r="N114" s="165" t="s">
        <v>185</v>
      </c>
      <c r="O114" s="164">
        <v>0.32</v>
      </c>
      <c r="P114" s="164">
        <v>0.28</v>
      </c>
      <c r="Q114" s="164">
        <v>0.24</v>
      </c>
      <c r="R114" s="164">
        <v>0.2</v>
      </c>
      <c r="S114" s="173">
        <v>0.16</v>
      </c>
      <c r="T114" s="218"/>
      <c r="U114" s="165" t="s">
        <v>431</v>
      </c>
      <c r="V114" s="223">
        <v>2</v>
      </c>
      <c r="W114" s="218"/>
      <c r="X114" s="218"/>
      <c r="Y114" s="218"/>
      <c r="Z114" s="218"/>
      <c r="AA114" s="218"/>
      <c r="AB114" s="218"/>
      <c r="AC114" s="218"/>
      <c r="AD114" s="226"/>
      <c r="AE114" s="218"/>
      <c r="AF114" s="139"/>
      <c r="AG114" s="230"/>
      <c r="AH114" s="149" t="s">
        <v>613</v>
      </c>
      <c r="AI114" s="149" t="s">
        <v>588</v>
      </c>
      <c r="AJ114" s="188" t="s">
        <v>215</v>
      </c>
      <c r="AK114" s="139"/>
      <c r="AL114" s="139"/>
      <c r="AM114" s="139"/>
      <c r="AN114" s="139"/>
      <c r="AO114" s="197" t="s">
        <v>593</v>
      </c>
      <c r="AP114" s="198"/>
      <c r="AQ114" s="198"/>
      <c r="AR114" s="198"/>
      <c r="AS114" s="197" t="s">
        <v>358</v>
      </c>
      <c r="AT114" s="200" t="e">
        <f t="shared" si="15"/>
        <v>#VALUE!</v>
      </c>
      <c r="AU114" s="197" t="s">
        <v>593</v>
      </c>
      <c r="AV114" s="197" t="s">
        <v>593</v>
      </c>
      <c r="AW114" s="197" t="s">
        <v>358</v>
      </c>
      <c r="AX114" s="204" t="e">
        <f t="shared" si="16"/>
        <v>#DIV/0!</v>
      </c>
      <c r="AY114" s="197" t="s">
        <v>593</v>
      </c>
      <c r="AZ114" s="197" t="s">
        <v>593</v>
      </c>
      <c r="BA114" s="197" t="s">
        <v>358</v>
      </c>
      <c r="BB114" s="206" t="e">
        <f t="shared" si="17"/>
        <v>#DIV/0!</v>
      </c>
      <c r="BC114" s="207">
        <v>1</v>
      </c>
      <c r="BD114" s="208" t="e">
        <f t="shared" si="18"/>
        <v>#DIV/0!</v>
      </c>
      <c r="BE114" s="208" t="e">
        <f t="shared" si="19"/>
        <v>#DIV/0!</v>
      </c>
      <c r="BF114" s="204"/>
      <c r="BG114" s="204"/>
    </row>
    <row r="115" ht="45" customHeight="1" spans="1:59">
      <c r="A115" s="139" t="s">
        <v>182</v>
      </c>
      <c r="B115" s="139" t="s">
        <v>34</v>
      </c>
      <c r="C115" s="139" t="s">
        <v>284</v>
      </c>
      <c r="D115" s="140">
        <v>115</v>
      </c>
      <c r="E115" s="198" t="s">
        <v>614</v>
      </c>
      <c r="F115" s="198" t="s">
        <v>614</v>
      </c>
      <c r="G115" s="139"/>
      <c r="H115" s="211">
        <v>1.06</v>
      </c>
      <c r="I115" s="139"/>
      <c r="J115" s="211">
        <v>1.07</v>
      </c>
      <c r="K115" s="166">
        <v>0.5</v>
      </c>
      <c r="L115" s="167"/>
      <c r="M115" s="218"/>
      <c r="N115" s="165" t="s">
        <v>185</v>
      </c>
      <c r="O115" s="164">
        <v>2.4</v>
      </c>
      <c r="P115" s="164">
        <v>2.1</v>
      </c>
      <c r="Q115" s="164">
        <v>1.8</v>
      </c>
      <c r="R115" s="164">
        <v>1.5</v>
      </c>
      <c r="S115" s="173">
        <v>1.2</v>
      </c>
      <c r="T115" s="218"/>
      <c r="U115" s="165" t="s">
        <v>269</v>
      </c>
      <c r="V115" s="223">
        <v>2</v>
      </c>
      <c r="W115" s="218"/>
      <c r="X115" s="218"/>
      <c r="Y115" s="218"/>
      <c r="Z115" s="218"/>
      <c r="AA115" s="218"/>
      <c r="AB115" s="218"/>
      <c r="AC115" s="218"/>
      <c r="AD115" s="226"/>
      <c r="AE115" s="218"/>
      <c r="AF115" s="139"/>
      <c r="AG115" s="230"/>
      <c r="AH115" s="149" t="s">
        <v>615</v>
      </c>
      <c r="AI115" s="149" t="s">
        <v>588</v>
      </c>
      <c r="AJ115" s="188" t="s">
        <v>215</v>
      </c>
      <c r="AK115" s="139"/>
      <c r="AL115" s="139"/>
      <c r="AM115" s="139"/>
      <c r="AN115" s="139"/>
      <c r="AO115" s="195">
        <v>1.113333333</v>
      </c>
      <c r="AP115" s="196">
        <v>0.85</v>
      </c>
      <c r="AQ115" s="196">
        <v>1.04</v>
      </c>
      <c r="AR115" s="196">
        <v>0.97</v>
      </c>
      <c r="AS115" s="198">
        <f>AVERAGE(AP115:AR115)</f>
        <v>0.953333333333333</v>
      </c>
      <c r="AT115" s="200">
        <f t="shared" si="15"/>
        <v>-0.143712574593926</v>
      </c>
      <c r="AU115" s="195">
        <v>0.72</v>
      </c>
      <c r="AV115" s="195">
        <v>0.97</v>
      </c>
      <c r="AW115" s="195">
        <v>1.02</v>
      </c>
      <c r="AX115" s="204">
        <f t="shared" si="16"/>
        <v>0.903333333333333</v>
      </c>
      <c r="AY115" s="205">
        <v>1</v>
      </c>
      <c r="AZ115" s="205">
        <v>1.05</v>
      </c>
      <c r="BA115" s="205">
        <v>1.12</v>
      </c>
      <c r="BB115" s="206">
        <f t="shared" si="17"/>
        <v>1.05666666666667</v>
      </c>
      <c r="BC115" s="207">
        <v>1.5</v>
      </c>
      <c r="BD115" s="208">
        <f t="shared" si="18"/>
        <v>0.169741697416975</v>
      </c>
      <c r="BE115" s="208">
        <f t="shared" si="19"/>
        <v>-0.295555555555556</v>
      </c>
      <c r="BF115" s="204"/>
      <c r="BG115" s="204"/>
    </row>
    <row r="116" ht="45" customHeight="1" spans="1:59">
      <c r="A116" s="139" t="s">
        <v>429</v>
      </c>
      <c r="B116" s="139" t="s">
        <v>34</v>
      </c>
      <c r="C116" s="139" t="s">
        <v>183</v>
      </c>
      <c r="D116" s="140">
        <v>116</v>
      </c>
      <c r="E116" s="198" t="s">
        <v>616</v>
      </c>
      <c r="F116" s="198" t="s">
        <v>616</v>
      </c>
      <c r="G116" s="139"/>
      <c r="H116" s="211">
        <v>6.26</v>
      </c>
      <c r="I116" s="139"/>
      <c r="J116" s="211">
        <v>5.23</v>
      </c>
      <c r="K116" s="166">
        <v>0.5</v>
      </c>
      <c r="L116" s="167"/>
      <c r="M116" s="218"/>
      <c r="N116" s="165" t="s">
        <v>185</v>
      </c>
      <c r="O116" s="164">
        <v>3.2</v>
      </c>
      <c r="P116" s="164">
        <v>2.8</v>
      </c>
      <c r="Q116" s="164">
        <v>2.4</v>
      </c>
      <c r="R116" s="164">
        <v>2</v>
      </c>
      <c r="S116" s="173">
        <v>1.6</v>
      </c>
      <c r="T116" s="218"/>
      <c r="U116" s="165" t="s">
        <v>269</v>
      </c>
      <c r="V116" s="223">
        <v>2</v>
      </c>
      <c r="W116" s="218"/>
      <c r="X116" s="218"/>
      <c r="Y116" s="218"/>
      <c r="Z116" s="218"/>
      <c r="AA116" s="218"/>
      <c r="AB116" s="218"/>
      <c r="AC116" s="218"/>
      <c r="AD116" s="226"/>
      <c r="AE116" s="218"/>
      <c r="AF116" s="139"/>
      <c r="AG116" s="230" t="s">
        <v>617</v>
      </c>
      <c r="AH116" s="149" t="s">
        <v>618</v>
      </c>
      <c r="AI116" s="149" t="s">
        <v>619</v>
      </c>
      <c r="AJ116" s="188" t="s">
        <v>215</v>
      </c>
      <c r="AK116" s="139"/>
      <c r="AL116" s="139"/>
      <c r="AM116" s="139"/>
      <c r="AN116" s="139"/>
      <c r="AO116" s="195">
        <v>10.72333333</v>
      </c>
      <c r="AP116" s="196">
        <v>13.82</v>
      </c>
      <c r="AQ116" s="196">
        <v>13.96</v>
      </c>
      <c r="AR116" s="196">
        <v>13.93</v>
      </c>
      <c r="AS116" s="198">
        <f>AVERAGE(AP116:AR116)</f>
        <v>13.9033333333333</v>
      </c>
      <c r="AT116" s="200">
        <f t="shared" si="15"/>
        <v>0.296549580757398</v>
      </c>
      <c r="AU116" s="195">
        <v>16.72</v>
      </c>
      <c r="AV116" s="195">
        <v>15.88</v>
      </c>
      <c r="AW116" s="195">
        <v>13.96</v>
      </c>
      <c r="AX116" s="204">
        <f t="shared" si="16"/>
        <v>15.52</v>
      </c>
      <c r="AY116" s="205">
        <v>16.955</v>
      </c>
      <c r="AZ116" s="205">
        <v>16.621</v>
      </c>
      <c r="BA116" s="205">
        <v>16.589</v>
      </c>
      <c r="BB116" s="206">
        <f t="shared" si="17"/>
        <v>16.7216666666667</v>
      </c>
      <c r="BC116" s="207">
        <v>12</v>
      </c>
      <c r="BD116" s="208">
        <f t="shared" si="18"/>
        <v>0.077426975945017</v>
      </c>
      <c r="BE116" s="208">
        <f t="shared" si="19"/>
        <v>0.393472222222222</v>
      </c>
      <c r="BF116" s="204"/>
      <c r="BG116" s="204"/>
    </row>
    <row r="117" ht="45" customHeight="1" spans="1:59">
      <c r="A117" s="139" t="s">
        <v>182</v>
      </c>
      <c r="B117" s="139" t="s">
        <v>34</v>
      </c>
      <c r="C117" s="139" t="s">
        <v>183</v>
      </c>
      <c r="D117" s="140">
        <v>117</v>
      </c>
      <c r="E117" s="198" t="s">
        <v>620</v>
      </c>
      <c r="F117" s="198" t="s">
        <v>620</v>
      </c>
      <c r="G117" s="139"/>
      <c r="H117" s="211">
        <v>5.84</v>
      </c>
      <c r="I117" s="139"/>
      <c r="J117" s="139"/>
      <c r="K117" s="166">
        <v>0.5</v>
      </c>
      <c r="L117" s="167"/>
      <c r="M117" s="218"/>
      <c r="N117" s="165" t="s">
        <v>185</v>
      </c>
      <c r="O117" s="164">
        <v>3.2</v>
      </c>
      <c r="P117" s="164">
        <v>2.8</v>
      </c>
      <c r="Q117" s="164">
        <v>2.4</v>
      </c>
      <c r="R117" s="164">
        <v>2</v>
      </c>
      <c r="S117" s="173">
        <v>1.6</v>
      </c>
      <c r="T117" s="218"/>
      <c r="U117" s="165" t="s">
        <v>269</v>
      </c>
      <c r="V117" s="223">
        <v>2</v>
      </c>
      <c r="W117" s="218"/>
      <c r="X117" s="218"/>
      <c r="Y117" s="218"/>
      <c r="Z117" s="218"/>
      <c r="AA117" s="218"/>
      <c r="AB117" s="218"/>
      <c r="AC117" s="218"/>
      <c r="AD117" s="226"/>
      <c r="AE117" s="218"/>
      <c r="AF117" s="139"/>
      <c r="AG117" s="230"/>
      <c r="AH117" s="149" t="s">
        <v>621</v>
      </c>
      <c r="AI117" s="149" t="s">
        <v>588</v>
      </c>
      <c r="AJ117" s="188" t="s">
        <v>215</v>
      </c>
      <c r="AK117" s="139"/>
      <c r="AL117" s="139"/>
      <c r="AM117" s="139"/>
      <c r="AN117" s="139"/>
      <c r="AO117" s="197" t="s">
        <v>358</v>
      </c>
      <c r="AP117" s="198"/>
      <c r="AQ117" s="198"/>
      <c r="AR117" s="198"/>
      <c r="AS117" s="197" t="s">
        <v>358</v>
      </c>
      <c r="AT117" s="200" t="e">
        <f t="shared" si="15"/>
        <v>#VALUE!</v>
      </c>
      <c r="AU117" s="197" t="s">
        <v>358</v>
      </c>
      <c r="AV117" s="197" t="s">
        <v>358</v>
      </c>
      <c r="AW117" s="197" t="s">
        <v>358</v>
      </c>
      <c r="AX117" s="204" t="s">
        <v>358</v>
      </c>
      <c r="AY117" s="197" t="s">
        <v>358</v>
      </c>
      <c r="AZ117" s="197" t="s">
        <v>358</v>
      </c>
      <c r="BA117" s="197" t="s">
        <v>358</v>
      </c>
      <c r="BB117" s="206" t="e">
        <f t="shared" si="17"/>
        <v>#DIV/0!</v>
      </c>
      <c r="BC117" s="207" t="s">
        <v>27</v>
      </c>
      <c r="BD117" s="208" t="e">
        <f t="shared" si="18"/>
        <v>#DIV/0!</v>
      </c>
      <c r="BE117" s="208" t="e">
        <f t="shared" si="19"/>
        <v>#DIV/0!</v>
      </c>
      <c r="BF117" s="204"/>
      <c r="BG117" s="204"/>
    </row>
    <row r="118" ht="45" customHeight="1" spans="1:59">
      <c r="A118" s="139" t="s">
        <v>429</v>
      </c>
      <c r="B118" s="139" t="s">
        <v>34</v>
      </c>
      <c r="C118" s="139" t="s">
        <v>183</v>
      </c>
      <c r="D118" s="140">
        <v>118</v>
      </c>
      <c r="E118" s="198" t="s">
        <v>622</v>
      </c>
      <c r="F118" s="198" t="s">
        <v>622</v>
      </c>
      <c r="G118" s="139"/>
      <c r="H118" s="211">
        <v>0.44</v>
      </c>
      <c r="I118" s="139"/>
      <c r="J118" s="139"/>
      <c r="K118" s="166">
        <v>0.5</v>
      </c>
      <c r="L118" s="167"/>
      <c r="M118" s="218"/>
      <c r="N118" s="165" t="s">
        <v>185</v>
      </c>
      <c r="O118" s="164">
        <v>0.32</v>
      </c>
      <c r="P118" s="164">
        <v>0.28</v>
      </c>
      <c r="Q118" s="164">
        <v>0.24</v>
      </c>
      <c r="R118" s="164">
        <v>0.2</v>
      </c>
      <c r="S118" s="173">
        <v>0.16</v>
      </c>
      <c r="T118" s="218"/>
      <c r="U118" s="165" t="s">
        <v>431</v>
      </c>
      <c r="V118" s="223">
        <v>2</v>
      </c>
      <c r="W118" s="218"/>
      <c r="X118" s="218"/>
      <c r="Y118" s="218"/>
      <c r="Z118" s="218"/>
      <c r="AA118" s="218"/>
      <c r="AB118" s="218"/>
      <c r="AC118" s="218"/>
      <c r="AD118" s="226"/>
      <c r="AE118" s="218"/>
      <c r="AF118" s="139"/>
      <c r="AG118" s="230"/>
      <c r="AH118" s="149" t="s">
        <v>623</v>
      </c>
      <c r="AI118" s="149" t="s">
        <v>588</v>
      </c>
      <c r="AJ118" s="188" t="s">
        <v>215</v>
      </c>
      <c r="AK118" s="139"/>
      <c r="AL118" s="139"/>
      <c r="AM118" s="139"/>
      <c r="AN118" s="139"/>
      <c r="AO118" s="197" t="s">
        <v>358</v>
      </c>
      <c r="AP118" s="198"/>
      <c r="AQ118" s="198"/>
      <c r="AR118" s="198"/>
      <c r="AS118" s="197" t="s">
        <v>358</v>
      </c>
      <c r="AT118" s="200" t="e">
        <f t="shared" si="15"/>
        <v>#VALUE!</v>
      </c>
      <c r="AU118" s="197" t="s">
        <v>358</v>
      </c>
      <c r="AV118" s="197" t="s">
        <v>358</v>
      </c>
      <c r="AW118" s="197" t="s">
        <v>358</v>
      </c>
      <c r="AX118" s="205" t="s">
        <v>358</v>
      </c>
      <c r="AY118" s="197" t="s">
        <v>358</v>
      </c>
      <c r="AZ118" s="197" t="s">
        <v>358</v>
      </c>
      <c r="BA118" s="197" t="s">
        <v>358</v>
      </c>
      <c r="BB118" s="206" t="e">
        <f t="shared" si="17"/>
        <v>#DIV/0!</v>
      </c>
      <c r="BC118" s="207" t="s">
        <v>27</v>
      </c>
      <c r="BD118" s="208" t="e">
        <f t="shared" si="18"/>
        <v>#DIV/0!</v>
      </c>
      <c r="BE118" s="208" t="e">
        <f t="shared" si="19"/>
        <v>#DIV/0!</v>
      </c>
      <c r="BF118" s="204"/>
      <c r="BG118" s="204"/>
    </row>
    <row r="119" ht="45" customHeight="1" spans="1:59">
      <c r="A119" s="139" t="s">
        <v>182</v>
      </c>
      <c r="B119" s="139" t="s">
        <v>34</v>
      </c>
      <c r="C119" s="139" t="s">
        <v>183</v>
      </c>
      <c r="D119" s="140">
        <v>119</v>
      </c>
      <c r="E119" s="198" t="s">
        <v>624</v>
      </c>
      <c r="F119" s="198" t="s">
        <v>624</v>
      </c>
      <c r="G119" s="139"/>
      <c r="H119" s="139"/>
      <c r="I119" s="139"/>
      <c r="J119" s="139"/>
      <c r="K119" s="166">
        <v>0.5</v>
      </c>
      <c r="L119" s="167"/>
      <c r="M119" s="218"/>
      <c r="N119" s="165" t="s">
        <v>185</v>
      </c>
      <c r="O119" s="164">
        <v>3.2</v>
      </c>
      <c r="P119" s="164">
        <v>2.8</v>
      </c>
      <c r="Q119" s="164">
        <v>2.4</v>
      </c>
      <c r="R119" s="164">
        <v>2</v>
      </c>
      <c r="S119" s="173">
        <v>1.6</v>
      </c>
      <c r="T119" s="218"/>
      <c r="U119" s="165" t="s">
        <v>269</v>
      </c>
      <c r="V119" s="223">
        <v>2</v>
      </c>
      <c r="W119" s="218"/>
      <c r="X119" s="218"/>
      <c r="Y119" s="218"/>
      <c r="Z119" s="218"/>
      <c r="AA119" s="218"/>
      <c r="AB119" s="218"/>
      <c r="AC119" s="218"/>
      <c r="AD119" s="226"/>
      <c r="AE119" s="218"/>
      <c r="AF119" s="139"/>
      <c r="AG119" s="230"/>
      <c r="AH119" s="149" t="s">
        <v>625</v>
      </c>
      <c r="AI119" s="149" t="s">
        <v>588</v>
      </c>
      <c r="AJ119" s="188" t="s">
        <v>215</v>
      </c>
      <c r="AK119" s="139"/>
      <c r="AL119" s="139"/>
      <c r="AM119" s="139"/>
      <c r="AN119" s="139"/>
      <c r="AO119" s="197" t="s">
        <v>358</v>
      </c>
      <c r="AP119" s="198"/>
      <c r="AQ119" s="198"/>
      <c r="AR119" s="198"/>
      <c r="AS119" s="197" t="s">
        <v>358</v>
      </c>
      <c r="AT119" s="200" t="e">
        <f t="shared" si="15"/>
        <v>#VALUE!</v>
      </c>
      <c r="AU119" s="197" t="s">
        <v>358</v>
      </c>
      <c r="AV119" s="197" t="s">
        <v>358</v>
      </c>
      <c r="AW119" s="197" t="s">
        <v>358</v>
      </c>
      <c r="AX119" s="205" t="s">
        <v>358</v>
      </c>
      <c r="AY119" s="197" t="s">
        <v>358</v>
      </c>
      <c r="AZ119" s="197" t="s">
        <v>358</v>
      </c>
      <c r="BA119" s="197" t="s">
        <v>358</v>
      </c>
      <c r="BB119" s="206" t="e">
        <f t="shared" si="17"/>
        <v>#DIV/0!</v>
      </c>
      <c r="BC119" s="207" t="s">
        <v>27</v>
      </c>
      <c r="BD119" s="208" t="e">
        <f t="shared" si="18"/>
        <v>#DIV/0!</v>
      </c>
      <c r="BE119" s="208" t="e">
        <f t="shared" si="19"/>
        <v>#DIV/0!</v>
      </c>
      <c r="BF119" s="204"/>
      <c r="BG119" s="204"/>
    </row>
    <row r="120" ht="45" customHeight="1" spans="1:59">
      <c r="A120" s="139" t="s">
        <v>429</v>
      </c>
      <c r="B120" s="139" t="s">
        <v>34</v>
      </c>
      <c r="C120" s="139" t="s">
        <v>183</v>
      </c>
      <c r="D120" s="140">
        <v>120</v>
      </c>
      <c r="E120" s="198" t="s">
        <v>626</v>
      </c>
      <c r="F120" s="198" t="s">
        <v>626</v>
      </c>
      <c r="G120" s="139"/>
      <c r="H120" s="139"/>
      <c r="I120" s="139"/>
      <c r="J120" s="139"/>
      <c r="K120" s="166">
        <v>0.5</v>
      </c>
      <c r="L120" s="167"/>
      <c r="M120" s="218"/>
      <c r="N120" s="165" t="s">
        <v>185</v>
      </c>
      <c r="O120" s="164">
        <v>0.32</v>
      </c>
      <c r="P120" s="164">
        <v>0.28</v>
      </c>
      <c r="Q120" s="164">
        <v>0.24</v>
      </c>
      <c r="R120" s="164">
        <v>0.2</v>
      </c>
      <c r="S120" s="173">
        <v>0.16</v>
      </c>
      <c r="T120" s="218"/>
      <c r="U120" s="165" t="s">
        <v>431</v>
      </c>
      <c r="V120" s="223">
        <v>2</v>
      </c>
      <c r="W120" s="218"/>
      <c r="X120" s="218"/>
      <c r="Y120" s="218"/>
      <c r="Z120" s="218"/>
      <c r="AA120" s="218"/>
      <c r="AB120" s="218"/>
      <c r="AC120" s="218"/>
      <c r="AD120" s="226"/>
      <c r="AE120" s="218"/>
      <c r="AF120" s="139"/>
      <c r="AG120" s="230"/>
      <c r="AH120" s="149" t="s">
        <v>627</v>
      </c>
      <c r="AI120" s="149" t="s">
        <v>588</v>
      </c>
      <c r="AJ120" s="188" t="s">
        <v>215</v>
      </c>
      <c r="AK120" s="139"/>
      <c r="AL120" s="139"/>
      <c r="AM120" s="139"/>
      <c r="AN120" s="139"/>
      <c r="AO120" s="197" t="s">
        <v>358</v>
      </c>
      <c r="AP120" s="198"/>
      <c r="AQ120" s="198"/>
      <c r="AR120" s="198"/>
      <c r="AS120" s="197" t="s">
        <v>358</v>
      </c>
      <c r="AT120" s="200" t="e">
        <f t="shared" si="15"/>
        <v>#VALUE!</v>
      </c>
      <c r="AU120" s="197" t="s">
        <v>358</v>
      </c>
      <c r="AV120" s="197" t="s">
        <v>358</v>
      </c>
      <c r="AW120" s="197" t="s">
        <v>358</v>
      </c>
      <c r="AX120" s="205" t="s">
        <v>358</v>
      </c>
      <c r="AY120" s="197" t="s">
        <v>358</v>
      </c>
      <c r="AZ120" s="197" t="s">
        <v>358</v>
      </c>
      <c r="BA120" s="197" t="s">
        <v>358</v>
      </c>
      <c r="BB120" s="206" t="e">
        <f t="shared" si="17"/>
        <v>#DIV/0!</v>
      </c>
      <c r="BC120" s="207" t="s">
        <v>27</v>
      </c>
      <c r="BD120" s="208" t="e">
        <f t="shared" si="18"/>
        <v>#DIV/0!</v>
      </c>
      <c r="BE120" s="208" t="e">
        <f t="shared" si="19"/>
        <v>#DIV/0!</v>
      </c>
      <c r="BF120" s="204"/>
      <c r="BG120" s="204"/>
    </row>
    <row r="121" ht="45" customHeight="1" spans="1:59">
      <c r="A121" s="139" t="s">
        <v>429</v>
      </c>
      <c r="B121" s="139" t="s">
        <v>34</v>
      </c>
      <c r="C121" s="139" t="s">
        <v>183</v>
      </c>
      <c r="D121" s="140">
        <v>121</v>
      </c>
      <c r="E121" s="198" t="s">
        <v>628</v>
      </c>
      <c r="F121" s="198" t="s">
        <v>628</v>
      </c>
      <c r="G121" s="139"/>
      <c r="H121" s="139"/>
      <c r="I121" s="139"/>
      <c r="J121" s="139"/>
      <c r="K121" s="166">
        <v>0.5</v>
      </c>
      <c r="L121" s="167"/>
      <c r="M121" s="218"/>
      <c r="N121" s="165" t="s">
        <v>185</v>
      </c>
      <c r="O121" s="164">
        <v>3.2</v>
      </c>
      <c r="P121" s="164">
        <v>2.8</v>
      </c>
      <c r="Q121" s="164">
        <v>2.4</v>
      </c>
      <c r="R121" s="164">
        <v>2</v>
      </c>
      <c r="S121" s="173">
        <v>1.6</v>
      </c>
      <c r="T121" s="218"/>
      <c r="U121" s="165" t="s">
        <v>269</v>
      </c>
      <c r="V121" s="223">
        <v>2</v>
      </c>
      <c r="W121" s="218"/>
      <c r="X121" s="218"/>
      <c r="Y121" s="218"/>
      <c r="Z121" s="218"/>
      <c r="AA121" s="218"/>
      <c r="AB121" s="218"/>
      <c r="AC121" s="218"/>
      <c r="AD121" s="226"/>
      <c r="AE121" s="218"/>
      <c r="AF121" s="139"/>
      <c r="AG121" s="230"/>
      <c r="AH121" s="149" t="s">
        <v>629</v>
      </c>
      <c r="AI121" s="149" t="s">
        <v>588</v>
      </c>
      <c r="AJ121" s="188" t="s">
        <v>215</v>
      </c>
      <c r="AK121" s="139"/>
      <c r="AL121" s="139"/>
      <c r="AM121" s="139"/>
      <c r="AN121" s="139"/>
      <c r="AO121" s="197" t="s">
        <v>358</v>
      </c>
      <c r="AP121" s="198"/>
      <c r="AQ121" s="198"/>
      <c r="AR121" s="198"/>
      <c r="AS121" s="197" t="s">
        <v>358</v>
      </c>
      <c r="AT121" s="200" t="e">
        <f t="shared" si="15"/>
        <v>#VALUE!</v>
      </c>
      <c r="AU121" s="197" t="s">
        <v>358</v>
      </c>
      <c r="AV121" s="197" t="s">
        <v>358</v>
      </c>
      <c r="AW121" s="197" t="s">
        <v>358</v>
      </c>
      <c r="AX121" s="205" t="s">
        <v>358</v>
      </c>
      <c r="AY121" s="197" t="s">
        <v>358</v>
      </c>
      <c r="AZ121" s="197" t="s">
        <v>358</v>
      </c>
      <c r="BA121" s="197" t="s">
        <v>358</v>
      </c>
      <c r="BB121" s="206" t="e">
        <f t="shared" si="17"/>
        <v>#DIV/0!</v>
      </c>
      <c r="BC121" s="207" t="s">
        <v>27</v>
      </c>
      <c r="BD121" s="208" t="e">
        <f t="shared" si="18"/>
        <v>#DIV/0!</v>
      </c>
      <c r="BE121" s="208" t="e">
        <f t="shared" si="19"/>
        <v>#DIV/0!</v>
      </c>
      <c r="BF121" s="204"/>
      <c r="BG121" s="204"/>
    </row>
    <row r="122" ht="45" customHeight="1" spans="1:59">
      <c r="A122" s="139" t="s">
        <v>429</v>
      </c>
      <c r="B122" s="139" t="s">
        <v>34</v>
      </c>
      <c r="C122" s="139" t="s">
        <v>183</v>
      </c>
      <c r="D122" s="140">
        <v>122</v>
      </c>
      <c r="E122" s="198" t="s">
        <v>630</v>
      </c>
      <c r="F122" s="198" t="s">
        <v>630</v>
      </c>
      <c r="G122" s="139"/>
      <c r="H122" s="139"/>
      <c r="I122" s="139"/>
      <c r="J122" s="139"/>
      <c r="K122" s="166">
        <v>0.5</v>
      </c>
      <c r="L122" s="167"/>
      <c r="M122" s="218"/>
      <c r="N122" s="165" t="s">
        <v>185</v>
      </c>
      <c r="O122" s="164">
        <v>0.32</v>
      </c>
      <c r="P122" s="164">
        <v>0.28</v>
      </c>
      <c r="Q122" s="164">
        <v>0.24</v>
      </c>
      <c r="R122" s="164">
        <v>0.2</v>
      </c>
      <c r="S122" s="173">
        <v>0.16</v>
      </c>
      <c r="T122" s="218"/>
      <c r="U122" s="165" t="s">
        <v>431</v>
      </c>
      <c r="V122" s="223">
        <v>2</v>
      </c>
      <c r="W122" s="218"/>
      <c r="X122" s="218"/>
      <c r="Y122" s="218"/>
      <c r="Z122" s="218"/>
      <c r="AA122" s="218"/>
      <c r="AB122" s="218"/>
      <c r="AC122" s="218"/>
      <c r="AD122" s="226"/>
      <c r="AE122" s="218"/>
      <c r="AF122" s="139"/>
      <c r="AG122" s="230"/>
      <c r="AH122" s="149" t="s">
        <v>631</v>
      </c>
      <c r="AI122" s="149" t="s">
        <v>588</v>
      </c>
      <c r="AJ122" s="188" t="s">
        <v>215</v>
      </c>
      <c r="AK122" s="139"/>
      <c r="AL122" s="139"/>
      <c r="AM122" s="139"/>
      <c r="AN122" s="139"/>
      <c r="AO122" s="197" t="s">
        <v>358</v>
      </c>
      <c r="AP122" s="198"/>
      <c r="AQ122" s="198"/>
      <c r="AR122" s="198"/>
      <c r="AS122" s="197" t="s">
        <v>358</v>
      </c>
      <c r="AT122" s="200" t="e">
        <f t="shared" si="15"/>
        <v>#VALUE!</v>
      </c>
      <c r="AU122" s="197" t="s">
        <v>358</v>
      </c>
      <c r="AV122" s="197" t="s">
        <v>358</v>
      </c>
      <c r="AW122" s="197" t="s">
        <v>358</v>
      </c>
      <c r="AX122" s="205" t="s">
        <v>358</v>
      </c>
      <c r="AY122" s="197" t="s">
        <v>358</v>
      </c>
      <c r="AZ122" s="197" t="s">
        <v>358</v>
      </c>
      <c r="BA122" s="197" t="s">
        <v>358</v>
      </c>
      <c r="BB122" s="206" t="e">
        <f t="shared" si="17"/>
        <v>#DIV/0!</v>
      </c>
      <c r="BC122" s="207" t="s">
        <v>27</v>
      </c>
      <c r="BD122" s="208" t="e">
        <f t="shared" si="18"/>
        <v>#DIV/0!</v>
      </c>
      <c r="BE122" s="208" t="e">
        <f t="shared" si="19"/>
        <v>#DIV/0!</v>
      </c>
      <c r="BF122" s="204"/>
      <c r="BG122" s="204"/>
    </row>
    <row r="123" ht="45" customHeight="1" spans="1:59">
      <c r="A123" s="139" t="s">
        <v>182</v>
      </c>
      <c r="B123" s="139" t="s">
        <v>34</v>
      </c>
      <c r="C123" s="139" t="s">
        <v>183</v>
      </c>
      <c r="D123" s="140">
        <v>123</v>
      </c>
      <c r="E123" s="198" t="s">
        <v>632</v>
      </c>
      <c r="F123" s="198" t="s">
        <v>632</v>
      </c>
      <c r="G123" s="211">
        <v>2.65</v>
      </c>
      <c r="H123" s="211">
        <v>0.46</v>
      </c>
      <c r="I123" s="211">
        <v>1.14</v>
      </c>
      <c r="J123" s="211">
        <v>0.69</v>
      </c>
      <c r="K123" s="166">
        <v>0.5</v>
      </c>
      <c r="L123" s="167" t="s">
        <v>373</v>
      </c>
      <c r="M123" s="218"/>
      <c r="N123" s="165" t="s">
        <v>185</v>
      </c>
      <c r="O123" s="164">
        <v>3.2</v>
      </c>
      <c r="P123" s="164">
        <v>2.8</v>
      </c>
      <c r="Q123" s="164">
        <v>2.4</v>
      </c>
      <c r="R123" s="164">
        <v>2</v>
      </c>
      <c r="S123" s="173">
        <v>1.6</v>
      </c>
      <c r="T123" s="218"/>
      <c r="U123" s="165" t="s">
        <v>269</v>
      </c>
      <c r="V123" s="223">
        <v>2</v>
      </c>
      <c r="W123" s="165" t="s">
        <v>189</v>
      </c>
      <c r="X123" s="218"/>
      <c r="Y123" s="218"/>
      <c r="Z123" s="218"/>
      <c r="AA123" s="218"/>
      <c r="AB123" s="218"/>
      <c r="AC123" s="218"/>
      <c r="AD123" s="227">
        <v>0.966666667</v>
      </c>
      <c r="AE123" s="218"/>
      <c r="AF123" s="139"/>
      <c r="AG123" s="230"/>
      <c r="AH123" s="149" t="s">
        <v>633</v>
      </c>
      <c r="AI123" s="149" t="s">
        <v>634</v>
      </c>
      <c r="AJ123" s="188" t="s">
        <v>215</v>
      </c>
      <c r="AK123" s="139"/>
      <c r="AL123" s="139"/>
      <c r="AM123" s="139"/>
      <c r="AN123" s="139"/>
      <c r="AO123" s="195">
        <v>0.483333333</v>
      </c>
      <c r="AP123" s="196">
        <v>0.36</v>
      </c>
      <c r="AQ123" s="196">
        <v>0.42</v>
      </c>
      <c r="AR123" s="196">
        <v>0.54</v>
      </c>
      <c r="AS123" s="198">
        <f>AVERAGE(AP123:AR123)</f>
        <v>0.44</v>
      </c>
      <c r="AT123" s="200">
        <f t="shared" si="15"/>
        <v>-0.089655171785969</v>
      </c>
      <c r="AU123" s="195">
        <v>0.49</v>
      </c>
      <c r="AV123" s="195">
        <v>0.45</v>
      </c>
      <c r="AW123" s="195">
        <v>0.47</v>
      </c>
      <c r="AX123" s="204">
        <f t="shared" ref="AX123:AX134" si="20">AVERAGE(AU123:AW123)</f>
        <v>0.47</v>
      </c>
      <c r="AY123" s="205">
        <v>0.58</v>
      </c>
      <c r="AZ123" s="205">
        <v>0.58</v>
      </c>
      <c r="BA123" s="205">
        <v>0.51</v>
      </c>
      <c r="BB123" s="206">
        <f t="shared" si="17"/>
        <v>0.556666666666667</v>
      </c>
      <c r="BC123" s="207">
        <v>1.2</v>
      </c>
      <c r="BD123" s="208">
        <f t="shared" si="18"/>
        <v>0.184397163120567</v>
      </c>
      <c r="BE123" s="208">
        <f t="shared" si="19"/>
        <v>-0.536111111111111</v>
      </c>
      <c r="BF123" s="204"/>
      <c r="BG123" s="204"/>
    </row>
    <row r="124" ht="45" customHeight="1" spans="1:59">
      <c r="A124" s="139" t="s">
        <v>429</v>
      </c>
      <c r="B124" s="139" t="s">
        <v>34</v>
      </c>
      <c r="C124" s="139" t="s">
        <v>183</v>
      </c>
      <c r="D124" s="140">
        <v>124</v>
      </c>
      <c r="E124" s="198" t="s">
        <v>635</v>
      </c>
      <c r="F124" s="198" t="s">
        <v>635</v>
      </c>
      <c r="G124" s="211">
        <v>0.77</v>
      </c>
      <c r="H124" s="211">
        <v>0.32</v>
      </c>
      <c r="I124" s="211">
        <v>0.47</v>
      </c>
      <c r="J124" s="211">
        <v>0.17</v>
      </c>
      <c r="K124" s="166">
        <v>0.5</v>
      </c>
      <c r="L124" s="167" t="s">
        <v>373</v>
      </c>
      <c r="M124" s="218"/>
      <c r="N124" s="165" t="s">
        <v>185</v>
      </c>
      <c r="O124" s="164">
        <v>0.32</v>
      </c>
      <c r="P124" s="164">
        <v>0.28</v>
      </c>
      <c r="Q124" s="164">
        <v>0.24</v>
      </c>
      <c r="R124" s="164">
        <v>0.2</v>
      </c>
      <c r="S124" s="173">
        <v>0.16</v>
      </c>
      <c r="T124" s="218"/>
      <c r="U124" s="165" t="s">
        <v>431</v>
      </c>
      <c r="V124" s="223">
        <v>2</v>
      </c>
      <c r="W124" s="165" t="s">
        <v>189</v>
      </c>
      <c r="X124" s="218"/>
      <c r="Y124" s="218"/>
      <c r="Z124" s="218"/>
      <c r="AA124" s="218"/>
      <c r="AB124" s="218"/>
      <c r="AC124" s="218"/>
      <c r="AD124" s="227">
        <v>0.853333333</v>
      </c>
      <c r="AE124" s="218"/>
      <c r="AF124" s="139"/>
      <c r="AG124" s="230"/>
      <c r="AH124" s="149" t="s">
        <v>636</v>
      </c>
      <c r="AI124" s="149" t="s">
        <v>634</v>
      </c>
      <c r="AJ124" s="188" t="s">
        <v>215</v>
      </c>
      <c r="AK124" s="139"/>
      <c r="AL124" s="139"/>
      <c r="AM124" s="139"/>
      <c r="AN124" s="139"/>
      <c r="AO124" s="195">
        <v>0.326666667</v>
      </c>
      <c r="AP124" s="196">
        <v>0.29</v>
      </c>
      <c r="AQ124" s="196">
        <v>0.32</v>
      </c>
      <c r="AR124" s="196">
        <v>0.3</v>
      </c>
      <c r="AS124" s="198">
        <f>AVERAGE(AP124:AR124)</f>
        <v>0.303333333333333</v>
      </c>
      <c r="AT124" s="200">
        <f t="shared" si="15"/>
        <v>-0.0714285723760935</v>
      </c>
      <c r="AU124" s="195">
        <v>0.3</v>
      </c>
      <c r="AV124" s="195">
        <v>0.32</v>
      </c>
      <c r="AW124" s="195">
        <v>0.27</v>
      </c>
      <c r="AX124" s="204">
        <f t="shared" si="20"/>
        <v>0.296666666666667</v>
      </c>
      <c r="AY124" s="205">
        <v>0.28</v>
      </c>
      <c r="AZ124" s="205">
        <v>0.29</v>
      </c>
      <c r="BA124" s="205">
        <v>0.3</v>
      </c>
      <c r="BB124" s="206">
        <f t="shared" si="17"/>
        <v>0.29</v>
      </c>
      <c r="BC124" s="207">
        <v>1</v>
      </c>
      <c r="BD124" s="208">
        <f t="shared" si="18"/>
        <v>-0.0224719101123606</v>
      </c>
      <c r="BE124" s="208">
        <f t="shared" si="19"/>
        <v>-0.71</v>
      </c>
      <c r="BF124" s="204"/>
      <c r="BG124" s="204"/>
    </row>
    <row r="125" ht="45" customHeight="1" spans="1:59">
      <c r="A125" s="139" t="s">
        <v>429</v>
      </c>
      <c r="B125" s="139" t="s">
        <v>34</v>
      </c>
      <c r="C125" s="139" t="s">
        <v>183</v>
      </c>
      <c r="D125" s="140">
        <v>125</v>
      </c>
      <c r="E125" s="198" t="s">
        <v>637</v>
      </c>
      <c r="F125" s="198" t="s">
        <v>637</v>
      </c>
      <c r="G125" s="139"/>
      <c r="H125" s="211">
        <v>0.91</v>
      </c>
      <c r="I125" s="139"/>
      <c r="J125" s="139"/>
      <c r="K125" s="166">
        <v>0.5</v>
      </c>
      <c r="L125" s="167"/>
      <c r="M125" s="218"/>
      <c r="N125" s="165" t="s">
        <v>185</v>
      </c>
      <c r="O125" s="164">
        <v>3.2</v>
      </c>
      <c r="P125" s="164">
        <v>2.8</v>
      </c>
      <c r="Q125" s="164">
        <v>2.4</v>
      </c>
      <c r="R125" s="164">
        <v>2</v>
      </c>
      <c r="S125" s="173">
        <v>1.6</v>
      </c>
      <c r="T125" s="218"/>
      <c r="U125" s="165" t="s">
        <v>269</v>
      </c>
      <c r="V125" s="223">
        <v>2</v>
      </c>
      <c r="W125" s="218"/>
      <c r="X125" s="218"/>
      <c r="Y125" s="218"/>
      <c r="Z125" s="218"/>
      <c r="AA125" s="218"/>
      <c r="AB125" s="218"/>
      <c r="AC125" s="218"/>
      <c r="AD125" s="226"/>
      <c r="AE125" s="218"/>
      <c r="AF125" s="139"/>
      <c r="AG125" s="230"/>
      <c r="AH125" s="149" t="s">
        <v>638</v>
      </c>
      <c r="AI125" s="149" t="s">
        <v>588</v>
      </c>
      <c r="AJ125" s="188" t="s">
        <v>215</v>
      </c>
      <c r="AK125" s="139"/>
      <c r="AL125" s="139"/>
      <c r="AM125" s="139"/>
      <c r="AN125" s="139"/>
      <c r="AO125" s="197" t="s">
        <v>358</v>
      </c>
      <c r="AP125" s="198"/>
      <c r="AQ125" s="198"/>
      <c r="AR125" s="198"/>
      <c r="AS125" s="197" t="s">
        <v>358</v>
      </c>
      <c r="AT125" s="200" t="e">
        <f t="shared" si="15"/>
        <v>#VALUE!</v>
      </c>
      <c r="AU125" s="197" t="s">
        <v>358</v>
      </c>
      <c r="AV125" s="197" t="s">
        <v>358</v>
      </c>
      <c r="AW125" s="197" t="s">
        <v>358</v>
      </c>
      <c r="AX125" s="204" t="e">
        <f t="shared" si="20"/>
        <v>#DIV/0!</v>
      </c>
      <c r="AY125" s="197" t="s">
        <v>358</v>
      </c>
      <c r="AZ125" s="197" t="s">
        <v>358</v>
      </c>
      <c r="BA125" s="197" t="s">
        <v>358</v>
      </c>
      <c r="BB125" s="206" t="e">
        <f t="shared" si="17"/>
        <v>#DIV/0!</v>
      </c>
      <c r="BC125" s="207">
        <v>1</v>
      </c>
      <c r="BD125" s="208" t="e">
        <f t="shared" si="18"/>
        <v>#DIV/0!</v>
      </c>
      <c r="BE125" s="208" t="e">
        <f t="shared" si="19"/>
        <v>#DIV/0!</v>
      </c>
      <c r="BF125" s="204"/>
      <c r="BG125" s="204"/>
    </row>
    <row r="126" ht="45" customHeight="1" spans="1:59">
      <c r="A126" s="139" t="s">
        <v>429</v>
      </c>
      <c r="B126" s="139" t="s">
        <v>34</v>
      </c>
      <c r="C126" s="139" t="s">
        <v>183</v>
      </c>
      <c r="D126" s="140">
        <v>126</v>
      </c>
      <c r="E126" s="198" t="s">
        <v>639</v>
      </c>
      <c r="F126" s="198" t="s">
        <v>639</v>
      </c>
      <c r="G126" s="139"/>
      <c r="H126" s="211">
        <v>0.35</v>
      </c>
      <c r="I126" s="139"/>
      <c r="J126" s="139"/>
      <c r="K126" s="166">
        <v>0.5</v>
      </c>
      <c r="L126" s="167"/>
      <c r="M126" s="218"/>
      <c r="N126" s="165" t="s">
        <v>185</v>
      </c>
      <c r="O126" s="164">
        <v>0.32</v>
      </c>
      <c r="P126" s="164">
        <v>0.28</v>
      </c>
      <c r="Q126" s="164">
        <v>0.24</v>
      </c>
      <c r="R126" s="164">
        <v>0.2</v>
      </c>
      <c r="S126" s="173">
        <v>0.16</v>
      </c>
      <c r="T126" s="218"/>
      <c r="U126" s="165" t="s">
        <v>431</v>
      </c>
      <c r="V126" s="223">
        <v>2</v>
      </c>
      <c r="W126" s="218"/>
      <c r="X126" s="218"/>
      <c r="Y126" s="218"/>
      <c r="Z126" s="218"/>
      <c r="AA126" s="218"/>
      <c r="AB126" s="218"/>
      <c r="AC126" s="218"/>
      <c r="AD126" s="226"/>
      <c r="AE126" s="218"/>
      <c r="AF126" s="139"/>
      <c r="AG126" s="230"/>
      <c r="AH126" s="149" t="s">
        <v>640</v>
      </c>
      <c r="AI126" s="149" t="s">
        <v>588</v>
      </c>
      <c r="AJ126" s="188" t="s">
        <v>215</v>
      </c>
      <c r="AK126" s="139"/>
      <c r="AL126" s="139"/>
      <c r="AM126" s="139"/>
      <c r="AN126" s="139"/>
      <c r="AO126" s="197" t="s">
        <v>358</v>
      </c>
      <c r="AP126" s="198"/>
      <c r="AQ126" s="198"/>
      <c r="AR126" s="198"/>
      <c r="AS126" s="197" t="s">
        <v>358</v>
      </c>
      <c r="AT126" s="200" t="e">
        <f t="shared" si="15"/>
        <v>#VALUE!</v>
      </c>
      <c r="AU126" s="197" t="s">
        <v>358</v>
      </c>
      <c r="AV126" s="197" t="s">
        <v>358</v>
      </c>
      <c r="AW126" s="197" t="s">
        <v>358</v>
      </c>
      <c r="AX126" s="204" t="e">
        <f t="shared" si="20"/>
        <v>#DIV/0!</v>
      </c>
      <c r="AY126" s="197" t="s">
        <v>358</v>
      </c>
      <c r="AZ126" s="197" t="s">
        <v>358</v>
      </c>
      <c r="BA126" s="197" t="s">
        <v>358</v>
      </c>
      <c r="BB126" s="206" t="e">
        <f t="shared" si="17"/>
        <v>#DIV/0!</v>
      </c>
      <c r="BC126" s="207">
        <v>0.6</v>
      </c>
      <c r="BD126" s="208" t="e">
        <f t="shared" si="18"/>
        <v>#DIV/0!</v>
      </c>
      <c r="BE126" s="208" t="e">
        <f t="shared" si="19"/>
        <v>#DIV/0!</v>
      </c>
      <c r="BF126" s="204"/>
      <c r="BG126" s="204"/>
    </row>
    <row r="127" ht="45" customHeight="1" spans="1:59">
      <c r="A127" s="139" t="s">
        <v>429</v>
      </c>
      <c r="B127" s="139" t="s">
        <v>34</v>
      </c>
      <c r="C127" s="139" t="s">
        <v>284</v>
      </c>
      <c r="D127" s="140">
        <v>127</v>
      </c>
      <c r="E127" s="198" t="s">
        <v>641</v>
      </c>
      <c r="F127" s="198" t="s">
        <v>641</v>
      </c>
      <c r="G127" s="139"/>
      <c r="H127" s="211">
        <v>3.32</v>
      </c>
      <c r="I127" s="139"/>
      <c r="J127" s="211">
        <v>3.38</v>
      </c>
      <c r="K127" s="166">
        <v>0.5</v>
      </c>
      <c r="L127" s="167"/>
      <c r="M127" s="218"/>
      <c r="N127" s="165" t="s">
        <v>185</v>
      </c>
      <c r="O127" s="164">
        <v>3.2</v>
      </c>
      <c r="P127" s="164">
        <v>2.8</v>
      </c>
      <c r="Q127" s="164">
        <v>2.4</v>
      </c>
      <c r="R127" s="164">
        <v>2</v>
      </c>
      <c r="S127" s="173">
        <v>1.6</v>
      </c>
      <c r="T127" s="218"/>
      <c r="U127" s="165" t="s">
        <v>269</v>
      </c>
      <c r="V127" s="223">
        <v>2</v>
      </c>
      <c r="W127" s="218"/>
      <c r="X127" s="218"/>
      <c r="Y127" s="218"/>
      <c r="Z127" s="218"/>
      <c r="AA127" s="218"/>
      <c r="AB127" s="218"/>
      <c r="AC127" s="218"/>
      <c r="AD127" s="226"/>
      <c r="AE127" s="165" t="s">
        <v>211</v>
      </c>
      <c r="AF127" s="139"/>
      <c r="AG127" s="230"/>
      <c r="AH127" s="149" t="s">
        <v>642</v>
      </c>
      <c r="AI127" s="149" t="s">
        <v>643</v>
      </c>
      <c r="AJ127" s="188" t="s">
        <v>215</v>
      </c>
      <c r="AK127" s="139"/>
      <c r="AL127" s="139"/>
      <c r="AM127" s="139"/>
      <c r="AN127" s="139"/>
      <c r="AO127" s="197" t="s">
        <v>358</v>
      </c>
      <c r="AP127" s="198"/>
      <c r="AQ127" s="198"/>
      <c r="AR127" s="198"/>
      <c r="AS127" s="197" t="s">
        <v>358</v>
      </c>
      <c r="AT127" s="200" t="e">
        <f t="shared" si="15"/>
        <v>#VALUE!</v>
      </c>
      <c r="AU127" s="197" t="s">
        <v>358</v>
      </c>
      <c r="AV127" s="197" t="s">
        <v>358</v>
      </c>
      <c r="AW127" s="197" t="s">
        <v>358</v>
      </c>
      <c r="AX127" s="204" t="e">
        <f t="shared" si="20"/>
        <v>#DIV/0!</v>
      </c>
      <c r="AY127" s="197" t="s">
        <v>358</v>
      </c>
      <c r="AZ127" s="197" t="s">
        <v>358</v>
      </c>
      <c r="BA127" s="197" t="s">
        <v>358</v>
      </c>
      <c r="BB127" s="206" t="e">
        <f t="shared" si="17"/>
        <v>#DIV/0!</v>
      </c>
      <c r="BC127" s="207">
        <v>4</v>
      </c>
      <c r="BD127" s="208" t="e">
        <f t="shared" si="18"/>
        <v>#DIV/0!</v>
      </c>
      <c r="BE127" s="208" t="e">
        <f t="shared" si="19"/>
        <v>#DIV/0!</v>
      </c>
      <c r="BF127" s="204"/>
      <c r="BG127" s="204"/>
    </row>
    <row r="128" ht="45" customHeight="1" spans="1:59">
      <c r="A128" s="139" t="s">
        <v>429</v>
      </c>
      <c r="B128" s="139" t="s">
        <v>34</v>
      </c>
      <c r="C128" s="139" t="s">
        <v>284</v>
      </c>
      <c r="D128" s="140">
        <v>128</v>
      </c>
      <c r="E128" s="198" t="s">
        <v>644</v>
      </c>
      <c r="F128" s="198" t="s">
        <v>644</v>
      </c>
      <c r="G128" s="139"/>
      <c r="H128" s="211">
        <v>0.19</v>
      </c>
      <c r="I128" s="139"/>
      <c r="J128" s="211">
        <v>0.25</v>
      </c>
      <c r="K128" s="166">
        <v>0.5</v>
      </c>
      <c r="L128" s="167"/>
      <c r="M128" s="218"/>
      <c r="N128" s="165" t="s">
        <v>185</v>
      </c>
      <c r="O128" s="164">
        <v>0.32</v>
      </c>
      <c r="P128" s="164">
        <v>0.28</v>
      </c>
      <c r="Q128" s="164">
        <v>0.24</v>
      </c>
      <c r="R128" s="164">
        <v>0.2</v>
      </c>
      <c r="S128" s="173">
        <v>0.16</v>
      </c>
      <c r="T128" s="218"/>
      <c r="U128" s="165" t="s">
        <v>431</v>
      </c>
      <c r="V128" s="223">
        <v>2</v>
      </c>
      <c r="W128" s="218"/>
      <c r="X128" s="218"/>
      <c r="Y128" s="218"/>
      <c r="Z128" s="218"/>
      <c r="AA128" s="218"/>
      <c r="AB128" s="218"/>
      <c r="AC128" s="218"/>
      <c r="AD128" s="226"/>
      <c r="AE128" s="218"/>
      <c r="AF128" s="139"/>
      <c r="AG128" s="230"/>
      <c r="AH128" s="149" t="s">
        <v>645</v>
      </c>
      <c r="AI128" s="149" t="s">
        <v>643</v>
      </c>
      <c r="AJ128" s="188" t="s">
        <v>215</v>
      </c>
      <c r="AK128" s="139"/>
      <c r="AL128" s="139"/>
      <c r="AM128" s="139"/>
      <c r="AN128" s="139"/>
      <c r="AO128" s="197" t="s">
        <v>358</v>
      </c>
      <c r="AP128" s="198"/>
      <c r="AQ128" s="198"/>
      <c r="AR128" s="198"/>
      <c r="AS128" s="197" t="s">
        <v>358</v>
      </c>
      <c r="AT128" s="200" t="e">
        <f t="shared" si="15"/>
        <v>#VALUE!</v>
      </c>
      <c r="AU128" s="197" t="s">
        <v>358</v>
      </c>
      <c r="AV128" s="197" t="s">
        <v>358</v>
      </c>
      <c r="AW128" s="197" t="s">
        <v>358</v>
      </c>
      <c r="AX128" s="204" t="e">
        <f t="shared" si="20"/>
        <v>#DIV/0!</v>
      </c>
      <c r="AY128" s="197" t="s">
        <v>358</v>
      </c>
      <c r="AZ128" s="197" t="s">
        <v>358</v>
      </c>
      <c r="BA128" s="197" t="s">
        <v>358</v>
      </c>
      <c r="BB128" s="206" t="e">
        <f t="shared" si="17"/>
        <v>#DIV/0!</v>
      </c>
      <c r="BC128" s="207">
        <v>0.6</v>
      </c>
      <c r="BD128" s="208" t="e">
        <f t="shared" si="18"/>
        <v>#DIV/0!</v>
      </c>
      <c r="BE128" s="208" t="e">
        <f t="shared" si="19"/>
        <v>#DIV/0!</v>
      </c>
      <c r="BF128" s="204"/>
      <c r="BG128" s="204"/>
    </row>
    <row r="129" ht="45" customHeight="1" spans="1:59">
      <c r="A129" s="139" t="s">
        <v>429</v>
      </c>
      <c r="B129" s="139" t="s">
        <v>34</v>
      </c>
      <c r="C129" s="139" t="s">
        <v>284</v>
      </c>
      <c r="D129" s="140">
        <v>129</v>
      </c>
      <c r="E129" s="198" t="s">
        <v>646</v>
      </c>
      <c r="F129" s="198" t="s">
        <v>646</v>
      </c>
      <c r="G129" s="139"/>
      <c r="H129" s="211">
        <v>4.09</v>
      </c>
      <c r="I129" s="139"/>
      <c r="J129" s="211">
        <v>6.47</v>
      </c>
      <c r="K129" s="166">
        <v>0.5</v>
      </c>
      <c r="L129" s="167"/>
      <c r="M129" s="218"/>
      <c r="N129" s="165" t="s">
        <v>185</v>
      </c>
      <c r="O129" s="164">
        <v>3.2</v>
      </c>
      <c r="P129" s="164">
        <v>2.8</v>
      </c>
      <c r="Q129" s="164">
        <v>2.4</v>
      </c>
      <c r="R129" s="164">
        <v>2</v>
      </c>
      <c r="S129" s="173">
        <v>1.6</v>
      </c>
      <c r="T129" s="218"/>
      <c r="U129" s="165" t="s">
        <v>269</v>
      </c>
      <c r="V129" s="223">
        <v>2</v>
      </c>
      <c r="W129" s="218"/>
      <c r="X129" s="218"/>
      <c r="Y129" s="218"/>
      <c r="Z129" s="218"/>
      <c r="AA129" s="218"/>
      <c r="AB129" s="218"/>
      <c r="AC129" s="218"/>
      <c r="AD129" s="226"/>
      <c r="AE129" s="218"/>
      <c r="AF129" s="139"/>
      <c r="AG129" s="230"/>
      <c r="AH129" s="149" t="s">
        <v>647</v>
      </c>
      <c r="AI129" s="149" t="s">
        <v>588</v>
      </c>
      <c r="AJ129" s="188" t="s">
        <v>215</v>
      </c>
      <c r="AK129" s="139"/>
      <c r="AL129" s="139"/>
      <c r="AM129" s="139"/>
      <c r="AN129" s="139"/>
      <c r="AO129" s="197" t="s">
        <v>358</v>
      </c>
      <c r="AP129" s="198"/>
      <c r="AQ129" s="198"/>
      <c r="AR129" s="198"/>
      <c r="AS129" s="197" t="s">
        <v>358</v>
      </c>
      <c r="AT129" s="200" t="e">
        <f t="shared" si="15"/>
        <v>#VALUE!</v>
      </c>
      <c r="AU129" s="197" t="s">
        <v>358</v>
      </c>
      <c r="AV129" s="197" t="s">
        <v>358</v>
      </c>
      <c r="AW129" s="197" t="s">
        <v>358</v>
      </c>
      <c r="AX129" s="204" t="e">
        <f t="shared" si="20"/>
        <v>#DIV/0!</v>
      </c>
      <c r="AY129" s="197" t="s">
        <v>358</v>
      </c>
      <c r="AZ129" s="197" t="s">
        <v>358</v>
      </c>
      <c r="BA129" s="197" t="s">
        <v>358</v>
      </c>
      <c r="BB129" s="206" t="e">
        <f t="shared" si="17"/>
        <v>#DIV/0!</v>
      </c>
      <c r="BC129" s="207">
        <v>3</v>
      </c>
      <c r="BD129" s="208" t="e">
        <f t="shared" si="18"/>
        <v>#DIV/0!</v>
      </c>
      <c r="BE129" s="208" t="e">
        <f t="shared" si="19"/>
        <v>#DIV/0!</v>
      </c>
      <c r="BF129" s="204"/>
      <c r="BG129" s="204"/>
    </row>
    <row r="130" ht="45" customHeight="1" spans="1:59">
      <c r="A130" s="139" t="s">
        <v>429</v>
      </c>
      <c r="B130" s="139" t="s">
        <v>34</v>
      </c>
      <c r="C130" s="139" t="s">
        <v>284</v>
      </c>
      <c r="D130" s="140">
        <v>130</v>
      </c>
      <c r="E130" s="198" t="s">
        <v>648</v>
      </c>
      <c r="F130" s="198" t="s">
        <v>648</v>
      </c>
      <c r="G130" s="139"/>
      <c r="H130" s="211">
        <v>0.2</v>
      </c>
      <c r="I130" s="139"/>
      <c r="J130" s="211">
        <v>0.18</v>
      </c>
      <c r="K130" s="166">
        <v>0.5</v>
      </c>
      <c r="L130" s="167"/>
      <c r="M130" s="218"/>
      <c r="N130" s="165" t="s">
        <v>185</v>
      </c>
      <c r="O130" s="164">
        <v>0.32</v>
      </c>
      <c r="P130" s="164">
        <v>0.28</v>
      </c>
      <c r="Q130" s="164">
        <v>0.24</v>
      </c>
      <c r="R130" s="164">
        <v>0.2</v>
      </c>
      <c r="S130" s="173">
        <v>0.16</v>
      </c>
      <c r="T130" s="218"/>
      <c r="U130" s="165" t="s">
        <v>431</v>
      </c>
      <c r="V130" s="223">
        <v>2</v>
      </c>
      <c r="W130" s="218"/>
      <c r="X130" s="218"/>
      <c r="Y130" s="218"/>
      <c r="Z130" s="218"/>
      <c r="AA130" s="218"/>
      <c r="AB130" s="218"/>
      <c r="AC130" s="218"/>
      <c r="AD130" s="226"/>
      <c r="AE130" s="218"/>
      <c r="AF130" s="139"/>
      <c r="AG130" s="230"/>
      <c r="AH130" s="149" t="s">
        <v>649</v>
      </c>
      <c r="AI130" s="149" t="s">
        <v>588</v>
      </c>
      <c r="AJ130" s="188" t="s">
        <v>215</v>
      </c>
      <c r="AK130" s="139"/>
      <c r="AL130" s="139"/>
      <c r="AM130" s="139"/>
      <c r="AN130" s="139"/>
      <c r="AO130" s="197" t="s">
        <v>358</v>
      </c>
      <c r="AP130" s="198"/>
      <c r="AQ130" s="198"/>
      <c r="AR130" s="198"/>
      <c r="AS130" s="197" t="s">
        <v>358</v>
      </c>
      <c r="AT130" s="200" t="e">
        <f t="shared" si="15"/>
        <v>#VALUE!</v>
      </c>
      <c r="AU130" s="197" t="s">
        <v>358</v>
      </c>
      <c r="AV130" s="197" t="s">
        <v>358</v>
      </c>
      <c r="AW130" s="197" t="s">
        <v>358</v>
      </c>
      <c r="AX130" s="204" t="e">
        <f t="shared" si="20"/>
        <v>#DIV/0!</v>
      </c>
      <c r="AY130" s="197" t="s">
        <v>358</v>
      </c>
      <c r="AZ130" s="197" t="s">
        <v>358</v>
      </c>
      <c r="BA130" s="197" t="s">
        <v>358</v>
      </c>
      <c r="BB130" s="206" t="e">
        <f t="shared" si="17"/>
        <v>#DIV/0!</v>
      </c>
      <c r="BC130" s="207">
        <v>0.6</v>
      </c>
      <c r="BD130" s="208" t="e">
        <f t="shared" si="18"/>
        <v>#DIV/0!</v>
      </c>
      <c r="BE130" s="208" t="e">
        <f t="shared" si="19"/>
        <v>#DIV/0!</v>
      </c>
      <c r="BF130" s="204"/>
      <c r="BG130" s="204"/>
    </row>
    <row r="131" ht="45" customHeight="1" spans="1:59">
      <c r="A131" s="139" t="s">
        <v>429</v>
      </c>
      <c r="B131" s="139" t="s">
        <v>34</v>
      </c>
      <c r="C131" s="139" t="s">
        <v>284</v>
      </c>
      <c r="D131" s="140">
        <v>131</v>
      </c>
      <c r="E131" s="198" t="s">
        <v>650</v>
      </c>
      <c r="F131" s="198" t="s">
        <v>650</v>
      </c>
      <c r="G131" s="139"/>
      <c r="H131" s="211">
        <v>6.02</v>
      </c>
      <c r="I131" s="139"/>
      <c r="J131" s="211">
        <v>5.16</v>
      </c>
      <c r="K131" s="166">
        <v>0.5</v>
      </c>
      <c r="L131" s="167"/>
      <c r="M131" s="218"/>
      <c r="N131" s="165" t="s">
        <v>185</v>
      </c>
      <c r="O131" s="164">
        <v>3.2</v>
      </c>
      <c r="P131" s="164">
        <v>2.8</v>
      </c>
      <c r="Q131" s="164">
        <v>2.4</v>
      </c>
      <c r="R131" s="164">
        <v>2</v>
      </c>
      <c r="S131" s="173">
        <v>1.6</v>
      </c>
      <c r="T131" s="218"/>
      <c r="U131" s="165" t="s">
        <v>269</v>
      </c>
      <c r="V131" s="223">
        <v>2</v>
      </c>
      <c r="W131" s="218"/>
      <c r="X131" s="218"/>
      <c r="Y131" s="218"/>
      <c r="Z131" s="218"/>
      <c r="AA131" s="218"/>
      <c r="AB131" s="218"/>
      <c r="AC131" s="218"/>
      <c r="AD131" s="226"/>
      <c r="AE131" s="165" t="s">
        <v>211</v>
      </c>
      <c r="AF131" s="139"/>
      <c r="AG131" s="230"/>
      <c r="AH131" s="149" t="s">
        <v>651</v>
      </c>
      <c r="AI131" s="149" t="s">
        <v>588</v>
      </c>
      <c r="AJ131" s="188" t="s">
        <v>215</v>
      </c>
      <c r="AK131" s="139"/>
      <c r="AL131" s="139"/>
      <c r="AM131" s="139"/>
      <c r="AN131" s="139"/>
      <c r="AO131" s="197" t="s">
        <v>358</v>
      </c>
      <c r="AP131" s="198"/>
      <c r="AQ131" s="198"/>
      <c r="AR131" s="198"/>
      <c r="AS131" s="197" t="s">
        <v>358</v>
      </c>
      <c r="AT131" s="200" t="e">
        <f t="shared" si="15"/>
        <v>#VALUE!</v>
      </c>
      <c r="AU131" s="197" t="s">
        <v>358</v>
      </c>
      <c r="AV131" s="197" t="s">
        <v>358</v>
      </c>
      <c r="AW131" s="197" t="s">
        <v>358</v>
      </c>
      <c r="AX131" s="204" t="e">
        <f t="shared" si="20"/>
        <v>#DIV/0!</v>
      </c>
      <c r="AY131" s="197" t="s">
        <v>358</v>
      </c>
      <c r="AZ131" s="197" t="s">
        <v>358</v>
      </c>
      <c r="BA131" s="197" t="s">
        <v>358</v>
      </c>
      <c r="BB131" s="206" t="e">
        <f t="shared" si="17"/>
        <v>#DIV/0!</v>
      </c>
      <c r="BC131" s="207">
        <v>3</v>
      </c>
      <c r="BD131" s="208" t="e">
        <f t="shared" si="18"/>
        <v>#DIV/0!</v>
      </c>
      <c r="BE131" s="208" t="e">
        <f t="shared" si="19"/>
        <v>#DIV/0!</v>
      </c>
      <c r="BF131" s="204"/>
      <c r="BG131" s="204"/>
    </row>
    <row r="132" ht="45" customHeight="1" spans="1:59">
      <c r="A132" s="139" t="s">
        <v>429</v>
      </c>
      <c r="B132" s="139" t="s">
        <v>34</v>
      </c>
      <c r="C132" s="139" t="s">
        <v>284</v>
      </c>
      <c r="D132" s="140">
        <v>132</v>
      </c>
      <c r="E132" s="198" t="s">
        <v>652</v>
      </c>
      <c r="F132" s="198" t="s">
        <v>652</v>
      </c>
      <c r="G132" s="139"/>
      <c r="H132" s="211">
        <v>0.74</v>
      </c>
      <c r="I132" s="139"/>
      <c r="J132" s="211">
        <v>0.26</v>
      </c>
      <c r="K132" s="166">
        <v>0.5</v>
      </c>
      <c r="L132" s="167"/>
      <c r="M132" s="218"/>
      <c r="N132" s="165" t="s">
        <v>185</v>
      </c>
      <c r="O132" s="164">
        <v>0.32</v>
      </c>
      <c r="P132" s="164">
        <v>0.28</v>
      </c>
      <c r="Q132" s="164">
        <v>0.24</v>
      </c>
      <c r="R132" s="164">
        <v>0.2</v>
      </c>
      <c r="S132" s="173">
        <v>0.16</v>
      </c>
      <c r="T132" s="218"/>
      <c r="U132" s="165" t="s">
        <v>431</v>
      </c>
      <c r="V132" s="223">
        <v>2</v>
      </c>
      <c r="W132" s="218"/>
      <c r="X132" s="218"/>
      <c r="Y132" s="218"/>
      <c r="Z132" s="218"/>
      <c r="AA132" s="218"/>
      <c r="AB132" s="218"/>
      <c r="AC132" s="218"/>
      <c r="AD132" s="226"/>
      <c r="AE132" s="218"/>
      <c r="AF132" s="139"/>
      <c r="AG132" s="230"/>
      <c r="AH132" s="149" t="s">
        <v>653</v>
      </c>
      <c r="AI132" s="149" t="s">
        <v>588</v>
      </c>
      <c r="AJ132" s="188" t="s">
        <v>215</v>
      </c>
      <c r="AK132" s="139"/>
      <c r="AL132" s="139"/>
      <c r="AM132" s="139"/>
      <c r="AN132" s="139"/>
      <c r="AO132" s="197" t="s">
        <v>358</v>
      </c>
      <c r="AP132" s="198"/>
      <c r="AQ132" s="198"/>
      <c r="AR132" s="198"/>
      <c r="AS132" s="197" t="s">
        <v>358</v>
      </c>
      <c r="AT132" s="200" t="e">
        <f t="shared" si="15"/>
        <v>#VALUE!</v>
      </c>
      <c r="AU132" s="197" t="s">
        <v>358</v>
      </c>
      <c r="AV132" s="197" t="s">
        <v>358</v>
      </c>
      <c r="AW132" s="197" t="s">
        <v>358</v>
      </c>
      <c r="AX132" s="204" t="e">
        <f t="shared" si="20"/>
        <v>#DIV/0!</v>
      </c>
      <c r="AY132" s="197" t="s">
        <v>358</v>
      </c>
      <c r="AZ132" s="197" t="s">
        <v>358</v>
      </c>
      <c r="BA132" s="197" t="s">
        <v>358</v>
      </c>
      <c r="BB132" s="206" t="e">
        <f t="shared" si="17"/>
        <v>#DIV/0!</v>
      </c>
      <c r="BC132" s="207">
        <v>0.6</v>
      </c>
      <c r="BD132" s="208" t="e">
        <f t="shared" si="18"/>
        <v>#DIV/0!</v>
      </c>
      <c r="BE132" s="208" t="e">
        <f t="shared" si="19"/>
        <v>#DIV/0!</v>
      </c>
      <c r="BF132" s="204"/>
      <c r="BG132" s="204"/>
    </row>
    <row r="133" ht="45" customHeight="1" spans="1:59">
      <c r="A133" s="139" t="s">
        <v>429</v>
      </c>
      <c r="B133" s="139" t="s">
        <v>34</v>
      </c>
      <c r="C133" s="139" t="s">
        <v>284</v>
      </c>
      <c r="D133" s="140">
        <v>133</v>
      </c>
      <c r="E133" s="198" t="s">
        <v>654</v>
      </c>
      <c r="F133" s="198" t="s">
        <v>654</v>
      </c>
      <c r="G133" s="139"/>
      <c r="H133" s="211">
        <v>2.59</v>
      </c>
      <c r="I133" s="139"/>
      <c r="J133" s="211">
        <v>3.06</v>
      </c>
      <c r="K133" s="166">
        <v>0.5</v>
      </c>
      <c r="L133" s="167"/>
      <c r="M133" s="218"/>
      <c r="N133" s="165" t="s">
        <v>185</v>
      </c>
      <c r="O133" s="164">
        <v>3.2</v>
      </c>
      <c r="P133" s="164">
        <v>2.8</v>
      </c>
      <c r="Q133" s="164">
        <v>2.4</v>
      </c>
      <c r="R133" s="164">
        <v>2</v>
      </c>
      <c r="S133" s="173">
        <v>1.6</v>
      </c>
      <c r="T133" s="218"/>
      <c r="U133" s="165" t="s">
        <v>269</v>
      </c>
      <c r="V133" s="223">
        <v>2</v>
      </c>
      <c r="W133" s="218"/>
      <c r="X133" s="218"/>
      <c r="Y133" s="218"/>
      <c r="Z133" s="218"/>
      <c r="AA133" s="218"/>
      <c r="AB133" s="218"/>
      <c r="AC133" s="218"/>
      <c r="AD133" s="226"/>
      <c r="AE133" s="165" t="s">
        <v>211</v>
      </c>
      <c r="AF133" s="139"/>
      <c r="AG133" s="230"/>
      <c r="AH133" s="149" t="s">
        <v>655</v>
      </c>
      <c r="AI133" s="149" t="s">
        <v>588</v>
      </c>
      <c r="AJ133" s="188" t="s">
        <v>215</v>
      </c>
      <c r="AK133" s="139"/>
      <c r="AL133" s="139"/>
      <c r="AM133" s="139"/>
      <c r="AN133" s="139"/>
      <c r="AO133" s="197" t="s">
        <v>358</v>
      </c>
      <c r="AP133" s="198"/>
      <c r="AQ133" s="198"/>
      <c r="AR133" s="198"/>
      <c r="AS133" s="197" t="s">
        <v>358</v>
      </c>
      <c r="AT133" s="200" t="e">
        <f t="shared" si="15"/>
        <v>#VALUE!</v>
      </c>
      <c r="AU133" s="197" t="s">
        <v>358</v>
      </c>
      <c r="AV133" s="197" t="s">
        <v>358</v>
      </c>
      <c r="AW133" s="197" t="s">
        <v>358</v>
      </c>
      <c r="AX133" s="204" t="e">
        <f t="shared" si="20"/>
        <v>#DIV/0!</v>
      </c>
      <c r="AY133" s="197" t="s">
        <v>358</v>
      </c>
      <c r="AZ133" s="197" t="s">
        <v>358</v>
      </c>
      <c r="BA133" s="197" t="s">
        <v>358</v>
      </c>
      <c r="BB133" s="206" t="e">
        <f t="shared" si="17"/>
        <v>#DIV/0!</v>
      </c>
      <c r="BC133" s="207">
        <v>3</v>
      </c>
      <c r="BD133" s="208" t="e">
        <f t="shared" si="18"/>
        <v>#DIV/0!</v>
      </c>
      <c r="BE133" s="208" t="e">
        <f t="shared" si="19"/>
        <v>#DIV/0!</v>
      </c>
      <c r="BF133" s="204"/>
      <c r="BG133" s="204"/>
    </row>
    <row r="134" ht="32" customHeight="1" spans="1:59">
      <c r="A134" s="139" t="s">
        <v>429</v>
      </c>
      <c r="B134" s="139" t="s">
        <v>34</v>
      </c>
      <c r="C134" s="139" t="s">
        <v>284</v>
      </c>
      <c r="D134" s="140">
        <v>134</v>
      </c>
      <c r="E134" s="198" t="s">
        <v>656</v>
      </c>
      <c r="F134" s="198" t="s">
        <v>656</v>
      </c>
      <c r="G134" s="139"/>
      <c r="H134" s="211">
        <v>0.18</v>
      </c>
      <c r="I134" s="139"/>
      <c r="J134" s="211">
        <v>0.29</v>
      </c>
      <c r="K134" s="166">
        <v>0.5</v>
      </c>
      <c r="L134" s="167"/>
      <c r="M134" s="218"/>
      <c r="N134" s="165" t="s">
        <v>185</v>
      </c>
      <c r="O134" s="164">
        <v>0.32</v>
      </c>
      <c r="P134" s="164">
        <v>0.28</v>
      </c>
      <c r="Q134" s="164">
        <v>0.24</v>
      </c>
      <c r="R134" s="164">
        <v>0.2</v>
      </c>
      <c r="S134" s="173">
        <v>0.16</v>
      </c>
      <c r="T134" s="218"/>
      <c r="U134" s="165" t="s">
        <v>431</v>
      </c>
      <c r="V134" s="223">
        <v>2</v>
      </c>
      <c r="W134" s="218"/>
      <c r="X134" s="218"/>
      <c r="Y134" s="218"/>
      <c r="Z134" s="218"/>
      <c r="AA134" s="218"/>
      <c r="AB134" s="218"/>
      <c r="AC134" s="218"/>
      <c r="AD134" s="226"/>
      <c r="AE134" s="218"/>
      <c r="AF134" s="139"/>
      <c r="AG134" s="230"/>
      <c r="AH134" s="149" t="s">
        <v>657</v>
      </c>
      <c r="AI134" s="149" t="s">
        <v>588</v>
      </c>
      <c r="AJ134" s="188" t="s">
        <v>215</v>
      </c>
      <c r="AK134" s="139"/>
      <c r="AL134" s="139"/>
      <c r="AM134" s="139"/>
      <c r="AN134" s="139"/>
      <c r="AO134" s="197" t="s">
        <v>358</v>
      </c>
      <c r="AP134" s="198"/>
      <c r="AQ134" s="198"/>
      <c r="AR134" s="198"/>
      <c r="AS134" s="197" t="s">
        <v>358</v>
      </c>
      <c r="AT134" s="200" t="e">
        <f t="shared" si="15"/>
        <v>#VALUE!</v>
      </c>
      <c r="AU134" s="197" t="s">
        <v>358</v>
      </c>
      <c r="AV134" s="197" t="s">
        <v>358</v>
      </c>
      <c r="AW134" s="197" t="s">
        <v>358</v>
      </c>
      <c r="AX134" s="204" t="e">
        <f t="shared" si="20"/>
        <v>#DIV/0!</v>
      </c>
      <c r="AY134" s="197" t="s">
        <v>358</v>
      </c>
      <c r="AZ134" s="197" t="s">
        <v>358</v>
      </c>
      <c r="BA134" s="197" t="s">
        <v>358</v>
      </c>
      <c r="BB134" s="206" t="e">
        <f t="shared" si="17"/>
        <v>#DIV/0!</v>
      </c>
      <c r="BC134" s="207">
        <v>0.6</v>
      </c>
      <c r="BD134" s="208" t="e">
        <f t="shared" si="18"/>
        <v>#DIV/0!</v>
      </c>
      <c r="BE134" s="208" t="e">
        <f t="shared" si="19"/>
        <v>#DIV/0!</v>
      </c>
      <c r="BF134" s="204"/>
      <c r="BG134" s="204"/>
    </row>
    <row r="135" ht="45" hidden="1" customHeight="1" spans="1:59">
      <c r="A135" s="133" t="s">
        <v>429</v>
      </c>
      <c r="B135" s="134" t="s">
        <v>461</v>
      </c>
      <c r="C135" s="134" t="s">
        <v>284</v>
      </c>
      <c r="D135" s="135">
        <v>135</v>
      </c>
      <c r="E135" s="186" t="s">
        <v>658</v>
      </c>
      <c r="F135" s="186" t="s">
        <v>659</v>
      </c>
      <c r="G135" s="186"/>
      <c r="H135" s="186"/>
      <c r="I135" s="186"/>
      <c r="J135" s="186"/>
      <c r="K135" s="214">
        <v>0.5</v>
      </c>
      <c r="L135" s="215"/>
      <c r="M135" s="216"/>
      <c r="N135" s="161" t="s">
        <v>185</v>
      </c>
      <c r="O135" s="161"/>
      <c r="P135" s="161"/>
      <c r="Q135" s="161"/>
      <c r="R135" s="161"/>
      <c r="S135" s="161"/>
      <c r="T135" s="216"/>
      <c r="U135" s="216"/>
      <c r="V135" s="220">
        <v>3</v>
      </c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134"/>
      <c r="AG135" s="233"/>
      <c r="AH135" s="186"/>
      <c r="AI135" s="186"/>
      <c r="AJ135" s="134" t="s">
        <v>215</v>
      </c>
      <c r="AK135" s="134"/>
      <c r="AL135" s="134"/>
      <c r="AM135" s="134"/>
      <c r="AN135" s="134"/>
      <c r="AO135" s="134"/>
      <c r="AP135" s="134"/>
      <c r="AQ135" s="134"/>
      <c r="AR135" s="134"/>
      <c r="AS135" s="134" t="e">
        <f>AVERAGE(AP135:AR135)</f>
        <v>#DIV/0!</v>
      </c>
      <c r="AT135" s="134" t="e">
        <f t="shared" si="15"/>
        <v>#DIV/0!</v>
      </c>
      <c r="AU135" s="134"/>
      <c r="AV135" s="134"/>
      <c r="AW135" s="134"/>
      <c r="AX135" s="202"/>
      <c r="AY135" s="202"/>
      <c r="AZ135" s="202"/>
      <c r="BA135" s="202"/>
      <c r="BB135" s="202"/>
      <c r="BC135" s="202"/>
      <c r="BD135" s="202"/>
      <c r="BE135" s="202"/>
      <c r="BF135" s="202"/>
      <c r="BG135" s="202"/>
    </row>
    <row r="136" ht="45" hidden="1" customHeight="1" spans="1:59">
      <c r="A136" s="133" t="s">
        <v>429</v>
      </c>
      <c r="B136" s="134" t="s">
        <v>461</v>
      </c>
      <c r="C136" s="134" t="s">
        <v>284</v>
      </c>
      <c r="D136" s="135">
        <v>136</v>
      </c>
      <c r="E136" s="186" t="s">
        <v>660</v>
      </c>
      <c r="F136" s="186" t="s">
        <v>661</v>
      </c>
      <c r="G136" s="186"/>
      <c r="H136" s="186"/>
      <c r="I136" s="186"/>
      <c r="J136" s="186"/>
      <c r="K136" s="214">
        <v>0.5</v>
      </c>
      <c r="L136" s="215"/>
      <c r="M136" s="216"/>
      <c r="N136" s="161" t="s">
        <v>185</v>
      </c>
      <c r="O136" s="161"/>
      <c r="P136" s="161"/>
      <c r="Q136" s="161"/>
      <c r="R136" s="161"/>
      <c r="S136" s="161"/>
      <c r="T136" s="216"/>
      <c r="U136" s="216"/>
      <c r="V136" s="220">
        <v>3</v>
      </c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134"/>
      <c r="AG136" s="233"/>
      <c r="AH136" s="134"/>
      <c r="AI136" s="186"/>
      <c r="AJ136" s="134" t="s">
        <v>215</v>
      </c>
      <c r="AK136" s="134"/>
      <c r="AL136" s="134"/>
      <c r="AM136" s="134"/>
      <c r="AN136" s="134"/>
      <c r="AO136" s="134"/>
      <c r="AP136" s="134"/>
      <c r="AQ136" s="134"/>
      <c r="AR136" s="134"/>
      <c r="AS136" s="134" t="e">
        <f>AVERAGE(AP136:AR136)</f>
        <v>#DIV/0!</v>
      </c>
      <c r="AT136" s="134" t="e">
        <f t="shared" si="15"/>
        <v>#DIV/0!</v>
      </c>
      <c r="AU136" s="134"/>
      <c r="AV136" s="134"/>
      <c r="AW136" s="134"/>
      <c r="AX136" s="202"/>
      <c r="AY136" s="202"/>
      <c r="AZ136" s="202"/>
      <c r="BA136" s="202"/>
      <c r="BB136" s="202"/>
      <c r="BC136" s="202"/>
      <c r="BD136" s="202"/>
      <c r="BE136" s="202"/>
      <c r="BF136" s="202"/>
      <c r="BG136" s="202"/>
    </row>
    <row r="137" ht="45" hidden="1" customHeight="1" spans="1:59">
      <c r="A137" s="133" t="s">
        <v>429</v>
      </c>
      <c r="B137" s="134" t="s">
        <v>461</v>
      </c>
      <c r="C137" s="134" t="s">
        <v>284</v>
      </c>
      <c r="D137" s="135">
        <v>137</v>
      </c>
      <c r="E137" s="186" t="s">
        <v>662</v>
      </c>
      <c r="F137" s="186" t="s">
        <v>663</v>
      </c>
      <c r="G137" s="186"/>
      <c r="H137" s="186"/>
      <c r="I137" s="186"/>
      <c r="J137" s="186"/>
      <c r="K137" s="214">
        <v>0.5</v>
      </c>
      <c r="L137" s="215"/>
      <c r="M137" s="216"/>
      <c r="N137" s="161" t="s">
        <v>185</v>
      </c>
      <c r="O137" s="161"/>
      <c r="P137" s="161"/>
      <c r="Q137" s="161"/>
      <c r="R137" s="161"/>
      <c r="S137" s="161"/>
      <c r="T137" s="216"/>
      <c r="U137" s="216"/>
      <c r="V137" s="220">
        <v>3</v>
      </c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134"/>
      <c r="AG137" s="233"/>
      <c r="AH137" s="186"/>
      <c r="AI137" s="186"/>
      <c r="AJ137" s="134" t="s">
        <v>215</v>
      </c>
      <c r="AK137" s="134"/>
      <c r="AL137" s="134"/>
      <c r="AM137" s="134"/>
      <c r="AN137" s="134"/>
      <c r="AO137" s="134"/>
      <c r="AP137" s="134"/>
      <c r="AQ137" s="134"/>
      <c r="AR137" s="134"/>
      <c r="AS137" s="134" t="e">
        <f>AVERAGE(AP137:AR137)</f>
        <v>#DIV/0!</v>
      </c>
      <c r="AT137" s="134" t="e">
        <f t="shared" si="15"/>
        <v>#DIV/0!</v>
      </c>
      <c r="AU137" s="134"/>
      <c r="AV137" s="134"/>
      <c r="AW137" s="134"/>
      <c r="AX137" s="202"/>
      <c r="AY137" s="202"/>
      <c r="AZ137" s="202"/>
      <c r="BA137" s="202"/>
      <c r="BB137" s="202"/>
      <c r="BC137" s="202"/>
      <c r="BD137" s="202"/>
      <c r="BE137" s="202"/>
      <c r="BF137" s="202"/>
      <c r="BG137" s="202"/>
    </row>
    <row r="138" ht="45" hidden="1" customHeight="1" spans="1:59">
      <c r="A138" s="133" t="s">
        <v>429</v>
      </c>
      <c r="B138" s="134" t="s">
        <v>461</v>
      </c>
      <c r="C138" s="134" t="s">
        <v>284</v>
      </c>
      <c r="D138" s="135">
        <v>138</v>
      </c>
      <c r="E138" s="186" t="s">
        <v>664</v>
      </c>
      <c r="F138" s="186" t="s">
        <v>665</v>
      </c>
      <c r="G138" s="186"/>
      <c r="H138" s="186"/>
      <c r="I138" s="186"/>
      <c r="J138" s="186"/>
      <c r="K138" s="214">
        <v>0.5</v>
      </c>
      <c r="L138" s="215"/>
      <c r="M138" s="216"/>
      <c r="N138" s="161" t="s">
        <v>185</v>
      </c>
      <c r="O138" s="161"/>
      <c r="P138" s="161"/>
      <c r="Q138" s="161"/>
      <c r="R138" s="161"/>
      <c r="S138" s="161"/>
      <c r="T138" s="216"/>
      <c r="U138" s="216"/>
      <c r="V138" s="220">
        <v>3</v>
      </c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134"/>
      <c r="AG138" s="233"/>
      <c r="AH138" s="186"/>
      <c r="AI138" s="186"/>
      <c r="AJ138" s="134" t="s">
        <v>215</v>
      </c>
      <c r="AK138" s="134"/>
      <c r="AL138" s="134"/>
      <c r="AM138" s="134"/>
      <c r="AN138" s="134"/>
      <c r="AO138" s="134"/>
      <c r="AP138" s="134"/>
      <c r="AQ138" s="134"/>
      <c r="AR138" s="134"/>
      <c r="AS138" s="134" t="e">
        <f>AVERAGE(AP138:AR138)</f>
        <v>#DIV/0!</v>
      </c>
      <c r="AT138" s="134" t="e">
        <f t="shared" si="15"/>
        <v>#DIV/0!</v>
      </c>
      <c r="AU138" s="134"/>
      <c r="AV138" s="134"/>
      <c r="AW138" s="134"/>
      <c r="AX138" s="202"/>
      <c r="AY138" s="202"/>
      <c r="AZ138" s="202"/>
      <c r="BA138" s="202"/>
      <c r="BB138" s="202"/>
      <c r="BC138" s="202"/>
      <c r="BD138" s="202"/>
      <c r="BE138" s="202"/>
      <c r="BF138" s="202"/>
      <c r="BG138" s="202"/>
    </row>
    <row r="139" ht="45" hidden="1" customHeight="1" spans="1:59">
      <c r="A139" s="133" t="s">
        <v>429</v>
      </c>
      <c r="B139" s="134" t="s">
        <v>461</v>
      </c>
      <c r="C139" s="134" t="s">
        <v>284</v>
      </c>
      <c r="D139" s="135">
        <v>139</v>
      </c>
      <c r="E139" s="186" t="s">
        <v>666</v>
      </c>
      <c r="F139" s="186" t="s">
        <v>667</v>
      </c>
      <c r="G139" s="186"/>
      <c r="H139" s="186"/>
      <c r="I139" s="186"/>
      <c r="J139" s="186"/>
      <c r="K139" s="214">
        <v>0.5</v>
      </c>
      <c r="L139" s="215"/>
      <c r="M139" s="216"/>
      <c r="N139" s="161" t="s">
        <v>185</v>
      </c>
      <c r="O139" s="161"/>
      <c r="P139" s="161"/>
      <c r="Q139" s="161"/>
      <c r="R139" s="161"/>
      <c r="S139" s="161"/>
      <c r="T139" s="216"/>
      <c r="U139" s="216"/>
      <c r="V139" s="220">
        <v>3</v>
      </c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134"/>
      <c r="AG139" s="233"/>
      <c r="AH139" s="186"/>
      <c r="AI139" s="186"/>
      <c r="AJ139" s="134" t="s">
        <v>215</v>
      </c>
      <c r="AK139" s="134"/>
      <c r="AL139" s="134"/>
      <c r="AM139" s="134"/>
      <c r="AN139" s="134"/>
      <c r="AO139" s="134"/>
      <c r="AP139" s="134"/>
      <c r="AQ139" s="134"/>
      <c r="AR139" s="134"/>
      <c r="AS139" s="134" t="e">
        <f>AVERAGE(AP139:AR139)</f>
        <v>#DIV/0!</v>
      </c>
      <c r="AT139" s="134" t="e">
        <f t="shared" si="15"/>
        <v>#DIV/0!</v>
      </c>
      <c r="AU139" s="134"/>
      <c r="AV139" s="134"/>
      <c r="AW139" s="134"/>
      <c r="AX139" s="202"/>
      <c r="AY139" s="202"/>
      <c r="AZ139" s="202"/>
      <c r="BA139" s="202"/>
      <c r="BB139" s="202"/>
      <c r="BC139" s="202"/>
      <c r="BD139" s="202"/>
      <c r="BE139" s="202"/>
      <c r="BF139" s="202"/>
      <c r="BG139" s="202"/>
    </row>
    <row r="140" ht="24" hidden="1" customHeight="1" spans="1:59">
      <c r="A140" s="133" t="s">
        <v>429</v>
      </c>
      <c r="B140" s="134" t="s">
        <v>34</v>
      </c>
      <c r="C140" s="134" t="s">
        <v>284</v>
      </c>
      <c r="D140" s="135">
        <v>140</v>
      </c>
      <c r="E140" s="134" t="s">
        <v>668</v>
      </c>
      <c r="F140" s="134" t="s">
        <v>668</v>
      </c>
      <c r="G140" s="134"/>
      <c r="H140" s="134"/>
      <c r="I140" s="134"/>
      <c r="J140" s="134"/>
      <c r="K140" s="214">
        <v>0.5</v>
      </c>
      <c r="L140" s="215"/>
      <c r="M140" s="216"/>
      <c r="N140" s="161" t="s">
        <v>185</v>
      </c>
      <c r="O140" s="160">
        <v>3.2</v>
      </c>
      <c r="P140" s="160">
        <v>2.8</v>
      </c>
      <c r="Q140" s="160">
        <v>2.4</v>
      </c>
      <c r="R140" s="160">
        <v>2</v>
      </c>
      <c r="S140" s="171">
        <v>1.6</v>
      </c>
      <c r="T140" s="216"/>
      <c r="U140" s="161" t="s">
        <v>269</v>
      </c>
      <c r="V140" s="220">
        <v>2</v>
      </c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134"/>
      <c r="AG140" s="233"/>
      <c r="AH140" s="186" t="s">
        <v>669</v>
      </c>
      <c r="AI140" s="134" t="s">
        <v>588</v>
      </c>
      <c r="AJ140" s="134" t="s">
        <v>670</v>
      </c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202"/>
      <c r="AY140" s="202"/>
      <c r="AZ140" s="202"/>
      <c r="BA140" s="202"/>
      <c r="BB140" s="202"/>
      <c r="BC140" s="202"/>
      <c r="BD140" s="202"/>
      <c r="BE140" s="202"/>
      <c r="BF140" s="202"/>
      <c r="BG140" s="202"/>
    </row>
    <row r="141" ht="24" hidden="1" customHeight="1" spans="1:59">
      <c r="A141" s="133" t="s">
        <v>429</v>
      </c>
      <c r="B141" s="134" t="s">
        <v>34</v>
      </c>
      <c r="C141" s="134" t="s">
        <v>284</v>
      </c>
      <c r="D141" s="135">
        <v>141</v>
      </c>
      <c r="E141" s="134" t="s">
        <v>671</v>
      </c>
      <c r="F141" s="134" t="s">
        <v>671</v>
      </c>
      <c r="G141" s="134"/>
      <c r="H141" s="134"/>
      <c r="I141" s="134"/>
      <c r="J141" s="134"/>
      <c r="K141" s="214">
        <v>0.5</v>
      </c>
      <c r="L141" s="215"/>
      <c r="M141" s="216"/>
      <c r="N141" s="161" t="s">
        <v>185</v>
      </c>
      <c r="O141" s="160">
        <v>0.32</v>
      </c>
      <c r="P141" s="160">
        <v>0.28</v>
      </c>
      <c r="Q141" s="160">
        <v>0.24</v>
      </c>
      <c r="R141" s="160">
        <v>0.2</v>
      </c>
      <c r="S141" s="171">
        <v>0.16</v>
      </c>
      <c r="T141" s="216"/>
      <c r="U141" s="161" t="s">
        <v>431</v>
      </c>
      <c r="V141" s="220">
        <v>2</v>
      </c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134"/>
      <c r="AG141" s="233"/>
      <c r="AH141" s="186" t="s">
        <v>672</v>
      </c>
      <c r="AI141" s="134" t="s">
        <v>588</v>
      </c>
      <c r="AJ141" s="134" t="s">
        <v>670</v>
      </c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202"/>
      <c r="AY141" s="202"/>
      <c r="AZ141" s="202"/>
      <c r="BA141" s="202"/>
      <c r="BB141" s="202"/>
      <c r="BC141" s="202"/>
      <c r="BD141" s="202"/>
      <c r="BE141" s="202"/>
      <c r="BF141" s="202"/>
      <c r="BG141" s="202"/>
    </row>
    <row r="142" ht="24" hidden="1" customHeight="1" spans="1:59">
      <c r="A142" s="133" t="s">
        <v>429</v>
      </c>
      <c r="B142" s="134" t="s">
        <v>34</v>
      </c>
      <c r="C142" s="134" t="s">
        <v>284</v>
      </c>
      <c r="D142" s="135">
        <v>142</v>
      </c>
      <c r="E142" s="134" t="s">
        <v>673</v>
      </c>
      <c r="F142" s="134" t="s">
        <v>673</v>
      </c>
      <c r="G142" s="134"/>
      <c r="H142" s="134"/>
      <c r="I142" s="134"/>
      <c r="J142" s="134"/>
      <c r="K142" s="214">
        <v>0.5</v>
      </c>
      <c r="L142" s="215"/>
      <c r="M142" s="216"/>
      <c r="N142" s="161" t="s">
        <v>185</v>
      </c>
      <c r="O142" s="160">
        <v>3.2</v>
      </c>
      <c r="P142" s="160">
        <v>2.8</v>
      </c>
      <c r="Q142" s="160">
        <v>2.4</v>
      </c>
      <c r="R142" s="160">
        <v>2</v>
      </c>
      <c r="S142" s="171">
        <v>1.6</v>
      </c>
      <c r="T142" s="216"/>
      <c r="U142" s="161" t="s">
        <v>269</v>
      </c>
      <c r="V142" s="220">
        <v>2</v>
      </c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134"/>
      <c r="AG142" s="233"/>
      <c r="AH142" s="186" t="s">
        <v>674</v>
      </c>
      <c r="AI142" s="134" t="s">
        <v>588</v>
      </c>
      <c r="AJ142" s="134" t="s">
        <v>670</v>
      </c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202"/>
      <c r="AY142" s="202"/>
      <c r="AZ142" s="202"/>
      <c r="BA142" s="202"/>
      <c r="BB142" s="202"/>
      <c r="BC142" s="202"/>
      <c r="BD142" s="202"/>
      <c r="BE142" s="202"/>
      <c r="BF142" s="202"/>
      <c r="BG142" s="202"/>
    </row>
    <row r="143" ht="24" hidden="1" customHeight="1" spans="1:59">
      <c r="A143" s="133" t="s">
        <v>429</v>
      </c>
      <c r="B143" s="134" t="s">
        <v>34</v>
      </c>
      <c r="C143" s="134" t="s">
        <v>284</v>
      </c>
      <c r="D143" s="135">
        <v>143</v>
      </c>
      <c r="E143" s="134" t="s">
        <v>675</v>
      </c>
      <c r="F143" s="134" t="s">
        <v>675</v>
      </c>
      <c r="G143" s="134"/>
      <c r="H143" s="134"/>
      <c r="I143" s="134"/>
      <c r="J143" s="134"/>
      <c r="K143" s="214">
        <v>0.5</v>
      </c>
      <c r="L143" s="215"/>
      <c r="M143" s="216"/>
      <c r="N143" s="161" t="s">
        <v>185</v>
      </c>
      <c r="O143" s="160">
        <v>0.32</v>
      </c>
      <c r="P143" s="160">
        <v>0.28</v>
      </c>
      <c r="Q143" s="160">
        <v>0.24</v>
      </c>
      <c r="R143" s="160">
        <v>0.2</v>
      </c>
      <c r="S143" s="171">
        <v>0.16</v>
      </c>
      <c r="T143" s="216"/>
      <c r="U143" s="161" t="s">
        <v>431</v>
      </c>
      <c r="V143" s="220">
        <v>2</v>
      </c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134"/>
      <c r="AG143" s="233"/>
      <c r="AH143" s="186" t="s">
        <v>676</v>
      </c>
      <c r="AI143" s="134" t="s">
        <v>588</v>
      </c>
      <c r="AJ143" s="137" t="s">
        <v>670</v>
      </c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202"/>
      <c r="AY143" s="202"/>
      <c r="AZ143" s="202"/>
      <c r="BA143" s="202"/>
      <c r="BB143" s="202"/>
      <c r="BC143" s="202"/>
      <c r="BD143" s="202"/>
      <c r="BE143" s="202"/>
      <c r="BF143" s="202"/>
      <c r="BG143" s="202"/>
    </row>
    <row r="144" ht="24" hidden="1" customHeight="1" spans="1:59">
      <c r="A144" s="133" t="s">
        <v>429</v>
      </c>
      <c r="B144" s="134" t="s">
        <v>34</v>
      </c>
      <c r="C144" s="134" t="s">
        <v>284</v>
      </c>
      <c r="D144" s="135">
        <v>144</v>
      </c>
      <c r="E144" s="134" t="s">
        <v>677</v>
      </c>
      <c r="F144" s="134" t="s">
        <v>677</v>
      </c>
      <c r="G144" s="134"/>
      <c r="H144" s="134"/>
      <c r="I144" s="134"/>
      <c r="J144" s="134"/>
      <c r="K144" s="214">
        <v>0.5</v>
      </c>
      <c r="L144" s="215"/>
      <c r="M144" s="216"/>
      <c r="N144" s="161" t="s">
        <v>185</v>
      </c>
      <c r="O144" s="160">
        <v>0.32</v>
      </c>
      <c r="P144" s="160">
        <v>0.28</v>
      </c>
      <c r="Q144" s="160">
        <v>0.24</v>
      </c>
      <c r="R144" s="160">
        <v>0.2</v>
      </c>
      <c r="S144" s="171">
        <v>0.16</v>
      </c>
      <c r="T144" s="216"/>
      <c r="U144" s="161" t="s">
        <v>431</v>
      </c>
      <c r="V144" s="220">
        <v>2</v>
      </c>
      <c r="W144" s="216"/>
      <c r="X144" s="216"/>
      <c r="Y144" s="216"/>
      <c r="Z144" s="216"/>
      <c r="AA144" s="216"/>
      <c r="AB144" s="134"/>
      <c r="AC144" s="134"/>
      <c r="AD144" s="134"/>
      <c r="AE144" s="134"/>
      <c r="AF144" s="134"/>
      <c r="AG144" s="233"/>
      <c r="AH144" s="186"/>
      <c r="AI144" s="234" t="s">
        <v>678</v>
      </c>
      <c r="AJ144" s="235" t="s">
        <v>670</v>
      </c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202"/>
      <c r="AY144" s="202"/>
      <c r="AZ144" s="202"/>
      <c r="BA144" s="202"/>
      <c r="BB144" s="202"/>
      <c r="BC144" s="202"/>
      <c r="BD144" s="202"/>
      <c r="BE144" s="202"/>
      <c r="BF144" s="202"/>
      <c r="BG144" s="202"/>
    </row>
    <row r="145" ht="24" hidden="1" customHeight="1" spans="1:59">
      <c r="A145" s="133" t="s">
        <v>429</v>
      </c>
      <c r="B145" s="134" t="s">
        <v>34</v>
      </c>
      <c r="C145" s="134" t="s">
        <v>284</v>
      </c>
      <c r="D145" s="135">
        <v>145</v>
      </c>
      <c r="E145" s="134" t="s">
        <v>679</v>
      </c>
      <c r="F145" s="134" t="s">
        <v>679</v>
      </c>
      <c r="G145" s="134"/>
      <c r="H145" s="134"/>
      <c r="I145" s="134"/>
      <c r="J145" s="134"/>
      <c r="K145" s="214">
        <v>0.5</v>
      </c>
      <c r="L145" s="215"/>
      <c r="M145" s="216"/>
      <c r="N145" s="161" t="s">
        <v>185</v>
      </c>
      <c r="O145" s="160">
        <v>3.2</v>
      </c>
      <c r="P145" s="160">
        <v>2.8</v>
      </c>
      <c r="Q145" s="160">
        <v>2.4</v>
      </c>
      <c r="R145" s="160">
        <v>2</v>
      </c>
      <c r="S145" s="171">
        <v>1.6</v>
      </c>
      <c r="T145" s="216"/>
      <c r="U145" s="161" t="s">
        <v>269</v>
      </c>
      <c r="V145" s="220">
        <v>2</v>
      </c>
      <c r="W145" s="216"/>
      <c r="X145" s="216"/>
      <c r="Y145" s="216"/>
      <c r="Z145" s="216"/>
      <c r="AA145" s="216"/>
      <c r="AB145" s="134"/>
      <c r="AC145" s="134"/>
      <c r="AD145" s="134"/>
      <c r="AE145" s="134"/>
      <c r="AF145" s="134"/>
      <c r="AG145" s="233"/>
      <c r="AH145" s="186"/>
      <c r="AI145" s="234" t="s">
        <v>680</v>
      </c>
      <c r="AJ145" s="236" t="s">
        <v>670</v>
      </c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202"/>
      <c r="AY145" s="202"/>
      <c r="AZ145" s="202"/>
      <c r="BA145" s="202"/>
      <c r="BB145" s="202"/>
      <c r="BC145" s="202"/>
      <c r="BD145" s="202"/>
      <c r="BE145" s="202"/>
      <c r="BF145" s="202"/>
      <c r="BG145" s="202"/>
    </row>
    <row r="146" ht="24" hidden="1" customHeight="1" spans="1:59">
      <c r="A146" s="133" t="s">
        <v>429</v>
      </c>
      <c r="B146" s="134" t="s">
        <v>34</v>
      </c>
      <c r="C146" s="134" t="s">
        <v>284</v>
      </c>
      <c r="D146" s="135">
        <v>146</v>
      </c>
      <c r="E146" s="134" t="s">
        <v>681</v>
      </c>
      <c r="F146" s="134" t="s">
        <v>681</v>
      </c>
      <c r="G146" s="134"/>
      <c r="H146" s="134"/>
      <c r="I146" s="134"/>
      <c r="J146" s="134"/>
      <c r="K146" s="214">
        <v>0.5</v>
      </c>
      <c r="L146" s="215"/>
      <c r="M146" s="216"/>
      <c r="N146" s="161" t="s">
        <v>185</v>
      </c>
      <c r="O146" s="160">
        <v>0.32</v>
      </c>
      <c r="P146" s="160">
        <v>0.28</v>
      </c>
      <c r="Q146" s="160">
        <v>0.24</v>
      </c>
      <c r="R146" s="160">
        <v>0.2</v>
      </c>
      <c r="S146" s="171">
        <v>0.16</v>
      </c>
      <c r="T146" s="216"/>
      <c r="U146" s="161" t="s">
        <v>269</v>
      </c>
      <c r="V146" s="220">
        <v>2</v>
      </c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134"/>
      <c r="AG146" s="233"/>
      <c r="AH146" s="186" t="s">
        <v>682</v>
      </c>
      <c r="AI146" s="134" t="s">
        <v>588</v>
      </c>
      <c r="AJ146" s="134" t="s">
        <v>670</v>
      </c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202"/>
      <c r="AY146" s="202"/>
      <c r="AZ146" s="202"/>
      <c r="BA146" s="202"/>
      <c r="BB146" s="202"/>
      <c r="BC146" s="202"/>
      <c r="BD146" s="202"/>
      <c r="BE146" s="202"/>
      <c r="BF146" s="202"/>
      <c r="BG146" s="202"/>
    </row>
    <row r="147" ht="24" hidden="1" customHeight="1" spans="1:59">
      <c r="A147" s="133" t="s">
        <v>429</v>
      </c>
      <c r="B147" s="134" t="s">
        <v>34</v>
      </c>
      <c r="C147" s="134" t="s">
        <v>284</v>
      </c>
      <c r="D147" s="135">
        <v>147</v>
      </c>
      <c r="E147" s="134" t="s">
        <v>683</v>
      </c>
      <c r="F147" s="134" t="s">
        <v>683</v>
      </c>
      <c r="G147" s="134"/>
      <c r="H147" s="134"/>
      <c r="I147" s="134"/>
      <c r="J147" s="134"/>
      <c r="K147" s="214">
        <v>0.5</v>
      </c>
      <c r="L147" s="215"/>
      <c r="M147" s="216"/>
      <c r="N147" s="161" t="s">
        <v>185</v>
      </c>
      <c r="O147" s="160">
        <v>0.32</v>
      </c>
      <c r="P147" s="160">
        <v>0.28</v>
      </c>
      <c r="Q147" s="160">
        <v>0.24</v>
      </c>
      <c r="R147" s="160">
        <v>0.2</v>
      </c>
      <c r="S147" s="171">
        <v>0.16</v>
      </c>
      <c r="T147" s="216"/>
      <c r="U147" s="161" t="s">
        <v>431</v>
      </c>
      <c r="V147" s="220">
        <v>2</v>
      </c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134"/>
      <c r="AG147" s="233"/>
      <c r="AH147" s="186" t="s">
        <v>684</v>
      </c>
      <c r="AI147" s="134" t="s">
        <v>588</v>
      </c>
      <c r="AJ147" s="134" t="s">
        <v>670</v>
      </c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202"/>
      <c r="AY147" s="202"/>
      <c r="AZ147" s="202"/>
      <c r="BA147" s="202"/>
      <c r="BB147" s="202"/>
      <c r="BC147" s="202"/>
      <c r="BD147" s="202"/>
      <c r="BE147" s="202"/>
      <c r="BF147" s="202"/>
      <c r="BG147" s="202"/>
    </row>
    <row r="148" ht="24" hidden="1" customHeight="1" spans="1:59">
      <c r="A148" s="133" t="s">
        <v>429</v>
      </c>
      <c r="B148" s="134" t="s">
        <v>34</v>
      </c>
      <c r="C148" s="134" t="s">
        <v>284</v>
      </c>
      <c r="D148" s="135">
        <v>148</v>
      </c>
      <c r="E148" s="134" t="s">
        <v>685</v>
      </c>
      <c r="F148" s="134" t="s">
        <v>685</v>
      </c>
      <c r="G148" s="134"/>
      <c r="H148" s="134"/>
      <c r="I148" s="134"/>
      <c r="J148" s="134"/>
      <c r="K148" s="214">
        <v>0.5</v>
      </c>
      <c r="L148" s="215"/>
      <c r="M148" s="216"/>
      <c r="N148" s="161" t="s">
        <v>185</v>
      </c>
      <c r="O148" s="160">
        <v>3.2</v>
      </c>
      <c r="P148" s="160">
        <v>2.8</v>
      </c>
      <c r="Q148" s="160">
        <v>2.4</v>
      </c>
      <c r="R148" s="160">
        <v>2</v>
      </c>
      <c r="S148" s="171">
        <v>1.6</v>
      </c>
      <c r="T148" s="216"/>
      <c r="U148" s="161" t="s">
        <v>269</v>
      </c>
      <c r="V148" s="220">
        <v>2</v>
      </c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134"/>
      <c r="AG148" s="233"/>
      <c r="AH148" s="186" t="s">
        <v>686</v>
      </c>
      <c r="AI148" s="134" t="s">
        <v>588</v>
      </c>
      <c r="AJ148" s="134" t="s">
        <v>670</v>
      </c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202"/>
      <c r="AY148" s="202"/>
      <c r="AZ148" s="202"/>
      <c r="BA148" s="202"/>
      <c r="BB148" s="202"/>
      <c r="BC148" s="202"/>
      <c r="BD148" s="202"/>
      <c r="BE148" s="202"/>
      <c r="BF148" s="202"/>
      <c r="BG148" s="202"/>
    </row>
    <row r="149" ht="24" hidden="1" customHeight="1" spans="1:59">
      <c r="A149" s="133" t="s">
        <v>429</v>
      </c>
      <c r="B149" s="134" t="s">
        <v>34</v>
      </c>
      <c r="C149" s="134" t="s">
        <v>284</v>
      </c>
      <c r="D149" s="135">
        <v>149</v>
      </c>
      <c r="E149" s="134" t="s">
        <v>687</v>
      </c>
      <c r="F149" s="134" t="s">
        <v>687</v>
      </c>
      <c r="G149" s="134"/>
      <c r="H149" s="134"/>
      <c r="I149" s="134"/>
      <c r="J149" s="134"/>
      <c r="K149" s="214">
        <v>0.5</v>
      </c>
      <c r="L149" s="215"/>
      <c r="M149" s="216"/>
      <c r="N149" s="161" t="s">
        <v>185</v>
      </c>
      <c r="O149" s="160">
        <v>0.32</v>
      </c>
      <c r="P149" s="160">
        <v>0.28</v>
      </c>
      <c r="Q149" s="160">
        <v>0.24</v>
      </c>
      <c r="R149" s="160">
        <v>0.2</v>
      </c>
      <c r="S149" s="171">
        <v>0.16</v>
      </c>
      <c r="T149" s="216"/>
      <c r="U149" s="161" t="s">
        <v>431</v>
      </c>
      <c r="V149" s="220">
        <v>2</v>
      </c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134"/>
      <c r="AG149" s="233"/>
      <c r="AH149" s="186" t="s">
        <v>688</v>
      </c>
      <c r="AI149" s="134" t="s">
        <v>588</v>
      </c>
      <c r="AJ149" s="134" t="s">
        <v>670</v>
      </c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202"/>
      <c r="AY149" s="202"/>
      <c r="AZ149" s="202"/>
      <c r="BA149" s="202"/>
      <c r="BB149" s="202"/>
      <c r="BC149" s="202"/>
      <c r="BD149" s="202"/>
      <c r="BE149" s="202"/>
      <c r="BF149" s="202"/>
      <c r="BG149" s="202"/>
    </row>
    <row r="150" ht="24" hidden="1" customHeight="1" spans="1:59">
      <c r="A150" s="133" t="s">
        <v>429</v>
      </c>
      <c r="B150" s="134" t="s">
        <v>34</v>
      </c>
      <c r="C150" s="134" t="s">
        <v>284</v>
      </c>
      <c r="D150" s="135">
        <v>150</v>
      </c>
      <c r="E150" s="134" t="s">
        <v>689</v>
      </c>
      <c r="F150" s="134" t="s">
        <v>689</v>
      </c>
      <c r="G150" s="134"/>
      <c r="H150" s="134"/>
      <c r="I150" s="134"/>
      <c r="J150" s="134"/>
      <c r="K150" s="214">
        <v>0.5</v>
      </c>
      <c r="L150" s="215"/>
      <c r="M150" s="216"/>
      <c r="N150" s="161" t="s">
        <v>185</v>
      </c>
      <c r="O150" s="160">
        <v>3.2</v>
      </c>
      <c r="P150" s="160">
        <v>2.8</v>
      </c>
      <c r="Q150" s="160">
        <v>2.4</v>
      </c>
      <c r="R150" s="160">
        <v>2</v>
      </c>
      <c r="S150" s="171">
        <v>1.6</v>
      </c>
      <c r="T150" s="216"/>
      <c r="U150" s="161" t="s">
        <v>269</v>
      </c>
      <c r="V150" s="220">
        <v>2</v>
      </c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134"/>
      <c r="AG150" s="142"/>
      <c r="AH150" s="186" t="s">
        <v>690</v>
      </c>
      <c r="AI150" s="186" t="s">
        <v>691</v>
      </c>
      <c r="AJ150" s="134" t="s">
        <v>670</v>
      </c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202"/>
      <c r="AY150" s="202"/>
      <c r="AZ150" s="202"/>
      <c r="BA150" s="202"/>
      <c r="BB150" s="202"/>
      <c r="BC150" s="202"/>
      <c r="BD150" s="202"/>
      <c r="BE150" s="202"/>
      <c r="BF150" s="202"/>
      <c r="BG150" s="202"/>
    </row>
    <row r="151" ht="24" hidden="1" customHeight="1" spans="1:59">
      <c r="A151" s="133" t="s">
        <v>429</v>
      </c>
      <c r="B151" s="134" t="s">
        <v>34</v>
      </c>
      <c r="C151" s="134" t="s">
        <v>284</v>
      </c>
      <c r="D151" s="135">
        <v>151</v>
      </c>
      <c r="E151" s="134" t="s">
        <v>692</v>
      </c>
      <c r="F151" s="134" t="s">
        <v>692</v>
      </c>
      <c r="G151" s="134"/>
      <c r="H151" s="134"/>
      <c r="I151" s="134"/>
      <c r="J151" s="134"/>
      <c r="K151" s="214">
        <v>0.5</v>
      </c>
      <c r="L151" s="215"/>
      <c r="M151" s="216"/>
      <c r="N151" s="161" t="s">
        <v>185</v>
      </c>
      <c r="O151" s="160">
        <v>0.32</v>
      </c>
      <c r="P151" s="160">
        <v>0.28</v>
      </c>
      <c r="Q151" s="160">
        <v>0.24</v>
      </c>
      <c r="R151" s="160">
        <v>0.2</v>
      </c>
      <c r="S151" s="171">
        <v>0.16</v>
      </c>
      <c r="T151" s="216"/>
      <c r="U151" s="161" t="s">
        <v>431</v>
      </c>
      <c r="V151" s="220">
        <v>2</v>
      </c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134"/>
      <c r="AG151" s="134" t="s">
        <v>693</v>
      </c>
      <c r="AH151" s="134"/>
      <c r="AI151" s="134"/>
      <c r="AJ151" s="134" t="s">
        <v>670</v>
      </c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202"/>
      <c r="AY151" s="202"/>
      <c r="AZ151" s="202"/>
      <c r="BA151" s="202"/>
      <c r="BB151" s="202"/>
      <c r="BC151" s="202"/>
      <c r="BD151" s="202"/>
      <c r="BE151" s="202"/>
      <c r="BF151" s="202"/>
      <c r="BG151" s="202"/>
    </row>
    <row r="152" ht="24" hidden="1" customHeight="1" spans="1:59">
      <c r="A152" s="133" t="s">
        <v>429</v>
      </c>
      <c r="B152" s="134" t="s">
        <v>461</v>
      </c>
      <c r="C152" s="134" t="s">
        <v>284</v>
      </c>
      <c r="D152" s="135">
        <v>152</v>
      </c>
      <c r="E152" s="134" t="s">
        <v>694</v>
      </c>
      <c r="F152" s="134" t="s">
        <v>694</v>
      </c>
      <c r="G152" s="134"/>
      <c r="H152" s="134"/>
      <c r="I152" s="134"/>
      <c r="J152" s="134"/>
      <c r="K152" s="214">
        <v>0.5</v>
      </c>
      <c r="L152" s="215"/>
      <c r="M152" s="216"/>
      <c r="N152" s="161" t="s">
        <v>185</v>
      </c>
      <c r="O152" s="161"/>
      <c r="P152" s="161"/>
      <c r="Q152" s="161"/>
      <c r="R152" s="161"/>
      <c r="S152" s="161"/>
      <c r="T152" s="216"/>
      <c r="U152" s="161"/>
      <c r="V152" s="220">
        <v>3</v>
      </c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134"/>
      <c r="AG152" s="233"/>
      <c r="AH152" s="186" t="s">
        <v>695</v>
      </c>
      <c r="AI152" s="186" t="s">
        <v>696</v>
      </c>
      <c r="AJ152" s="134" t="s">
        <v>670</v>
      </c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202"/>
      <c r="AY152" s="202"/>
      <c r="AZ152" s="202"/>
      <c r="BA152" s="202"/>
      <c r="BB152" s="202"/>
      <c r="BC152" s="202"/>
      <c r="BD152" s="202"/>
      <c r="BE152" s="202"/>
      <c r="BF152" s="202"/>
      <c r="BG152" s="202"/>
    </row>
    <row r="153" ht="24" hidden="1" customHeight="1" spans="1:59">
      <c r="A153" s="133" t="s">
        <v>429</v>
      </c>
      <c r="B153" s="134" t="s">
        <v>461</v>
      </c>
      <c r="C153" s="134" t="s">
        <v>284</v>
      </c>
      <c r="D153" s="135">
        <v>153</v>
      </c>
      <c r="E153" s="134" t="s">
        <v>697</v>
      </c>
      <c r="F153" s="134" t="s">
        <v>697</v>
      </c>
      <c r="G153" s="134"/>
      <c r="H153" s="134"/>
      <c r="I153" s="134"/>
      <c r="J153" s="134"/>
      <c r="K153" s="214">
        <v>0.5</v>
      </c>
      <c r="L153" s="215"/>
      <c r="M153" s="216"/>
      <c r="N153" s="161" t="s">
        <v>185</v>
      </c>
      <c r="O153" s="161"/>
      <c r="P153" s="161"/>
      <c r="Q153" s="161"/>
      <c r="R153" s="161"/>
      <c r="S153" s="161"/>
      <c r="T153" s="216"/>
      <c r="U153" s="161"/>
      <c r="V153" s="220">
        <v>3</v>
      </c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134"/>
      <c r="AG153" s="233"/>
      <c r="AH153" s="186" t="s">
        <v>698</v>
      </c>
      <c r="AI153" s="186" t="s">
        <v>696</v>
      </c>
      <c r="AJ153" s="134" t="s">
        <v>670</v>
      </c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202"/>
      <c r="AY153" s="202"/>
      <c r="AZ153" s="202"/>
      <c r="BA153" s="202"/>
      <c r="BB153" s="202"/>
      <c r="BC153" s="202"/>
      <c r="BD153" s="202"/>
      <c r="BE153" s="202"/>
      <c r="BF153" s="202"/>
      <c r="BG153" s="202"/>
    </row>
    <row r="154" ht="24" hidden="1" customHeight="1" spans="1:59">
      <c r="A154" s="133" t="s">
        <v>429</v>
      </c>
      <c r="B154" s="134" t="s">
        <v>461</v>
      </c>
      <c r="C154" s="134" t="s">
        <v>284</v>
      </c>
      <c r="D154" s="135">
        <v>154</v>
      </c>
      <c r="E154" s="134" t="s">
        <v>699</v>
      </c>
      <c r="F154" s="134" t="s">
        <v>699</v>
      </c>
      <c r="G154" s="134"/>
      <c r="H154" s="134"/>
      <c r="I154" s="134"/>
      <c r="J154" s="134"/>
      <c r="K154" s="214">
        <v>0.5</v>
      </c>
      <c r="L154" s="215"/>
      <c r="M154" s="216"/>
      <c r="N154" s="161" t="s">
        <v>185</v>
      </c>
      <c r="O154" s="161"/>
      <c r="P154" s="161"/>
      <c r="Q154" s="161"/>
      <c r="R154" s="161"/>
      <c r="S154" s="161"/>
      <c r="T154" s="216"/>
      <c r="U154" s="216"/>
      <c r="V154" s="220">
        <v>3</v>
      </c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134"/>
      <c r="AG154" s="233"/>
      <c r="AH154" s="186" t="s">
        <v>700</v>
      </c>
      <c r="AI154" s="186" t="s">
        <v>696</v>
      </c>
      <c r="AJ154" s="134" t="s">
        <v>670</v>
      </c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202"/>
      <c r="AY154" s="202"/>
      <c r="AZ154" s="202"/>
      <c r="BA154" s="202"/>
      <c r="BB154" s="202"/>
      <c r="BC154" s="202"/>
      <c r="BD154" s="202"/>
      <c r="BE154" s="202"/>
      <c r="BF154" s="202"/>
      <c r="BG154" s="202"/>
    </row>
    <row r="155" ht="24" hidden="1" customHeight="1" spans="1:59">
      <c r="A155" s="133" t="s">
        <v>429</v>
      </c>
      <c r="B155" s="134" t="s">
        <v>461</v>
      </c>
      <c r="C155" s="134" t="s">
        <v>284</v>
      </c>
      <c r="D155" s="135">
        <v>155</v>
      </c>
      <c r="E155" s="134" t="s">
        <v>701</v>
      </c>
      <c r="F155" s="134" t="s">
        <v>701</v>
      </c>
      <c r="G155" s="134"/>
      <c r="H155" s="134"/>
      <c r="I155" s="134"/>
      <c r="J155" s="134"/>
      <c r="K155" s="214">
        <v>0.5</v>
      </c>
      <c r="L155" s="215"/>
      <c r="M155" s="216"/>
      <c r="N155" s="161" t="s">
        <v>185</v>
      </c>
      <c r="O155" s="161"/>
      <c r="P155" s="161"/>
      <c r="Q155" s="161"/>
      <c r="R155" s="161"/>
      <c r="S155" s="161"/>
      <c r="T155" s="216"/>
      <c r="U155" s="216"/>
      <c r="V155" s="220">
        <v>3</v>
      </c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134"/>
      <c r="AG155" s="233"/>
      <c r="AH155" s="186" t="s">
        <v>702</v>
      </c>
      <c r="AI155" s="186" t="s">
        <v>696</v>
      </c>
      <c r="AJ155" s="134" t="s">
        <v>670</v>
      </c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202"/>
      <c r="AY155" s="202"/>
      <c r="AZ155" s="202"/>
      <c r="BA155" s="202"/>
      <c r="BB155" s="202"/>
      <c r="BC155" s="202"/>
      <c r="BD155" s="202"/>
      <c r="BE155" s="202"/>
      <c r="BF155" s="202"/>
      <c r="BG155" s="202"/>
    </row>
    <row r="156" ht="24" hidden="1" customHeight="1" spans="1:59">
      <c r="A156" s="133" t="s">
        <v>429</v>
      </c>
      <c r="B156" s="134" t="s">
        <v>461</v>
      </c>
      <c r="C156" s="134" t="s">
        <v>284</v>
      </c>
      <c r="D156" s="135">
        <v>156</v>
      </c>
      <c r="E156" s="134" t="s">
        <v>703</v>
      </c>
      <c r="F156" s="134" t="s">
        <v>703</v>
      </c>
      <c r="G156" s="134"/>
      <c r="H156" s="134"/>
      <c r="I156" s="134"/>
      <c r="J156" s="134"/>
      <c r="K156" s="214">
        <v>0.5</v>
      </c>
      <c r="L156" s="215"/>
      <c r="M156" s="216"/>
      <c r="N156" s="161" t="s">
        <v>185</v>
      </c>
      <c r="O156" s="161"/>
      <c r="P156" s="161"/>
      <c r="Q156" s="161"/>
      <c r="R156" s="161"/>
      <c r="S156" s="161"/>
      <c r="T156" s="216"/>
      <c r="U156" s="216"/>
      <c r="V156" s="220">
        <v>3</v>
      </c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134"/>
      <c r="AG156" s="233"/>
      <c r="AH156" s="186" t="s">
        <v>704</v>
      </c>
      <c r="AI156" s="134" t="s">
        <v>696</v>
      </c>
      <c r="AJ156" s="134" t="s">
        <v>670</v>
      </c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202"/>
      <c r="AY156" s="202"/>
      <c r="AZ156" s="202"/>
      <c r="BA156" s="202"/>
      <c r="BB156" s="203"/>
      <c r="BC156" s="202"/>
      <c r="BD156" s="202"/>
      <c r="BE156" s="202"/>
      <c r="BF156" s="202"/>
      <c r="BG156" s="202"/>
    </row>
    <row r="157" spans="1:5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237"/>
      <c r="AZ157" s="237"/>
      <c r="BA157" s="237"/>
      <c r="BB157" s="238"/>
      <c r="BC157" s="239"/>
      <c r="BD157" s="239"/>
      <c r="BE157" s="239"/>
      <c r="BF157" s="8"/>
      <c r="BG157" s="8"/>
    </row>
    <row r="158" spans="1:5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237"/>
      <c r="AZ158" s="237"/>
      <c r="BA158" s="237"/>
      <c r="BB158" s="238"/>
      <c r="BC158" s="239"/>
      <c r="BD158" s="239"/>
      <c r="BE158" s="239"/>
      <c r="BF158" s="8"/>
      <c r="BG158" s="8"/>
    </row>
    <row r="159" spans="1: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237"/>
      <c r="AZ159" s="237"/>
      <c r="BA159" s="237"/>
      <c r="BB159" s="238"/>
      <c r="BC159" s="239"/>
      <c r="BD159" s="239"/>
      <c r="BE159" s="239"/>
      <c r="BF159" s="8"/>
      <c r="BG159" s="8"/>
    </row>
    <row r="160" spans="1:5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237"/>
      <c r="AZ160" s="237"/>
      <c r="BA160" s="237"/>
      <c r="BB160" s="238"/>
      <c r="BC160" s="239"/>
      <c r="BD160" s="239"/>
      <c r="BE160" s="239"/>
      <c r="BF160" s="8"/>
      <c r="BG160" s="8"/>
    </row>
    <row r="161" spans="1:5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237"/>
      <c r="AZ161" s="237"/>
      <c r="BA161" s="237"/>
      <c r="BB161" s="238"/>
      <c r="BC161" s="239"/>
      <c r="BD161" s="239"/>
      <c r="BE161" s="239"/>
      <c r="BF161" s="8"/>
      <c r="BG161" s="8"/>
    </row>
    <row r="162" spans="1:5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237"/>
      <c r="AZ162" s="237"/>
      <c r="BA162" s="237"/>
      <c r="BB162" s="238"/>
      <c r="BC162" s="239"/>
      <c r="BD162" s="239"/>
      <c r="BE162" s="239"/>
      <c r="BF162" s="8"/>
      <c r="BG162" s="8"/>
    </row>
    <row r="163" spans="1:5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237"/>
      <c r="AZ163" s="237"/>
      <c r="BA163" s="237"/>
      <c r="BB163" s="238"/>
      <c r="BC163" s="239"/>
      <c r="BD163" s="239"/>
      <c r="BE163" s="239"/>
      <c r="BF163" s="8"/>
      <c r="BG163" s="8"/>
    </row>
    <row r="164" spans="1:5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237"/>
      <c r="AZ164" s="237"/>
      <c r="BA164" s="237"/>
      <c r="BB164" s="238"/>
      <c r="BC164" s="239"/>
      <c r="BD164" s="239"/>
      <c r="BE164" s="239"/>
      <c r="BF164" s="8"/>
      <c r="BG164" s="8"/>
    </row>
    <row r="165" spans="1:5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237"/>
      <c r="AZ165" s="237"/>
      <c r="BA165" s="237"/>
      <c r="BB165" s="238"/>
      <c r="BC165" s="239"/>
      <c r="BD165" s="239"/>
      <c r="BE165" s="239"/>
      <c r="BF165" s="8"/>
      <c r="BG165" s="8"/>
    </row>
    <row r="166" spans="1:5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237"/>
      <c r="AZ166" s="237"/>
      <c r="BA166" s="237"/>
      <c r="BB166" s="238"/>
      <c r="BC166" s="239"/>
      <c r="BD166" s="239"/>
      <c r="BE166" s="239"/>
      <c r="BF166" s="8"/>
      <c r="BG166" s="8"/>
    </row>
    <row r="167" spans="1:5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237"/>
      <c r="AZ167" s="237"/>
      <c r="BA167" s="237"/>
      <c r="BB167" s="238"/>
      <c r="BC167" s="239"/>
      <c r="BD167" s="239"/>
      <c r="BE167" s="239"/>
      <c r="BF167" s="8"/>
      <c r="BG167" s="8"/>
    </row>
    <row r="168" spans="1:5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237"/>
      <c r="AZ168" s="237"/>
      <c r="BA168" s="237"/>
      <c r="BB168" s="238"/>
      <c r="BC168" s="239"/>
      <c r="BD168" s="239"/>
      <c r="BE168" s="239"/>
      <c r="BF168" s="8"/>
      <c r="BG168" s="8"/>
    </row>
    <row r="169" spans="1:5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237"/>
      <c r="AZ169" s="237"/>
      <c r="BA169" s="237"/>
      <c r="BB169" s="238"/>
      <c r="BC169" s="239"/>
      <c r="BD169" s="239"/>
      <c r="BE169" s="239"/>
      <c r="BF169" s="8"/>
      <c r="BG169" s="8"/>
    </row>
    <row r="170" spans="1:5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237"/>
      <c r="AZ170" s="237"/>
      <c r="BA170" s="237"/>
      <c r="BB170" s="238"/>
      <c r="BC170" s="239"/>
      <c r="BD170" s="239"/>
      <c r="BE170" s="239"/>
      <c r="BF170" s="8"/>
      <c r="BG170" s="8"/>
    </row>
    <row r="171" spans="1:5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237"/>
      <c r="AZ171" s="237"/>
      <c r="BA171" s="237"/>
      <c r="BB171" s="238"/>
      <c r="BC171" s="239"/>
      <c r="BD171" s="239"/>
      <c r="BE171" s="239"/>
      <c r="BF171" s="8"/>
      <c r="BG171" s="8"/>
    </row>
    <row r="172" spans="1:5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237"/>
      <c r="AZ172" s="237"/>
      <c r="BA172" s="237"/>
      <c r="BB172" s="238"/>
      <c r="BC172" s="239"/>
      <c r="BD172" s="239"/>
      <c r="BE172" s="239"/>
      <c r="BF172" s="8"/>
      <c r="BG172" s="8"/>
    </row>
    <row r="173" spans="1:5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237"/>
      <c r="AZ173" s="237"/>
      <c r="BA173" s="237"/>
      <c r="BB173" s="238"/>
      <c r="BC173" s="239"/>
      <c r="BD173" s="239"/>
      <c r="BE173" s="239"/>
      <c r="BF173" s="8"/>
      <c r="BG173" s="8"/>
    </row>
    <row r="174" spans="1:5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237"/>
      <c r="AZ174" s="237"/>
      <c r="BA174" s="237"/>
      <c r="BB174" s="238"/>
      <c r="BC174" s="239"/>
      <c r="BD174" s="239"/>
      <c r="BE174" s="239"/>
      <c r="BF174" s="8"/>
      <c r="BG174" s="8"/>
    </row>
    <row r="175" spans="1:5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237"/>
      <c r="AZ175" s="237"/>
      <c r="BA175" s="237"/>
      <c r="BB175" s="238"/>
      <c r="BC175" s="239"/>
      <c r="BD175" s="239"/>
      <c r="BE175" s="239"/>
      <c r="BF175" s="8"/>
      <c r="BG175" s="8"/>
    </row>
    <row r="176" spans="1:5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237"/>
      <c r="AZ176" s="237"/>
      <c r="BA176" s="237"/>
      <c r="BB176" s="238"/>
      <c r="BC176" s="239"/>
      <c r="BD176" s="239"/>
      <c r="BE176" s="239"/>
      <c r="BF176" s="8"/>
      <c r="BG176" s="8"/>
    </row>
    <row r="177" spans="1:5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237"/>
      <c r="AZ177" s="237"/>
      <c r="BA177" s="237"/>
      <c r="BB177" s="238"/>
      <c r="BC177" s="239"/>
      <c r="BD177" s="239"/>
      <c r="BE177" s="239"/>
      <c r="BF177" s="8"/>
      <c r="BG177" s="8"/>
    </row>
    <row r="178" spans="1:5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237"/>
      <c r="AZ178" s="237"/>
      <c r="BA178" s="237"/>
      <c r="BB178" s="238"/>
      <c r="BC178" s="239"/>
      <c r="BD178" s="239"/>
      <c r="BE178" s="239"/>
      <c r="BF178" s="8"/>
      <c r="BG178" s="8"/>
    </row>
    <row r="179" spans="1:5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237"/>
      <c r="AZ179" s="237"/>
      <c r="BA179" s="237"/>
      <c r="BB179" s="238"/>
      <c r="BC179" s="239"/>
      <c r="BD179" s="239"/>
      <c r="BE179" s="239"/>
      <c r="BF179" s="8"/>
      <c r="BG179" s="8"/>
    </row>
    <row r="180" spans="1:5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237"/>
      <c r="AZ180" s="237"/>
      <c r="BA180" s="237"/>
      <c r="BB180" s="238"/>
      <c r="BC180" s="239"/>
      <c r="BD180" s="239"/>
      <c r="BE180" s="239"/>
      <c r="BF180" s="8"/>
      <c r="BG180" s="8"/>
    </row>
    <row r="181" spans="1:5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237"/>
      <c r="AZ181" s="237"/>
      <c r="BA181" s="237"/>
      <c r="BB181" s="238"/>
      <c r="BC181" s="239"/>
      <c r="BD181" s="239"/>
      <c r="BE181" s="239"/>
      <c r="BF181" s="8"/>
      <c r="BG181" s="8"/>
    </row>
    <row r="182" spans="1:5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237"/>
      <c r="AZ182" s="237"/>
      <c r="BA182" s="237"/>
      <c r="BB182" s="238"/>
      <c r="BC182" s="239"/>
      <c r="BD182" s="239"/>
      <c r="BE182" s="239"/>
      <c r="BF182" s="8"/>
      <c r="BG182" s="8"/>
    </row>
    <row r="183" spans="1:5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237"/>
      <c r="AZ183" s="237"/>
      <c r="BA183" s="237"/>
      <c r="BB183" s="238"/>
      <c r="BC183" s="239"/>
      <c r="BD183" s="239"/>
      <c r="BE183" s="239"/>
      <c r="BF183" s="8"/>
      <c r="BG183" s="8"/>
    </row>
    <row r="184" spans="1:5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237"/>
      <c r="AZ184" s="237"/>
      <c r="BA184" s="237"/>
      <c r="BB184" s="238"/>
      <c r="BC184" s="239"/>
      <c r="BD184" s="239"/>
      <c r="BE184" s="239"/>
      <c r="BF184" s="8"/>
      <c r="BG184" s="8"/>
    </row>
    <row r="185" spans="1:5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237"/>
      <c r="AZ185" s="237"/>
      <c r="BA185" s="237"/>
      <c r="BB185" s="238"/>
      <c r="BC185" s="239"/>
      <c r="BD185" s="239"/>
      <c r="BE185" s="239"/>
      <c r="BF185" s="8"/>
      <c r="BG185" s="8"/>
    </row>
    <row r="186" spans="1:5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237"/>
      <c r="AZ186" s="237"/>
      <c r="BA186" s="237"/>
      <c r="BB186" s="237"/>
      <c r="BC186" s="239"/>
      <c r="BD186" s="239"/>
      <c r="BE186" s="239"/>
      <c r="BF186" s="8"/>
      <c r="BG186" s="8"/>
    </row>
    <row r="187" spans="1:5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237"/>
      <c r="AZ187" s="237"/>
      <c r="BA187" s="237"/>
      <c r="BB187" s="237"/>
      <c r="BC187" s="239"/>
      <c r="BD187" s="239"/>
      <c r="BE187" s="239"/>
      <c r="BF187" s="8"/>
      <c r="BG187" s="8"/>
    </row>
    <row r="188" spans="1:5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237"/>
      <c r="AZ188" s="237"/>
      <c r="BA188" s="237"/>
      <c r="BB188" s="237"/>
      <c r="BC188" s="239"/>
      <c r="BD188" s="239"/>
      <c r="BE188" s="239"/>
      <c r="BF188" s="8"/>
      <c r="BG188" s="8"/>
    </row>
    <row r="189" spans="1:5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237"/>
      <c r="AZ189" s="237"/>
      <c r="BA189" s="237"/>
      <c r="BB189" s="237"/>
      <c r="BC189" s="239"/>
      <c r="BD189" s="239"/>
      <c r="BE189" s="239"/>
      <c r="BF189" s="8"/>
      <c r="BG189" s="8"/>
    </row>
    <row r="190" spans="1:5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237"/>
      <c r="AZ190" s="237"/>
      <c r="BA190" s="237"/>
      <c r="BB190" s="237"/>
      <c r="BC190" s="239"/>
      <c r="BD190" s="239"/>
      <c r="BE190" s="239"/>
      <c r="BF190" s="8"/>
      <c r="BG190" s="8"/>
    </row>
    <row r="191" spans="1:5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237"/>
      <c r="AZ191" s="237"/>
      <c r="BA191" s="237"/>
      <c r="BB191" s="237"/>
      <c r="BC191" s="239"/>
      <c r="BD191" s="239"/>
      <c r="BE191" s="239"/>
      <c r="BF191" s="8"/>
      <c r="BG191" s="8"/>
    </row>
    <row r="192" spans="1:5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237"/>
      <c r="AZ192" s="237"/>
      <c r="BA192" s="237"/>
      <c r="BB192" s="237"/>
      <c r="BC192" s="239"/>
      <c r="BD192" s="239"/>
      <c r="BE192" s="239"/>
      <c r="BF192" s="8"/>
      <c r="BG192" s="8"/>
    </row>
    <row r="193" spans="1:5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237"/>
      <c r="AZ193" s="237"/>
      <c r="BA193" s="237"/>
      <c r="BB193" s="237"/>
      <c r="BC193" s="239"/>
      <c r="BD193" s="239"/>
      <c r="BE193" s="239"/>
      <c r="BF193" s="8"/>
      <c r="BG193" s="8"/>
    </row>
    <row r="194" spans="1:5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237"/>
      <c r="AZ194" s="237"/>
      <c r="BA194" s="237"/>
      <c r="BB194" s="237"/>
      <c r="BC194" s="239"/>
      <c r="BD194" s="239"/>
      <c r="BE194" s="239"/>
      <c r="BF194" s="8"/>
      <c r="BG194" s="8"/>
    </row>
    <row r="195" spans="1:5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237"/>
      <c r="AZ195" s="237"/>
      <c r="BA195" s="237"/>
      <c r="BB195" s="237"/>
      <c r="BC195" s="239"/>
      <c r="BD195" s="239"/>
      <c r="BE195" s="239"/>
      <c r="BF195" s="8"/>
      <c r="BG195" s="8"/>
    </row>
    <row r="196" spans="1:5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237"/>
      <c r="AZ196" s="237"/>
      <c r="BA196" s="237"/>
      <c r="BB196" s="237"/>
      <c r="BC196" s="239"/>
      <c r="BD196" s="239"/>
      <c r="BE196" s="239"/>
      <c r="BF196" s="8"/>
      <c r="BG196" s="8"/>
    </row>
    <row r="197" spans="1:5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237"/>
      <c r="AZ197" s="237"/>
      <c r="BA197" s="237"/>
      <c r="BB197" s="237"/>
      <c r="BC197" s="239"/>
      <c r="BD197" s="239"/>
      <c r="BE197" s="239"/>
      <c r="BF197" s="8"/>
      <c r="BG197" s="8"/>
    </row>
    <row r="198" spans="1:5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237"/>
      <c r="AZ198" s="237"/>
      <c r="BA198" s="237"/>
      <c r="BB198" s="237"/>
      <c r="BC198" s="239"/>
      <c r="BD198" s="239"/>
      <c r="BE198" s="239"/>
      <c r="BF198" s="8"/>
      <c r="BG198" s="8"/>
    </row>
    <row r="199" spans="1:5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237"/>
      <c r="AZ199" s="237"/>
      <c r="BA199" s="237"/>
      <c r="BB199" s="237"/>
      <c r="BC199" s="239"/>
      <c r="BD199" s="239"/>
      <c r="BE199" s="239"/>
      <c r="BF199" s="8"/>
      <c r="BG199" s="8"/>
    </row>
  </sheetData>
  <autoFilter ref="A1:BG156">
    <filterColumn colId="35">
      <colorFilter dxfId="0"/>
    </filterColumn>
    <extLst/>
  </autoFilter>
  <conditionalFormatting sqref="BD6:BE134">
    <cfRule type="cellIs" dxfId="1" priority="1" operator="greaterThanOrEqual">
      <formula>0.2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7.6"/>
  <cols>
    <col min="1" max="2" width="11" customWidth="1"/>
    <col min="3" max="3" width="54.3303571428571" customWidth="1"/>
    <col min="4" max="10" width="11" hidden="1" customWidth="1"/>
    <col min="11" max="11" width="11" customWidth="1"/>
    <col min="12" max="15" width="11" hidden="1" customWidth="1"/>
    <col min="16" max="16" width="11" customWidth="1"/>
    <col min="17" max="24" width="11" hidden="1" customWidth="1"/>
    <col min="25" max="32" width="11" customWidth="1"/>
  </cols>
  <sheetData>
    <row r="1" ht="34.75" spans="1:32">
      <c r="A1" s="70" t="s">
        <v>705</v>
      </c>
      <c r="B1" s="71" t="s">
        <v>706</v>
      </c>
      <c r="C1" s="71" t="s">
        <v>707</v>
      </c>
      <c r="D1" s="71" t="s">
        <v>708</v>
      </c>
      <c r="E1" s="85" t="s">
        <v>709</v>
      </c>
      <c r="F1" s="85" t="s">
        <v>710</v>
      </c>
      <c r="G1" s="85" t="s">
        <v>711</v>
      </c>
      <c r="H1" s="85" t="s">
        <v>712</v>
      </c>
      <c r="I1" s="85" t="s">
        <v>713</v>
      </c>
      <c r="J1" s="85" t="s">
        <v>714</v>
      </c>
      <c r="K1" s="85" t="s">
        <v>158</v>
      </c>
      <c r="L1" s="85" t="s">
        <v>159</v>
      </c>
      <c r="M1" s="85" t="s">
        <v>160</v>
      </c>
      <c r="N1" s="85" t="s">
        <v>161</v>
      </c>
      <c r="O1" s="85" t="s">
        <v>162</v>
      </c>
      <c r="P1" s="85" t="s">
        <v>163</v>
      </c>
      <c r="Q1" s="85" t="s">
        <v>164</v>
      </c>
      <c r="R1" s="85" t="s">
        <v>165</v>
      </c>
      <c r="S1" s="85" t="s">
        <v>166</v>
      </c>
      <c r="T1" s="85" t="s">
        <v>167</v>
      </c>
      <c r="U1" s="110" t="s">
        <v>168</v>
      </c>
      <c r="V1" s="111" t="s">
        <v>169</v>
      </c>
      <c r="W1" s="111" t="s">
        <v>170</v>
      </c>
      <c r="X1" s="111" t="s">
        <v>171</v>
      </c>
      <c r="Y1" s="111" t="s">
        <v>172</v>
      </c>
      <c r="Z1" s="115" t="s">
        <v>173</v>
      </c>
      <c r="AA1" s="115" t="s">
        <v>174</v>
      </c>
      <c r="AB1" s="115" t="s">
        <v>175</v>
      </c>
      <c r="AC1" s="115" t="s">
        <v>176</v>
      </c>
      <c r="AD1" s="110" t="s">
        <v>168</v>
      </c>
      <c r="AE1" s="111" t="s">
        <v>180</v>
      </c>
      <c r="AF1" s="111" t="s">
        <v>181</v>
      </c>
    </row>
    <row r="2" ht="34.75" hidden="1" spans="1:32">
      <c r="A2" s="72" t="s">
        <v>715</v>
      </c>
      <c r="B2" s="73"/>
      <c r="C2" s="74" t="s">
        <v>716</v>
      </c>
      <c r="D2" s="74"/>
      <c r="E2" s="78" t="s">
        <v>717</v>
      </c>
      <c r="F2" s="78"/>
      <c r="G2" s="79"/>
      <c r="H2" s="79"/>
      <c r="I2" s="100"/>
      <c r="J2" s="79"/>
      <c r="K2" s="79" t="s">
        <v>194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ht="84.75" spans="1:32">
      <c r="A3" s="75" t="s">
        <v>57</v>
      </c>
      <c r="B3" s="76" t="s">
        <v>718</v>
      </c>
      <c r="C3" s="77" t="s">
        <v>719</v>
      </c>
      <c r="D3" s="74"/>
      <c r="E3" s="78" t="s">
        <v>720</v>
      </c>
      <c r="F3" s="78"/>
      <c r="G3" s="79"/>
      <c r="H3" s="79"/>
      <c r="I3" s="100"/>
      <c r="J3" s="79"/>
      <c r="K3" s="101" t="s">
        <v>215</v>
      </c>
      <c r="L3" s="74"/>
      <c r="M3" s="74"/>
      <c r="N3" s="74"/>
      <c r="O3" s="74"/>
      <c r="P3" s="104">
        <v>110</v>
      </c>
      <c r="Q3" s="109">
        <v>90</v>
      </c>
      <c r="R3" s="109">
        <v>110</v>
      </c>
      <c r="S3" s="109">
        <v>110</v>
      </c>
      <c r="T3" s="77">
        <f t="shared" ref="T3:T43" si="0">AVERAGE(Q3:S3)</f>
        <v>103.333333333333</v>
      </c>
      <c r="U3" s="112">
        <f t="shared" ref="U3:U50" si="1">(T3-P3)/P3</f>
        <v>-0.0606060606060606</v>
      </c>
      <c r="V3" s="109">
        <v>110</v>
      </c>
      <c r="W3" s="109">
        <v>140</v>
      </c>
      <c r="X3" s="109">
        <v>90</v>
      </c>
      <c r="Y3" s="109">
        <v>113.3333333</v>
      </c>
      <c r="Z3" s="116">
        <v>90</v>
      </c>
      <c r="AA3" s="116">
        <v>110</v>
      </c>
      <c r="AB3" s="116">
        <v>120</v>
      </c>
      <c r="AC3" s="116">
        <f t="shared" ref="AC3:AC50" si="2">(Z3+AA3+AB3)/3</f>
        <v>106.666666666667</v>
      </c>
      <c r="AD3" s="123">
        <f t="shared" ref="AD3:AD50" si="3">(AC3-Y3)/Y3</f>
        <v>-0.0588235291349481</v>
      </c>
      <c r="AE3" s="77"/>
      <c r="AF3" s="77"/>
    </row>
    <row r="4" ht="18.35" spans="1:32">
      <c r="A4" s="75"/>
      <c r="B4" s="76"/>
      <c r="C4" s="77" t="s">
        <v>721</v>
      </c>
      <c r="D4" s="74"/>
      <c r="E4" s="78"/>
      <c r="F4" s="78"/>
      <c r="G4" s="79"/>
      <c r="H4" s="79"/>
      <c r="I4" s="100"/>
      <c r="J4" s="79"/>
      <c r="K4" s="101" t="s">
        <v>215</v>
      </c>
      <c r="L4" s="74"/>
      <c r="M4" s="74"/>
      <c r="N4" s="74"/>
      <c r="O4" s="74"/>
      <c r="P4" s="105">
        <v>1.57</v>
      </c>
      <c r="Q4" s="109">
        <v>1.18</v>
      </c>
      <c r="R4" s="109">
        <v>0.92</v>
      </c>
      <c r="S4" s="109">
        <v>2.49</v>
      </c>
      <c r="T4" s="77">
        <f t="shared" si="0"/>
        <v>1.53</v>
      </c>
      <c r="U4" s="112">
        <f t="shared" si="1"/>
        <v>-0.0254777070063694</v>
      </c>
      <c r="V4" s="109">
        <v>1.52</v>
      </c>
      <c r="W4" s="109">
        <v>1.27</v>
      </c>
      <c r="X4" s="109">
        <v>1.04</v>
      </c>
      <c r="Y4" s="109">
        <v>1.276666667</v>
      </c>
      <c r="Z4" s="116">
        <v>1.59</v>
      </c>
      <c r="AA4" s="116">
        <v>1.53</v>
      </c>
      <c r="AB4" s="116">
        <v>1.64</v>
      </c>
      <c r="AC4" s="116">
        <f t="shared" si="2"/>
        <v>1.58666666666667</v>
      </c>
      <c r="AD4" s="123">
        <f t="shared" si="3"/>
        <v>0.242819843017541</v>
      </c>
      <c r="AE4" s="77"/>
      <c r="AF4" s="77"/>
    </row>
    <row r="5" ht="18.35" spans="1:32">
      <c r="A5" s="75"/>
      <c r="B5" s="76"/>
      <c r="C5" s="77" t="s">
        <v>722</v>
      </c>
      <c r="D5" s="74"/>
      <c r="E5" s="78"/>
      <c r="F5" s="78"/>
      <c r="G5" s="79"/>
      <c r="H5" s="79"/>
      <c r="I5" s="100"/>
      <c r="J5" s="79"/>
      <c r="K5" s="101" t="s">
        <v>215</v>
      </c>
      <c r="L5" s="74"/>
      <c r="M5" s="74"/>
      <c r="N5" s="74"/>
      <c r="O5" s="74"/>
      <c r="P5" s="105">
        <v>0.14</v>
      </c>
      <c r="Q5" s="109">
        <v>0.19</v>
      </c>
      <c r="R5" s="109">
        <v>2.65</v>
      </c>
      <c r="S5" s="109">
        <v>0.21</v>
      </c>
      <c r="T5" s="77">
        <f t="shared" si="0"/>
        <v>1.01666666666667</v>
      </c>
      <c r="U5" s="112">
        <f t="shared" si="1"/>
        <v>6.26190476190476</v>
      </c>
      <c r="V5" s="109">
        <v>0.12</v>
      </c>
      <c r="W5" s="109">
        <v>0.15</v>
      </c>
      <c r="X5" s="109">
        <v>0.15</v>
      </c>
      <c r="Y5" s="109">
        <v>0.14</v>
      </c>
      <c r="Z5" s="116">
        <v>0.17</v>
      </c>
      <c r="AA5" s="116">
        <v>0.12</v>
      </c>
      <c r="AB5" s="116">
        <v>0.13</v>
      </c>
      <c r="AC5" s="116">
        <f t="shared" si="2"/>
        <v>0.14</v>
      </c>
      <c r="AD5" s="123">
        <f t="shared" si="3"/>
        <v>0</v>
      </c>
      <c r="AE5" s="77"/>
      <c r="AF5" s="111"/>
    </row>
    <row r="6" ht="18.35" spans="1:32">
      <c r="A6" s="75"/>
      <c r="B6" s="76"/>
      <c r="C6" s="77" t="s">
        <v>723</v>
      </c>
      <c r="D6" s="74"/>
      <c r="E6" s="78"/>
      <c r="F6" s="78"/>
      <c r="G6" s="79"/>
      <c r="H6" s="79"/>
      <c r="I6" s="100"/>
      <c r="J6" s="79"/>
      <c r="K6" s="101" t="s">
        <v>215</v>
      </c>
      <c r="L6" s="74"/>
      <c r="M6" s="74"/>
      <c r="N6" s="74"/>
      <c r="O6" s="74"/>
      <c r="P6" s="105">
        <v>557</v>
      </c>
      <c r="Q6" s="109">
        <v>517.15</v>
      </c>
      <c r="R6" s="109">
        <v>539.64</v>
      </c>
      <c r="S6" s="109">
        <v>494.67</v>
      </c>
      <c r="T6" s="77">
        <f t="shared" si="0"/>
        <v>517.153333333333</v>
      </c>
      <c r="U6" s="112">
        <f t="shared" si="1"/>
        <v>-0.0715380011968881</v>
      </c>
      <c r="V6" s="109">
        <v>505</v>
      </c>
      <c r="W6" s="109">
        <v>527</v>
      </c>
      <c r="X6" s="109">
        <v>521</v>
      </c>
      <c r="Y6" s="109">
        <v>517.6666667</v>
      </c>
      <c r="Z6" s="116">
        <v>518.53</v>
      </c>
      <c r="AA6" s="116">
        <v>524.75</v>
      </c>
      <c r="AB6" s="116">
        <v>500.26</v>
      </c>
      <c r="AC6" s="116">
        <f t="shared" si="2"/>
        <v>514.513333333333</v>
      </c>
      <c r="AD6" s="123">
        <f t="shared" si="3"/>
        <v>-0.00609143599445637</v>
      </c>
      <c r="AE6" s="77"/>
      <c r="AF6" s="77"/>
    </row>
    <row r="7" ht="18.35" spans="1:32">
      <c r="A7" s="75"/>
      <c r="B7" s="76"/>
      <c r="C7" s="77" t="s">
        <v>724</v>
      </c>
      <c r="D7" s="74"/>
      <c r="E7" s="78"/>
      <c r="F7" s="78"/>
      <c r="G7" s="79"/>
      <c r="H7" s="79"/>
      <c r="I7" s="100"/>
      <c r="J7" s="79"/>
      <c r="K7" s="101" t="s">
        <v>215</v>
      </c>
      <c r="L7" s="74"/>
      <c r="M7" s="74"/>
      <c r="N7" s="74"/>
      <c r="O7" s="74"/>
      <c r="P7" s="105">
        <v>21.88</v>
      </c>
      <c r="Q7" s="109">
        <v>19.37</v>
      </c>
      <c r="R7" s="77"/>
      <c r="S7" s="77"/>
      <c r="T7" s="77">
        <f t="shared" si="0"/>
        <v>19.37</v>
      </c>
      <c r="U7" s="112">
        <f t="shared" si="1"/>
        <v>-0.114716636197441</v>
      </c>
      <c r="V7" s="109">
        <v>20.73</v>
      </c>
      <c r="W7" s="77"/>
      <c r="X7" s="77"/>
      <c r="Y7" s="109">
        <v>20.73</v>
      </c>
      <c r="Z7" s="117">
        <v>18.5</v>
      </c>
      <c r="AA7" s="117"/>
      <c r="AB7" s="117"/>
      <c r="AC7" s="116">
        <f t="shared" si="2"/>
        <v>6.16666666666667</v>
      </c>
      <c r="AD7" s="123">
        <f t="shared" si="3"/>
        <v>-0.702524521627271</v>
      </c>
      <c r="AE7" s="77"/>
      <c r="AF7" s="77"/>
    </row>
    <row r="8" ht="18.35" spans="1:32">
      <c r="A8" s="75"/>
      <c r="B8" s="76"/>
      <c r="C8" s="77" t="s">
        <v>725</v>
      </c>
      <c r="D8" s="74"/>
      <c r="E8" s="78"/>
      <c r="F8" s="78"/>
      <c r="G8" s="79"/>
      <c r="H8" s="79"/>
      <c r="I8" s="100"/>
      <c r="J8" s="79"/>
      <c r="K8" s="101" t="s">
        <v>215</v>
      </c>
      <c r="L8" s="74"/>
      <c r="M8" s="74"/>
      <c r="N8" s="74"/>
      <c r="O8" s="74"/>
      <c r="P8" s="105">
        <v>0.49333333</v>
      </c>
      <c r="Q8" s="109">
        <v>0.42</v>
      </c>
      <c r="R8" s="109">
        <v>0.44</v>
      </c>
      <c r="S8" s="109">
        <v>0.47</v>
      </c>
      <c r="T8" s="77">
        <f t="shared" si="0"/>
        <v>0.443333333333333</v>
      </c>
      <c r="U8" s="112">
        <f t="shared" si="1"/>
        <v>-0.101351345279401</v>
      </c>
      <c r="V8" s="109">
        <v>0.45</v>
      </c>
      <c r="W8" s="109">
        <v>0.44</v>
      </c>
      <c r="X8" s="109">
        <v>0.49</v>
      </c>
      <c r="Y8" s="109">
        <v>0.46</v>
      </c>
      <c r="Z8" s="116">
        <v>0.36</v>
      </c>
      <c r="AA8" s="116">
        <v>0.48</v>
      </c>
      <c r="AB8" s="116">
        <v>0.47</v>
      </c>
      <c r="AC8" s="116">
        <f t="shared" si="2"/>
        <v>0.436666666666667</v>
      </c>
      <c r="AD8" s="123">
        <f t="shared" si="3"/>
        <v>-0.0507246376811594</v>
      </c>
      <c r="AE8" s="77"/>
      <c r="AF8" s="77"/>
    </row>
    <row r="9" ht="18.35" spans="1:32">
      <c r="A9" s="75"/>
      <c r="B9" s="76"/>
      <c r="C9" s="77" t="s">
        <v>726</v>
      </c>
      <c r="D9" s="74"/>
      <c r="E9" s="78"/>
      <c r="F9" s="78"/>
      <c r="G9" s="79"/>
      <c r="H9" s="79"/>
      <c r="I9" s="100"/>
      <c r="J9" s="79"/>
      <c r="K9" s="101" t="s">
        <v>215</v>
      </c>
      <c r="L9" s="74"/>
      <c r="M9" s="74"/>
      <c r="N9" s="74"/>
      <c r="O9" s="74"/>
      <c r="P9" s="105">
        <v>0.49333333</v>
      </c>
      <c r="Q9" s="109">
        <v>0.49</v>
      </c>
      <c r="R9" s="109">
        <v>0.48</v>
      </c>
      <c r="S9" s="109">
        <v>0.5</v>
      </c>
      <c r="T9" s="77">
        <f t="shared" si="0"/>
        <v>0.49</v>
      </c>
      <c r="U9" s="112">
        <f t="shared" si="1"/>
        <v>-0.00675675004565376</v>
      </c>
      <c r="V9" s="109">
        <v>0.57</v>
      </c>
      <c r="W9" s="109">
        <v>0.47</v>
      </c>
      <c r="X9" s="109">
        <v>0.51</v>
      </c>
      <c r="Y9" s="109">
        <v>0.5166666667</v>
      </c>
      <c r="Z9" s="116">
        <v>0.69</v>
      </c>
      <c r="AA9" s="116">
        <v>0.59</v>
      </c>
      <c r="AB9" s="116">
        <v>0.53</v>
      </c>
      <c r="AC9" s="116">
        <f t="shared" si="2"/>
        <v>0.603333333333333</v>
      </c>
      <c r="AD9" s="123">
        <f t="shared" si="3"/>
        <v>0.167741935408533</v>
      </c>
      <c r="AE9" s="77"/>
      <c r="AF9" s="77"/>
    </row>
    <row r="10" ht="18.35" spans="1:32">
      <c r="A10" s="75"/>
      <c r="B10" s="76"/>
      <c r="C10" s="78" t="s">
        <v>727</v>
      </c>
      <c r="D10" s="79"/>
      <c r="E10" s="78"/>
      <c r="F10" s="78"/>
      <c r="G10" s="79"/>
      <c r="H10" s="79"/>
      <c r="I10" s="100"/>
      <c r="J10" s="79"/>
      <c r="K10" s="101" t="s">
        <v>215</v>
      </c>
      <c r="L10" s="74"/>
      <c r="M10" s="74"/>
      <c r="N10" s="74"/>
      <c r="O10" s="74"/>
      <c r="P10" s="105">
        <v>1.38</v>
      </c>
      <c r="Q10" s="109">
        <v>1.76</v>
      </c>
      <c r="R10" s="109">
        <v>0.87</v>
      </c>
      <c r="S10" s="109">
        <v>1.12</v>
      </c>
      <c r="T10" s="77">
        <f t="shared" si="0"/>
        <v>1.25</v>
      </c>
      <c r="U10" s="112">
        <f t="shared" si="1"/>
        <v>-0.0942028985507246</v>
      </c>
      <c r="V10" s="109">
        <v>2.89</v>
      </c>
      <c r="W10" s="109">
        <v>2.27</v>
      </c>
      <c r="X10" s="109">
        <v>1.54</v>
      </c>
      <c r="Y10" s="109">
        <v>2.233333333</v>
      </c>
      <c r="Z10" s="116">
        <v>1.65</v>
      </c>
      <c r="AA10" s="116">
        <v>1.19</v>
      </c>
      <c r="AB10" s="116">
        <v>1.33</v>
      </c>
      <c r="AC10" s="116">
        <f t="shared" si="2"/>
        <v>1.39</v>
      </c>
      <c r="AD10" s="123">
        <f t="shared" si="3"/>
        <v>-0.377611940205614</v>
      </c>
      <c r="AE10" s="77"/>
      <c r="AF10" s="77"/>
    </row>
    <row r="11" ht="18.35" spans="1:32">
      <c r="A11" s="75"/>
      <c r="B11" s="76"/>
      <c r="C11" s="78" t="s">
        <v>728</v>
      </c>
      <c r="D11" s="79"/>
      <c r="E11" s="78"/>
      <c r="F11" s="78"/>
      <c r="G11" s="79"/>
      <c r="H11" s="79"/>
      <c r="I11" s="100"/>
      <c r="J11" s="79"/>
      <c r="K11" s="101" t="s">
        <v>215</v>
      </c>
      <c r="L11" s="74"/>
      <c r="M11" s="74"/>
      <c r="N11" s="74"/>
      <c r="O11" s="74"/>
      <c r="P11" s="105">
        <v>2.15666667</v>
      </c>
      <c r="Q11" s="109">
        <v>2.31</v>
      </c>
      <c r="R11" s="109">
        <v>2.01</v>
      </c>
      <c r="S11" s="109">
        <v>2.08</v>
      </c>
      <c r="T11" s="77">
        <f t="shared" si="0"/>
        <v>2.13333333333333</v>
      </c>
      <c r="U11" s="112">
        <f t="shared" si="1"/>
        <v>-0.0108191669075438</v>
      </c>
      <c r="V11" s="109">
        <v>3.24</v>
      </c>
      <c r="W11" s="109">
        <v>2.61</v>
      </c>
      <c r="X11" s="109">
        <v>1.96</v>
      </c>
      <c r="Y11" s="109">
        <v>2.603333333</v>
      </c>
      <c r="Z11" s="116">
        <v>2.91</v>
      </c>
      <c r="AA11" s="116">
        <v>2.09</v>
      </c>
      <c r="AB11" s="116">
        <v>2.02</v>
      </c>
      <c r="AC11" s="116">
        <f t="shared" si="2"/>
        <v>2.34</v>
      </c>
      <c r="AD11" s="123">
        <f t="shared" si="3"/>
        <v>-0.101152368642913</v>
      </c>
      <c r="AE11" s="77"/>
      <c r="AF11" s="77"/>
    </row>
    <row r="12" ht="18.35" spans="1:32">
      <c r="A12" s="75"/>
      <c r="B12" s="76"/>
      <c r="C12" s="78" t="s">
        <v>729</v>
      </c>
      <c r="D12" s="79"/>
      <c r="E12" s="78"/>
      <c r="F12" s="78"/>
      <c r="G12" s="79"/>
      <c r="H12" s="79"/>
      <c r="I12" s="100"/>
      <c r="J12" s="79"/>
      <c r="K12" s="101" t="s">
        <v>215</v>
      </c>
      <c r="L12" s="74"/>
      <c r="M12" s="74"/>
      <c r="N12" s="74"/>
      <c r="O12" s="74"/>
      <c r="P12" s="105">
        <v>2.37</v>
      </c>
      <c r="Q12" s="109">
        <v>1.73</v>
      </c>
      <c r="R12" s="109">
        <v>2.01</v>
      </c>
      <c r="S12" s="109">
        <v>2.15</v>
      </c>
      <c r="T12" s="77">
        <f t="shared" si="0"/>
        <v>1.96333333333333</v>
      </c>
      <c r="U12" s="112">
        <f t="shared" si="1"/>
        <v>-0.171589310829817</v>
      </c>
      <c r="V12" s="109">
        <v>2.49</v>
      </c>
      <c r="W12" s="109">
        <v>2.11</v>
      </c>
      <c r="X12" s="109">
        <v>1.87</v>
      </c>
      <c r="Y12" s="109">
        <v>2.156666667</v>
      </c>
      <c r="Z12" s="116">
        <v>1.83</v>
      </c>
      <c r="AA12" s="116">
        <v>2.09</v>
      </c>
      <c r="AB12" s="116">
        <v>2.01</v>
      </c>
      <c r="AC12" s="116">
        <f t="shared" si="2"/>
        <v>1.97666666666667</v>
      </c>
      <c r="AD12" s="123">
        <f t="shared" si="3"/>
        <v>-0.0834621330628344</v>
      </c>
      <c r="AE12" s="77"/>
      <c r="AF12" s="77"/>
    </row>
    <row r="13" ht="18.35" spans="1:32">
      <c r="A13" s="75"/>
      <c r="B13" s="76"/>
      <c r="C13" s="78" t="s">
        <v>730</v>
      </c>
      <c r="D13" s="79"/>
      <c r="E13" s="78"/>
      <c r="F13" s="78"/>
      <c r="G13" s="79"/>
      <c r="H13" s="79"/>
      <c r="I13" s="100"/>
      <c r="J13" s="79"/>
      <c r="K13" s="101" t="s">
        <v>215</v>
      </c>
      <c r="L13" s="74"/>
      <c r="M13" s="74"/>
      <c r="N13" s="74"/>
      <c r="O13" s="74"/>
      <c r="P13" s="105">
        <v>2.33333333</v>
      </c>
      <c r="Q13" s="109">
        <v>2.19</v>
      </c>
      <c r="R13" s="109">
        <v>2.16</v>
      </c>
      <c r="S13" s="109">
        <v>1.93</v>
      </c>
      <c r="T13" s="77">
        <f t="shared" si="0"/>
        <v>2.09333333333333</v>
      </c>
      <c r="U13" s="112">
        <f t="shared" si="1"/>
        <v>-0.10285714157551</v>
      </c>
      <c r="V13" s="109">
        <v>2.21</v>
      </c>
      <c r="W13" s="109">
        <v>1.89</v>
      </c>
      <c r="X13" s="109">
        <v>1.78</v>
      </c>
      <c r="Y13" s="109">
        <v>1.96</v>
      </c>
      <c r="Z13" s="116">
        <v>2.48</v>
      </c>
      <c r="AA13" s="116">
        <v>1.95</v>
      </c>
      <c r="AB13" s="116">
        <v>1.92</v>
      </c>
      <c r="AC13" s="116">
        <f t="shared" si="2"/>
        <v>2.11666666666667</v>
      </c>
      <c r="AD13" s="123">
        <f t="shared" si="3"/>
        <v>0.0799319727891157</v>
      </c>
      <c r="AE13" s="77"/>
      <c r="AF13" s="77"/>
    </row>
    <row r="14" ht="18.35" spans="1:32">
      <c r="A14" s="75"/>
      <c r="B14" s="76"/>
      <c r="C14" s="77" t="s">
        <v>731</v>
      </c>
      <c r="D14" s="74"/>
      <c r="E14" s="78"/>
      <c r="F14" s="78"/>
      <c r="G14" s="79"/>
      <c r="H14" s="79"/>
      <c r="I14" s="100"/>
      <c r="J14" s="79"/>
      <c r="K14" s="101" t="s">
        <v>215</v>
      </c>
      <c r="L14" s="74"/>
      <c r="M14" s="74"/>
      <c r="N14" s="74"/>
      <c r="O14" s="74"/>
      <c r="P14" s="105">
        <v>3.16</v>
      </c>
      <c r="Q14" s="109">
        <v>2.09</v>
      </c>
      <c r="R14" s="109">
        <v>2.31</v>
      </c>
      <c r="S14" s="109">
        <v>1.92</v>
      </c>
      <c r="T14" s="77">
        <f t="shared" si="0"/>
        <v>2.10666666666667</v>
      </c>
      <c r="U14" s="112">
        <f t="shared" si="1"/>
        <v>-0.333333333333333</v>
      </c>
      <c r="V14" s="109">
        <v>2.02</v>
      </c>
      <c r="W14" s="109">
        <v>1.74</v>
      </c>
      <c r="X14" s="109">
        <v>1.97</v>
      </c>
      <c r="Y14" s="109">
        <v>1.91</v>
      </c>
      <c r="Z14" s="116">
        <v>2.04</v>
      </c>
      <c r="AA14" s="116">
        <v>2.19</v>
      </c>
      <c r="AB14" s="116">
        <v>2.36</v>
      </c>
      <c r="AC14" s="116">
        <f t="shared" si="2"/>
        <v>2.19666666666667</v>
      </c>
      <c r="AD14" s="123">
        <f t="shared" si="3"/>
        <v>0.150087260034904</v>
      </c>
      <c r="AE14" s="77"/>
      <c r="AF14" s="77"/>
    </row>
    <row r="15" ht="18.35" spans="1:32">
      <c r="A15" s="75"/>
      <c r="B15" s="76"/>
      <c r="C15" s="77" t="s">
        <v>732</v>
      </c>
      <c r="D15" s="74"/>
      <c r="E15" s="78"/>
      <c r="F15" s="78"/>
      <c r="G15" s="79"/>
      <c r="H15" s="79"/>
      <c r="I15" s="100"/>
      <c r="J15" s="79"/>
      <c r="K15" s="101" t="s">
        <v>215</v>
      </c>
      <c r="L15" s="74"/>
      <c r="M15" s="74"/>
      <c r="N15" s="74"/>
      <c r="O15" s="74"/>
      <c r="P15" s="105">
        <v>2.97333333</v>
      </c>
      <c r="Q15" s="109">
        <v>2.08</v>
      </c>
      <c r="R15" s="109">
        <v>2.64</v>
      </c>
      <c r="S15" s="109">
        <v>2.16</v>
      </c>
      <c r="T15" s="77">
        <f t="shared" si="0"/>
        <v>2.29333333333333</v>
      </c>
      <c r="U15" s="112">
        <f t="shared" si="1"/>
        <v>-0.22869955070482</v>
      </c>
      <c r="V15" s="109">
        <v>2.74</v>
      </c>
      <c r="W15" s="109">
        <v>2.23</v>
      </c>
      <c r="X15" s="109">
        <v>2.63</v>
      </c>
      <c r="Y15" s="109">
        <v>2.533333333</v>
      </c>
      <c r="Z15" s="116">
        <v>2.65</v>
      </c>
      <c r="AA15" s="116">
        <v>2.29</v>
      </c>
      <c r="AB15" s="116">
        <v>2.56</v>
      </c>
      <c r="AC15" s="116">
        <f t="shared" si="2"/>
        <v>2.5</v>
      </c>
      <c r="AD15" s="123">
        <f t="shared" si="3"/>
        <v>-0.0131578946069944</v>
      </c>
      <c r="AE15" s="77"/>
      <c r="AF15" s="77"/>
    </row>
    <row r="16" ht="18.35" spans="1:32">
      <c r="A16" s="75"/>
      <c r="B16" s="76"/>
      <c r="C16" s="77" t="s">
        <v>733</v>
      </c>
      <c r="D16" s="74"/>
      <c r="E16" s="78"/>
      <c r="F16" s="78"/>
      <c r="G16" s="79"/>
      <c r="H16" s="79"/>
      <c r="I16" s="100"/>
      <c r="J16" s="79"/>
      <c r="K16" s="101" t="s">
        <v>215</v>
      </c>
      <c r="L16" s="74"/>
      <c r="M16" s="74"/>
      <c r="N16" s="74"/>
      <c r="O16" s="74"/>
      <c r="P16" s="105">
        <v>3.22333333</v>
      </c>
      <c r="Q16" s="109">
        <v>2.38</v>
      </c>
      <c r="R16" s="109">
        <v>2.44</v>
      </c>
      <c r="S16" s="109">
        <v>2.59</v>
      </c>
      <c r="T16" s="77">
        <f t="shared" si="0"/>
        <v>2.47</v>
      </c>
      <c r="U16" s="112">
        <f t="shared" si="1"/>
        <v>-0.233712512134139</v>
      </c>
      <c r="V16" s="109">
        <v>2.59</v>
      </c>
      <c r="W16" s="109">
        <v>2.29</v>
      </c>
      <c r="X16" s="109">
        <v>2.21</v>
      </c>
      <c r="Y16" s="109">
        <v>2.363333333</v>
      </c>
      <c r="Z16" s="116">
        <v>3.44</v>
      </c>
      <c r="AA16" s="116">
        <v>3.14</v>
      </c>
      <c r="AB16" s="116">
        <v>2.76</v>
      </c>
      <c r="AC16" s="116">
        <f t="shared" si="2"/>
        <v>3.11333333333333</v>
      </c>
      <c r="AD16" s="123">
        <f t="shared" si="3"/>
        <v>0.317348378182983</v>
      </c>
      <c r="AE16" s="77"/>
      <c r="AF16" s="77"/>
    </row>
    <row r="17" ht="18.35" spans="1:32">
      <c r="A17" s="75"/>
      <c r="B17" s="76"/>
      <c r="C17" s="77" t="s">
        <v>734</v>
      </c>
      <c r="D17" s="74"/>
      <c r="E17" s="78"/>
      <c r="F17" s="78"/>
      <c r="G17" s="79"/>
      <c r="H17" s="79"/>
      <c r="I17" s="100"/>
      <c r="J17" s="79"/>
      <c r="K17" s="101" t="s">
        <v>215</v>
      </c>
      <c r="L17" s="74"/>
      <c r="M17" s="74"/>
      <c r="N17" s="74"/>
      <c r="O17" s="74"/>
      <c r="P17" s="105">
        <v>3.50333333</v>
      </c>
      <c r="Q17" s="109">
        <v>2.71</v>
      </c>
      <c r="R17" s="109">
        <v>2.85</v>
      </c>
      <c r="S17" s="109">
        <v>2.41</v>
      </c>
      <c r="T17" s="77">
        <f t="shared" si="0"/>
        <v>2.65666666666667</v>
      </c>
      <c r="U17" s="112">
        <f t="shared" si="1"/>
        <v>-0.241674594901688</v>
      </c>
      <c r="V17" s="109">
        <v>2.83</v>
      </c>
      <c r="W17" s="109">
        <v>2.78</v>
      </c>
      <c r="X17" s="109">
        <v>2.99</v>
      </c>
      <c r="Y17" s="109">
        <v>2.866666667</v>
      </c>
      <c r="Z17" s="116">
        <v>2.71</v>
      </c>
      <c r="AA17" s="116">
        <v>2.85</v>
      </c>
      <c r="AB17" s="116">
        <v>2.41</v>
      </c>
      <c r="AC17" s="116">
        <f t="shared" si="2"/>
        <v>2.65666666666667</v>
      </c>
      <c r="AD17" s="123">
        <f t="shared" si="3"/>
        <v>-0.0732558140612493</v>
      </c>
      <c r="AE17" s="77"/>
      <c r="AF17" s="77"/>
    </row>
    <row r="18" ht="18.35" spans="1:32">
      <c r="A18" s="75"/>
      <c r="B18" s="76"/>
      <c r="C18" s="77" t="s">
        <v>735</v>
      </c>
      <c r="D18" s="74"/>
      <c r="E18" s="78"/>
      <c r="F18" s="78"/>
      <c r="G18" s="79"/>
      <c r="H18" s="79"/>
      <c r="I18" s="100"/>
      <c r="J18" s="79"/>
      <c r="K18" s="101" t="s">
        <v>215</v>
      </c>
      <c r="L18" s="74"/>
      <c r="M18" s="74"/>
      <c r="N18" s="74"/>
      <c r="O18" s="74"/>
      <c r="P18" s="105">
        <v>3.51333333</v>
      </c>
      <c r="Q18" s="109">
        <v>3.74</v>
      </c>
      <c r="R18" s="109">
        <v>3.04</v>
      </c>
      <c r="S18" s="109">
        <v>3.39</v>
      </c>
      <c r="T18" s="77">
        <f t="shared" si="0"/>
        <v>3.39</v>
      </c>
      <c r="U18" s="112">
        <f t="shared" si="1"/>
        <v>-0.0351043634109149</v>
      </c>
      <c r="V18" s="109">
        <v>4.24</v>
      </c>
      <c r="W18" s="109">
        <v>3.7</v>
      </c>
      <c r="X18" s="109">
        <v>4.42</v>
      </c>
      <c r="Y18" s="109">
        <v>4.12</v>
      </c>
      <c r="Z18" s="116">
        <v>3.46</v>
      </c>
      <c r="AA18" s="116">
        <v>3.12</v>
      </c>
      <c r="AB18" s="116" t="s">
        <v>736</v>
      </c>
      <c r="AC18" s="116" t="e">
        <f t="shared" si="2"/>
        <v>#VALUE!</v>
      </c>
      <c r="AD18" s="123" t="e">
        <f t="shared" si="3"/>
        <v>#VALUE!</v>
      </c>
      <c r="AE18" s="77"/>
      <c r="AF18" s="77"/>
    </row>
    <row r="19" ht="18.35" spans="1:32">
      <c r="A19" s="75"/>
      <c r="B19" s="76"/>
      <c r="C19" s="77" t="s">
        <v>737</v>
      </c>
      <c r="D19" s="74"/>
      <c r="E19" s="78"/>
      <c r="F19" s="78"/>
      <c r="G19" s="79"/>
      <c r="H19" s="79"/>
      <c r="I19" s="100"/>
      <c r="J19" s="79"/>
      <c r="K19" s="101" t="s">
        <v>215</v>
      </c>
      <c r="L19" s="74"/>
      <c r="M19" s="74"/>
      <c r="N19" s="74"/>
      <c r="O19" s="74"/>
      <c r="P19" s="105">
        <v>3.79</v>
      </c>
      <c r="Q19" s="109">
        <v>4.02</v>
      </c>
      <c r="R19" s="109">
        <v>3.46</v>
      </c>
      <c r="S19" s="109">
        <v>3.93</v>
      </c>
      <c r="T19" s="77">
        <f t="shared" si="0"/>
        <v>3.80333333333333</v>
      </c>
      <c r="U19" s="112">
        <f t="shared" si="1"/>
        <v>0.00351802990325414</v>
      </c>
      <c r="V19" s="109">
        <v>3.85</v>
      </c>
      <c r="W19" s="109">
        <v>3.54</v>
      </c>
      <c r="X19" s="109">
        <v>3.38</v>
      </c>
      <c r="Y19" s="109">
        <v>4.92</v>
      </c>
      <c r="Z19" s="116">
        <v>5.83</v>
      </c>
      <c r="AA19" s="116">
        <v>4.54</v>
      </c>
      <c r="AB19" s="116">
        <v>4.44</v>
      </c>
      <c r="AC19" s="116">
        <f t="shared" si="2"/>
        <v>4.93666666666667</v>
      </c>
      <c r="AD19" s="123">
        <f t="shared" si="3"/>
        <v>0.00338753387533892</v>
      </c>
      <c r="AE19" s="77"/>
      <c r="AF19" s="77"/>
    </row>
    <row r="20" ht="18.35" spans="1:32">
      <c r="A20" s="75"/>
      <c r="B20" s="76"/>
      <c r="C20" s="77" t="s">
        <v>738</v>
      </c>
      <c r="D20" s="74"/>
      <c r="E20" s="78"/>
      <c r="F20" s="78"/>
      <c r="G20" s="79"/>
      <c r="H20" s="79"/>
      <c r="I20" s="100"/>
      <c r="J20" s="79"/>
      <c r="K20" s="101" t="s">
        <v>215</v>
      </c>
      <c r="L20" s="74"/>
      <c r="M20" s="74"/>
      <c r="N20" s="74"/>
      <c r="O20" s="74"/>
      <c r="P20" s="105">
        <v>5.29333333</v>
      </c>
      <c r="Q20" s="109">
        <v>6.42</v>
      </c>
      <c r="R20" s="109">
        <v>5.14</v>
      </c>
      <c r="S20" s="109">
        <v>4.74</v>
      </c>
      <c r="T20" s="77">
        <f t="shared" si="0"/>
        <v>5.43333333333333</v>
      </c>
      <c r="U20" s="112">
        <f t="shared" si="1"/>
        <v>0.0264483633667809</v>
      </c>
      <c r="V20" s="109">
        <v>6.06</v>
      </c>
      <c r="W20" s="109">
        <v>4.46</v>
      </c>
      <c r="X20" s="109">
        <v>4.24</v>
      </c>
      <c r="Y20" s="109">
        <v>5.023333333</v>
      </c>
      <c r="Z20" s="116">
        <v>4.97</v>
      </c>
      <c r="AA20" s="116">
        <v>4.55</v>
      </c>
      <c r="AB20" s="116">
        <v>4.59</v>
      </c>
      <c r="AC20" s="116">
        <f t="shared" si="2"/>
        <v>4.70333333333333</v>
      </c>
      <c r="AD20" s="123">
        <f t="shared" si="3"/>
        <v>-0.0637027205748974</v>
      </c>
      <c r="AE20" s="77"/>
      <c r="AF20" s="77"/>
    </row>
    <row r="21" ht="18.35" spans="1:32">
      <c r="A21" s="75"/>
      <c r="B21" s="76"/>
      <c r="C21" s="77" t="s">
        <v>739</v>
      </c>
      <c r="D21" s="74"/>
      <c r="E21" s="78"/>
      <c r="F21" s="78"/>
      <c r="G21" s="79"/>
      <c r="H21" s="79"/>
      <c r="I21" s="100"/>
      <c r="J21" s="79"/>
      <c r="K21" s="101" t="s">
        <v>215</v>
      </c>
      <c r="L21" s="74"/>
      <c r="M21" s="74"/>
      <c r="N21" s="74"/>
      <c r="O21" s="74"/>
      <c r="P21" s="105">
        <v>5.22</v>
      </c>
      <c r="Q21" s="109">
        <v>5.29</v>
      </c>
      <c r="R21" s="109">
        <v>4.95</v>
      </c>
      <c r="S21" s="109">
        <v>4.96</v>
      </c>
      <c r="T21" s="77">
        <f t="shared" si="0"/>
        <v>5.06666666666667</v>
      </c>
      <c r="U21" s="112">
        <f t="shared" si="1"/>
        <v>-0.0293742017879949</v>
      </c>
      <c r="V21" s="109">
        <v>5.27</v>
      </c>
      <c r="W21" s="109">
        <v>4.95</v>
      </c>
      <c r="X21" s="109">
        <v>4.85</v>
      </c>
      <c r="Y21" s="109">
        <v>5.023333333</v>
      </c>
      <c r="Z21" s="116">
        <v>6.17</v>
      </c>
      <c r="AA21" s="116">
        <v>5.2</v>
      </c>
      <c r="AB21" s="116">
        <v>6.05</v>
      </c>
      <c r="AC21" s="116">
        <f t="shared" si="2"/>
        <v>5.80666666666667</v>
      </c>
      <c r="AD21" s="123">
        <f t="shared" si="3"/>
        <v>0.155938951636094</v>
      </c>
      <c r="AE21" s="77"/>
      <c r="AF21" s="77"/>
    </row>
    <row r="22" ht="18.35" spans="1:32">
      <c r="A22" s="75"/>
      <c r="B22" s="76"/>
      <c r="C22" s="77" t="s">
        <v>740</v>
      </c>
      <c r="D22" s="74"/>
      <c r="E22" s="78"/>
      <c r="F22" s="78"/>
      <c r="G22" s="79"/>
      <c r="H22" s="79"/>
      <c r="I22" s="100"/>
      <c r="J22" s="79"/>
      <c r="K22" s="101" t="s">
        <v>215</v>
      </c>
      <c r="L22" s="74"/>
      <c r="M22" s="74"/>
      <c r="N22" s="74"/>
      <c r="O22" s="74"/>
      <c r="P22" s="105">
        <v>3.97333333</v>
      </c>
      <c r="Q22" s="109">
        <v>4.77</v>
      </c>
      <c r="R22" s="109">
        <v>3.41</v>
      </c>
      <c r="S22" s="109">
        <v>4.11</v>
      </c>
      <c r="T22" s="77">
        <f t="shared" si="0"/>
        <v>4.09666666666667</v>
      </c>
      <c r="U22" s="112">
        <f t="shared" si="1"/>
        <v>0.0310402693213425</v>
      </c>
      <c r="V22" s="109">
        <v>3.29</v>
      </c>
      <c r="W22" s="109">
        <v>3.48</v>
      </c>
      <c r="X22" s="109">
        <v>2.93</v>
      </c>
      <c r="Y22" s="109">
        <v>3.233333333</v>
      </c>
      <c r="Z22" s="116">
        <v>4.17</v>
      </c>
      <c r="AA22" s="116">
        <v>3.99</v>
      </c>
      <c r="AB22" s="116">
        <v>4.54</v>
      </c>
      <c r="AC22" s="116">
        <f t="shared" si="2"/>
        <v>4.23333333333333</v>
      </c>
      <c r="AD22" s="123">
        <f t="shared" si="3"/>
        <v>0.309278350650441</v>
      </c>
      <c r="AE22" s="77"/>
      <c r="AF22" s="77"/>
    </row>
    <row r="23" ht="18.35" spans="1:32">
      <c r="A23" s="75"/>
      <c r="B23" s="76"/>
      <c r="C23" s="77" t="s">
        <v>741</v>
      </c>
      <c r="D23" s="74"/>
      <c r="E23" s="78"/>
      <c r="F23" s="78"/>
      <c r="G23" s="79"/>
      <c r="H23" s="79"/>
      <c r="I23" s="100"/>
      <c r="J23" s="79"/>
      <c r="K23" s="101" t="s">
        <v>215</v>
      </c>
      <c r="L23" s="74"/>
      <c r="M23" s="74"/>
      <c r="N23" s="74"/>
      <c r="O23" s="74"/>
      <c r="P23" s="105">
        <v>4.37333333</v>
      </c>
      <c r="Q23" s="109">
        <v>5.04</v>
      </c>
      <c r="R23" s="109">
        <v>3.86</v>
      </c>
      <c r="S23" s="109">
        <v>4.25</v>
      </c>
      <c r="T23" s="77">
        <f t="shared" si="0"/>
        <v>4.38333333333333</v>
      </c>
      <c r="U23" s="112">
        <f t="shared" si="1"/>
        <v>0.00228658612979162</v>
      </c>
      <c r="V23" s="109">
        <v>4.15</v>
      </c>
      <c r="W23" s="109">
        <v>3.53</v>
      </c>
      <c r="X23" s="109">
        <v>3.54</v>
      </c>
      <c r="Y23" s="109">
        <v>3.74</v>
      </c>
      <c r="Z23" s="116">
        <v>5.89</v>
      </c>
      <c r="AA23" s="116">
        <v>4.39</v>
      </c>
      <c r="AB23" s="116">
        <v>5.29</v>
      </c>
      <c r="AC23" s="116">
        <f t="shared" si="2"/>
        <v>5.19</v>
      </c>
      <c r="AD23" s="123">
        <f t="shared" si="3"/>
        <v>0.387700534759358</v>
      </c>
      <c r="AE23" s="77"/>
      <c r="AF23" s="77"/>
    </row>
    <row r="24" ht="18.35" spans="1:32">
      <c r="A24" s="75"/>
      <c r="B24" s="76"/>
      <c r="C24" s="77" t="s">
        <v>742</v>
      </c>
      <c r="D24" s="74"/>
      <c r="E24" s="78"/>
      <c r="F24" s="78"/>
      <c r="G24" s="79"/>
      <c r="H24" s="79"/>
      <c r="I24" s="100"/>
      <c r="J24" s="79"/>
      <c r="K24" s="101" t="s">
        <v>215</v>
      </c>
      <c r="L24" s="74"/>
      <c r="M24" s="74"/>
      <c r="N24" s="74"/>
      <c r="O24" s="74"/>
      <c r="P24" s="105">
        <v>4.15333333</v>
      </c>
      <c r="Q24" s="109">
        <v>4.69</v>
      </c>
      <c r="R24" s="109">
        <v>4.97</v>
      </c>
      <c r="S24" s="109">
        <v>4.49</v>
      </c>
      <c r="T24" s="77">
        <f t="shared" si="0"/>
        <v>4.71666666666667</v>
      </c>
      <c r="U24" s="112">
        <f t="shared" si="1"/>
        <v>0.13563402980388</v>
      </c>
      <c r="V24" s="109">
        <v>4.99</v>
      </c>
      <c r="W24" s="109">
        <v>4.09</v>
      </c>
      <c r="X24" s="109">
        <v>4.34</v>
      </c>
      <c r="Y24" s="109">
        <v>4.473333333</v>
      </c>
      <c r="Z24" s="116">
        <v>4.98</v>
      </c>
      <c r="AA24" s="116">
        <v>6.89</v>
      </c>
      <c r="AB24" s="116">
        <v>5.35</v>
      </c>
      <c r="AC24" s="116">
        <f t="shared" si="2"/>
        <v>5.74</v>
      </c>
      <c r="AD24" s="123">
        <f t="shared" si="3"/>
        <v>0.283159463582948</v>
      </c>
      <c r="AE24" s="77"/>
      <c r="AF24" s="77"/>
    </row>
    <row r="25" ht="18.35" spans="1:32">
      <c r="A25" s="75"/>
      <c r="B25" s="76"/>
      <c r="C25" s="77" t="s">
        <v>743</v>
      </c>
      <c r="D25" s="74"/>
      <c r="E25" s="78"/>
      <c r="F25" s="78"/>
      <c r="G25" s="79"/>
      <c r="H25" s="79"/>
      <c r="I25" s="100"/>
      <c r="J25" s="79"/>
      <c r="K25" s="101" t="s">
        <v>215</v>
      </c>
      <c r="L25" s="74"/>
      <c r="M25" s="74"/>
      <c r="N25" s="74"/>
      <c r="O25" s="74"/>
      <c r="P25" s="105">
        <v>1.03666667</v>
      </c>
      <c r="Q25" s="109">
        <v>0.83</v>
      </c>
      <c r="R25" s="109">
        <v>2.47</v>
      </c>
      <c r="S25" s="109">
        <v>1.34</v>
      </c>
      <c r="T25" s="77">
        <f t="shared" si="0"/>
        <v>1.54666666666667</v>
      </c>
      <c r="U25" s="112">
        <f t="shared" si="1"/>
        <v>0.491961409993693</v>
      </c>
      <c r="V25" s="109">
        <v>1.23</v>
      </c>
      <c r="W25" s="109">
        <v>1.56</v>
      </c>
      <c r="X25" s="109">
        <v>1.16</v>
      </c>
      <c r="Y25" s="109">
        <v>1.316666667</v>
      </c>
      <c r="Z25" s="118">
        <v>0.83</v>
      </c>
      <c r="AA25" s="118">
        <v>2.47</v>
      </c>
      <c r="AB25" s="118">
        <v>1.34</v>
      </c>
      <c r="AC25" s="116">
        <f t="shared" si="2"/>
        <v>1.54666666666667</v>
      </c>
      <c r="AD25" s="123">
        <f t="shared" si="3"/>
        <v>0.174683544006409</v>
      </c>
      <c r="AE25" s="77"/>
      <c r="AF25" s="77"/>
    </row>
    <row r="26" ht="18.35" spans="1:32">
      <c r="A26" s="75"/>
      <c r="B26" s="76"/>
      <c r="C26" s="77" t="s">
        <v>744</v>
      </c>
      <c r="D26" s="74"/>
      <c r="E26" s="78"/>
      <c r="F26" s="78"/>
      <c r="G26" s="79"/>
      <c r="H26" s="79"/>
      <c r="I26" s="100"/>
      <c r="J26" s="79"/>
      <c r="K26" s="101" t="s">
        <v>215</v>
      </c>
      <c r="L26" s="74"/>
      <c r="M26" s="74"/>
      <c r="N26" s="74"/>
      <c r="O26" s="74"/>
      <c r="P26" s="105">
        <v>0.57</v>
      </c>
      <c r="Q26" s="109">
        <v>0.79</v>
      </c>
      <c r="R26" s="109">
        <v>1.53</v>
      </c>
      <c r="S26" s="109">
        <v>2.14</v>
      </c>
      <c r="T26" s="77">
        <f t="shared" si="0"/>
        <v>1.48666666666667</v>
      </c>
      <c r="U26" s="112">
        <f t="shared" si="1"/>
        <v>1.60818713450292</v>
      </c>
      <c r="V26" s="109">
        <v>1.43</v>
      </c>
      <c r="W26" s="109">
        <v>1.86</v>
      </c>
      <c r="X26" s="109">
        <v>1.56</v>
      </c>
      <c r="Y26" s="109">
        <v>1.616666667</v>
      </c>
      <c r="Z26" s="118">
        <v>0.79</v>
      </c>
      <c r="AA26" s="118">
        <v>1.53</v>
      </c>
      <c r="AB26" s="118">
        <v>2.14</v>
      </c>
      <c r="AC26" s="116">
        <f t="shared" si="2"/>
        <v>1.48666666666667</v>
      </c>
      <c r="AD26" s="123">
        <f t="shared" si="3"/>
        <v>-0.0804123713236261</v>
      </c>
      <c r="AE26" s="77"/>
      <c r="AF26" s="77"/>
    </row>
    <row r="27" ht="18.35" spans="1:32">
      <c r="A27" s="75"/>
      <c r="B27" s="76"/>
      <c r="C27" s="77" t="s">
        <v>745</v>
      </c>
      <c r="D27" s="74"/>
      <c r="E27" s="78"/>
      <c r="F27" s="78"/>
      <c r="G27" s="79"/>
      <c r="H27" s="79"/>
      <c r="I27" s="100"/>
      <c r="J27" s="79"/>
      <c r="K27" s="101" t="s">
        <v>215</v>
      </c>
      <c r="L27" s="74"/>
      <c r="M27" s="74"/>
      <c r="N27" s="74"/>
      <c r="O27" s="74"/>
      <c r="P27" s="105">
        <v>1.18666667</v>
      </c>
      <c r="Q27" s="109">
        <v>1.09</v>
      </c>
      <c r="R27" s="109">
        <v>1.35</v>
      </c>
      <c r="S27" s="109">
        <v>2.26</v>
      </c>
      <c r="T27" s="77">
        <f t="shared" si="0"/>
        <v>1.56666666666667</v>
      </c>
      <c r="U27" s="112">
        <f t="shared" si="1"/>
        <v>0.320224715392627</v>
      </c>
      <c r="V27" s="109">
        <v>0.96</v>
      </c>
      <c r="W27" s="109">
        <v>1.49</v>
      </c>
      <c r="X27" s="109">
        <v>1.93</v>
      </c>
      <c r="Y27" s="109">
        <v>1.46</v>
      </c>
      <c r="Z27" s="118">
        <v>1.09</v>
      </c>
      <c r="AA27" s="118">
        <v>1.35</v>
      </c>
      <c r="AB27" s="118">
        <v>2.26</v>
      </c>
      <c r="AC27" s="116">
        <f t="shared" si="2"/>
        <v>1.56666666666667</v>
      </c>
      <c r="AD27" s="123">
        <f t="shared" si="3"/>
        <v>0.0730593607305936</v>
      </c>
      <c r="AE27" s="77"/>
      <c r="AF27" s="77"/>
    </row>
    <row r="28" ht="18.35" spans="1:32">
      <c r="A28" s="75"/>
      <c r="B28" s="76"/>
      <c r="C28" s="77" t="s">
        <v>746</v>
      </c>
      <c r="D28" s="74"/>
      <c r="E28" s="78"/>
      <c r="F28" s="78"/>
      <c r="G28" s="79"/>
      <c r="H28" s="79"/>
      <c r="I28" s="100"/>
      <c r="J28" s="79"/>
      <c r="K28" s="101" t="s">
        <v>215</v>
      </c>
      <c r="L28" s="74"/>
      <c r="M28" s="74"/>
      <c r="N28" s="74"/>
      <c r="O28" s="74"/>
      <c r="P28" s="105">
        <v>0.69</v>
      </c>
      <c r="Q28" s="109">
        <v>0.86</v>
      </c>
      <c r="R28" s="109">
        <v>0.65</v>
      </c>
      <c r="S28" s="109">
        <v>2.84</v>
      </c>
      <c r="T28" s="77">
        <f t="shared" si="0"/>
        <v>1.45</v>
      </c>
      <c r="U28" s="112">
        <f t="shared" si="1"/>
        <v>1.10144927536232</v>
      </c>
      <c r="V28" s="109">
        <v>1.18</v>
      </c>
      <c r="W28" s="109">
        <v>1.79</v>
      </c>
      <c r="X28" s="109">
        <v>1.59</v>
      </c>
      <c r="Y28" s="109">
        <v>1.52</v>
      </c>
      <c r="Z28" s="118">
        <v>0.86</v>
      </c>
      <c r="AA28" s="118">
        <v>0.65</v>
      </c>
      <c r="AB28" s="118">
        <v>2.84</v>
      </c>
      <c r="AC28" s="116">
        <f t="shared" si="2"/>
        <v>1.45</v>
      </c>
      <c r="AD28" s="123">
        <f t="shared" si="3"/>
        <v>-0.0460526315789474</v>
      </c>
      <c r="AE28" s="77"/>
      <c r="AF28" s="77"/>
    </row>
    <row r="29" ht="18.35" spans="1:32">
      <c r="A29" s="75"/>
      <c r="B29" s="76"/>
      <c r="C29" s="77" t="s">
        <v>747</v>
      </c>
      <c r="D29" s="74"/>
      <c r="E29" s="78"/>
      <c r="F29" s="78"/>
      <c r="G29" s="79"/>
      <c r="H29" s="79"/>
      <c r="I29" s="100"/>
      <c r="J29" s="79"/>
      <c r="K29" s="101" t="s">
        <v>215</v>
      </c>
      <c r="L29" s="74"/>
      <c r="M29" s="74"/>
      <c r="N29" s="74"/>
      <c r="O29" s="74"/>
      <c r="P29" s="105">
        <v>1.01666667</v>
      </c>
      <c r="Q29" s="109">
        <v>1.01</v>
      </c>
      <c r="R29" s="109">
        <v>1.61</v>
      </c>
      <c r="S29" s="109">
        <v>0.85</v>
      </c>
      <c r="T29" s="77">
        <f t="shared" si="0"/>
        <v>1.15666666666667</v>
      </c>
      <c r="U29" s="112">
        <f t="shared" si="1"/>
        <v>0.137704914302607</v>
      </c>
      <c r="V29" s="109">
        <v>1.29</v>
      </c>
      <c r="W29" s="109">
        <v>1.66</v>
      </c>
      <c r="X29" s="109">
        <v>0.83</v>
      </c>
      <c r="Y29" s="109">
        <v>1.26</v>
      </c>
      <c r="Z29" s="118">
        <v>1.01</v>
      </c>
      <c r="AA29" s="118">
        <v>1.61</v>
      </c>
      <c r="AB29" s="118">
        <v>0.85</v>
      </c>
      <c r="AC29" s="116">
        <f t="shared" si="2"/>
        <v>1.15666666666667</v>
      </c>
      <c r="AD29" s="123">
        <f t="shared" si="3"/>
        <v>-0.082010582010582</v>
      </c>
      <c r="AE29" s="77"/>
      <c r="AF29" s="77"/>
    </row>
    <row r="30" ht="34.75" spans="1:32">
      <c r="A30" s="75"/>
      <c r="B30" s="76"/>
      <c r="C30" s="77" t="s">
        <v>748</v>
      </c>
      <c r="D30" s="74"/>
      <c r="E30" s="78"/>
      <c r="F30" s="78"/>
      <c r="G30" s="79"/>
      <c r="H30" s="79"/>
      <c r="I30" s="100"/>
      <c r="J30" s="79"/>
      <c r="K30" s="101" t="s">
        <v>215</v>
      </c>
      <c r="L30" s="74"/>
      <c r="M30" s="74"/>
      <c r="N30" s="74"/>
      <c r="O30" s="74"/>
      <c r="P30" s="105">
        <v>0</v>
      </c>
      <c r="Q30" s="105">
        <v>0</v>
      </c>
      <c r="R30" s="105">
        <v>0</v>
      </c>
      <c r="S30" s="105">
        <v>0</v>
      </c>
      <c r="T30" s="77">
        <f t="shared" si="0"/>
        <v>0</v>
      </c>
      <c r="U30" s="112" t="e">
        <f t="shared" si="1"/>
        <v>#DIV/0!</v>
      </c>
      <c r="V30" s="109">
        <v>0</v>
      </c>
      <c r="W30" s="109">
        <v>0</v>
      </c>
      <c r="X30" s="109">
        <v>0</v>
      </c>
      <c r="Y30" s="109">
        <v>0</v>
      </c>
      <c r="Z30" s="119">
        <v>0</v>
      </c>
      <c r="AA30" s="119">
        <v>0</v>
      </c>
      <c r="AB30" s="119">
        <v>0</v>
      </c>
      <c r="AC30" s="116">
        <f t="shared" si="2"/>
        <v>0</v>
      </c>
      <c r="AD30" s="123" t="e">
        <f t="shared" si="3"/>
        <v>#DIV/0!</v>
      </c>
      <c r="AE30" s="77"/>
      <c r="AF30" s="77"/>
    </row>
    <row r="31" ht="34.75" spans="1:32">
      <c r="A31" s="75"/>
      <c r="B31" s="76"/>
      <c r="C31" s="77" t="s">
        <v>749</v>
      </c>
      <c r="D31" s="74"/>
      <c r="E31" s="78"/>
      <c r="F31" s="78"/>
      <c r="G31" s="79"/>
      <c r="H31" s="79"/>
      <c r="I31" s="100"/>
      <c r="J31" s="79"/>
      <c r="K31" s="101" t="s">
        <v>215</v>
      </c>
      <c r="L31" s="74"/>
      <c r="M31" s="74"/>
      <c r="N31" s="74"/>
      <c r="O31" s="74"/>
      <c r="P31" s="106" t="s">
        <v>750</v>
      </c>
      <c r="Q31" s="77" t="s">
        <v>750</v>
      </c>
      <c r="R31" s="77" t="s">
        <v>750</v>
      </c>
      <c r="S31" s="77" t="s">
        <v>750</v>
      </c>
      <c r="T31" s="77" t="e">
        <f t="shared" si="0"/>
        <v>#DIV/0!</v>
      </c>
      <c r="U31" s="112" t="e">
        <f t="shared" si="1"/>
        <v>#DIV/0!</v>
      </c>
      <c r="V31" s="77" t="s">
        <v>750</v>
      </c>
      <c r="W31" s="77" t="s">
        <v>750</v>
      </c>
      <c r="X31" s="77" t="s">
        <v>750</v>
      </c>
      <c r="Y31" s="77" t="s">
        <v>750</v>
      </c>
      <c r="Z31" s="118" t="s">
        <v>750</v>
      </c>
      <c r="AA31" s="118" t="s">
        <v>750</v>
      </c>
      <c r="AB31" s="118" t="s">
        <v>750</v>
      </c>
      <c r="AC31" s="116" t="e">
        <f t="shared" si="2"/>
        <v>#VALUE!</v>
      </c>
      <c r="AD31" s="123" t="e">
        <f t="shared" si="3"/>
        <v>#VALUE!</v>
      </c>
      <c r="AE31" s="77"/>
      <c r="AF31" s="77"/>
    </row>
    <row r="32" ht="18.35" spans="1:32">
      <c r="A32" s="75"/>
      <c r="B32" s="76"/>
      <c r="C32" s="77" t="s">
        <v>751</v>
      </c>
      <c r="D32" s="74"/>
      <c r="E32" s="78"/>
      <c r="F32" s="78"/>
      <c r="G32" s="79"/>
      <c r="H32" s="79"/>
      <c r="I32" s="100"/>
      <c r="J32" s="79"/>
      <c r="K32" s="101" t="s">
        <v>215</v>
      </c>
      <c r="L32" s="74"/>
      <c r="M32" s="74"/>
      <c r="N32" s="74"/>
      <c r="O32" s="74"/>
      <c r="P32" s="106" t="s">
        <v>750</v>
      </c>
      <c r="Q32" s="77" t="s">
        <v>750</v>
      </c>
      <c r="R32" s="77" t="s">
        <v>750</v>
      </c>
      <c r="S32" s="77" t="s">
        <v>750</v>
      </c>
      <c r="T32" s="77" t="e">
        <f t="shared" si="0"/>
        <v>#DIV/0!</v>
      </c>
      <c r="U32" s="112" t="e">
        <f t="shared" si="1"/>
        <v>#DIV/0!</v>
      </c>
      <c r="V32" s="77" t="s">
        <v>750</v>
      </c>
      <c r="W32" s="77" t="s">
        <v>750</v>
      </c>
      <c r="X32" s="77" t="s">
        <v>750</v>
      </c>
      <c r="Y32" s="77" t="s">
        <v>750</v>
      </c>
      <c r="Z32" s="118" t="s">
        <v>750</v>
      </c>
      <c r="AA32" s="118" t="s">
        <v>750</v>
      </c>
      <c r="AB32" s="118" t="s">
        <v>750</v>
      </c>
      <c r="AC32" s="116" t="e">
        <f t="shared" si="2"/>
        <v>#VALUE!</v>
      </c>
      <c r="AD32" s="123" t="e">
        <f t="shared" si="3"/>
        <v>#VALUE!</v>
      </c>
      <c r="AE32" s="77"/>
      <c r="AF32" s="77"/>
    </row>
    <row r="33" ht="51.75" spans="1:32">
      <c r="A33" s="75"/>
      <c r="B33" s="76"/>
      <c r="C33" s="77" t="s">
        <v>752</v>
      </c>
      <c r="D33" s="74" t="s">
        <v>189</v>
      </c>
      <c r="E33" s="78" t="s">
        <v>717</v>
      </c>
      <c r="F33" s="78"/>
      <c r="G33" s="79"/>
      <c r="H33" s="79"/>
      <c r="I33" s="100"/>
      <c r="J33" s="79"/>
      <c r="K33" s="101" t="s">
        <v>215</v>
      </c>
      <c r="L33" s="74"/>
      <c r="M33" s="74"/>
      <c r="N33" s="74"/>
      <c r="O33" s="74"/>
      <c r="P33" s="106" t="s">
        <v>501</v>
      </c>
      <c r="Q33" s="77" t="s">
        <v>753</v>
      </c>
      <c r="R33" s="77" t="s">
        <v>753</v>
      </c>
      <c r="S33" s="77" t="s">
        <v>753</v>
      </c>
      <c r="T33" s="77" t="e">
        <f t="shared" si="0"/>
        <v>#DIV/0!</v>
      </c>
      <c r="U33" s="112" t="e">
        <f t="shared" si="1"/>
        <v>#DIV/0!</v>
      </c>
      <c r="V33" s="77" t="s">
        <v>753</v>
      </c>
      <c r="W33" s="77" t="s">
        <v>753</v>
      </c>
      <c r="X33" s="77" t="s">
        <v>753</v>
      </c>
      <c r="Y33" s="77" t="s">
        <v>753</v>
      </c>
      <c r="Z33" s="118" t="s">
        <v>753</v>
      </c>
      <c r="AA33" s="118" t="s">
        <v>753</v>
      </c>
      <c r="AB33" s="118" t="s">
        <v>753</v>
      </c>
      <c r="AC33" s="116" t="e">
        <f t="shared" si="2"/>
        <v>#VALUE!</v>
      </c>
      <c r="AD33" s="123" t="e">
        <f t="shared" si="3"/>
        <v>#VALUE!</v>
      </c>
      <c r="AE33" s="77"/>
      <c r="AF33" s="77"/>
    </row>
    <row r="34" ht="51.75" spans="1:32">
      <c r="A34" s="75"/>
      <c r="B34" s="76"/>
      <c r="C34" s="77" t="s">
        <v>754</v>
      </c>
      <c r="D34" s="74" t="s">
        <v>189</v>
      </c>
      <c r="E34" s="78" t="s">
        <v>717</v>
      </c>
      <c r="F34" s="78"/>
      <c r="G34" s="79"/>
      <c r="H34" s="79"/>
      <c r="I34" s="100"/>
      <c r="J34" s="79"/>
      <c r="K34" s="101" t="s">
        <v>215</v>
      </c>
      <c r="L34" s="74"/>
      <c r="M34" s="74"/>
      <c r="N34" s="74"/>
      <c r="O34" s="74"/>
      <c r="P34" s="106" t="s">
        <v>501</v>
      </c>
      <c r="Q34" s="77" t="s">
        <v>753</v>
      </c>
      <c r="R34" s="77" t="s">
        <v>753</v>
      </c>
      <c r="S34" s="77" t="s">
        <v>753</v>
      </c>
      <c r="T34" s="77" t="e">
        <f t="shared" si="0"/>
        <v>#DIV/0!</v>
      </c>
      <c r="U34" s="112" t="e">
        <f t="shared" si="1"/>
        <v>#DIV/0!</v>
      </c>
      <c r="V34" s="77" t="s">
        <v>753</v>
      </c>
      <c r="W34" s="77" t="s">
        <v>753</v>
      </c>
      <c r="X34" s="77" t="s">
        <v>753</v>
      </c>
      <c r="Y34" s="77" t="s">
        <v>753</v>
      </c>
      <c r="Z34" s="118" t="s">
        <v>753</v>
      </c>
      <c r="AA34" s="118" t="s">
        <v>753</v>
      </c>
      <c r="AB34" s="118" t="s">
        <v>753</v>
      </c>
      <c r="AC34" s="116" t="e">
        <f t="shared" si="2"/>
        <v>#VALUE!</v>
      </c>
      <c r="AD34" s="123" t="e">
        <f t="shared" si="3"/>
        <v>#VALUE!</v>
      </c>
      <c r="AE34" s="77"/>
      <c r="AF34" s="77"/>
    </row>
    <row r="35" ht="34.75" spans="1:32">
      <c r="A35" s="75"/>
      <c r="B35" s="76"/>
      <c r="C35" s="77" t="s">
        <v>755</v>
      </c>
      <c r="D35" s="74"/>
      <c r="E35" s="78" t="s">
        <v>717</v>
      </c>
      <c r="F35" s="78"/>
      <c r="G35" s="79"/>
      <c r="H35" s="79"/>
      <c r="I35" s="100"/>
      <c r="J35" s="79"/>
      <c r="K35" s="101" t="s">
        <v>215</v>
      </c>
      <c r="L35" s="74"/>
      <c r="M35" s="74"/>
      <c r="N35" s="74"/>
      <c r="O35" s="74"/>
      <c r="P35" s="106" t="s">
        <v>501</v>
      </c>
      <c r="Q35" s="77" t="s">
        <v>753</v>
      </c>
      <c r="R35" s="77" t="s">
        <v>753</v>
      </c>
      <c r="S35" s="77" t="s">
        <v>753</v>
      </c>
      <c r="T35" s="77" t="e">
        <f t="shared" si="0"/>
        <v>#DIV/0!</v>
      </c>
      <c r="U35" s="112" t="e">
        <f t="shared" si="1"/>
        <v>#DIV/0!</v>
      </c>
      <c r="V35" s="77" t="s">
        <v>753</v>
      </c>
      <c r="W35" s="77" t="s">
        <v>753</v>
      </c>
      <c r="X35" s="77" t="s">
        <v>753</v>
      </c>
      <c r="Y35" s="77" t="s">
        <v>753</v>
      </c>
      <c r="Z35" s="118" t="s">
        <v>753</v>
      </c>
      <c r="AA35" s="118" t="s">
        <v>753</v>
      </c>
      <c r="AB35" s="118" t="s">
        <v>753</v>
      </c>
      <c r="AC35" s="116" t="e">
        <f t="shared" si="2"/>
        <v>#VALUE!</v>
      </c>
      <c r="AD35" s="123" t="e">
        <f t="shared" si="3"/>
        <v>#VALUE!</v>
      </c>
      <c r="AE35" s="77"/>
      <c r="AF35" s="77"/>
    </row>
    <row r="36" ht="18.35" spans="1:32">
      <c r="A36" s="80" t="s">
        <v>59</v>
      </c>
      <c r="B36" s="75" t="s">
        <v>756</v>
      </c>
      <c r="C36" s="77" t="s">
        <v>757</v>
      </c>
      <c r="D36" s="74"/>
      <c r="E36" s="78" t="s">
        <v>758</v>
      </c>
      <c r="F36" s="78"/>
      <c r="G36" s="79"/>
      <c r="H36" s="79"/>
      <c r="I36" s="100"/>
      <c r="J36" s="79"/>
      <c r="K36" s="101" t="s">
        <v>215</v>
      </c>
      <c r="L36" s="74"/>
      <c r="M36" s="74"/>
      <c r="N36" s="74"/>
      <c r="O36" s="74"/>
      <c r="P36" s="104">
        <v>1.15</v>
      </c>
      <c r="Q36" s="109">
        <v>1.05</v>
      </c>
      <c r="R36" s="109">
        <v>1.11</v>
      </c>
      <c r="S36" s="109">
        <v>1.03</v>
      </c>
      <c r="T36" s="77">
        <f t="shared" si="0"/>
        <v>1.06333333333333</v>
      </c>
      <c r="U36" s="112">
        <f t="shared" si="1"/>
        <v>-0.0753623188405795</v>
      </c>
      <c r="V36" s="113">
        <v>1.01</v>
      </c>
      <c r="W36" s="113">
        <v>1.03</v>
      </c>
      <c r="X36" s="113">
        <v>0.99</v>
      </c>
      <c r="Y36" s="77">
        <f t="shared" ref="Y36:Y43" si="4">AVERAGE(V36:X36)</f>
        <v>1.01</v>
      </c>
      <c r="Z36" s="109">
        <v>1.05</v>
      </c>
      <c r="AA36" s="109">
        <v>1.11</v>
      </c>
      <c r="AB36" s="109">
        <v>1.03</v>
      </c>
      <c r="AC36" s="116">
        <f t="shared" si="2"/>
        <v>1.06333333333333</v>
      </c>
      <c r="AD36" s="123">
        <f t="shared" si="3"/>
        <v>0.0528052805280529</v>
      </c>
      <c r="AE36" s="77"/>
      <c r="AF36" s="77"/>
    </row>
    <row r="37" ht="18.35" spans="1:32">
      <c r="A37" s="80"/>
      <c r="B37" s="75"/>
      <c r="C37" s="77" t="s">
        <v>759</v>
      </c>
      <c r="D37" s="81"/>
      <c r="E37" s="86" t="s">
        <v>760</v>
      </c>
      <c r="F37" s="86"/>
      <c r="G37" s="87"/>
      <c r="H37" s="87"/>
      <c r="I37" s="100"/>
      <c r="J37" s="87"/>
      <c r="K37" s="101" t="s">
        <v>215</v>
      </c>
      <c r="L37" s="74"/>
      <c r="M37" s="74"/>
      <c r="N37" s="74"/>
      <c r="O37" s="74"/>
      <c r="P37" s="105">
        <v>1.39</v>
      </c>
      <c r="Q37" s="109">
        <v>1.33</v>
      </c>
      <c r="R37" s="109">
        <v>1.37</v>
      </c>
      <c r="S37" s="109">
        <v>1.36</v>
      </c>
      <c r="T37" s="77">
        <f t="shared" si="0"/>
        <v>1.35333333333333</v>
      </c>
      <c r="U37" s="112">
        <f t="shared" si="1"/>
        <v>-0.0263788968824938</v>
      </c>
      <c r="V37" s="113">
        <v>1.34</v>
      </c>
      <c r="W37" s="113">
        <v>1.29</v>
      </c>
      <c r="X37" s="113">
        <v>1.37</v>
      </c>
      <c r="Y37" s="77">
        <f t="shared" si="4"/>
        <v>1.33333333333333</v>
      </c>
      <c r="Z37" s="120" t="s">
        <v>761</v>
      </c>
      <c r="AA37" s="120" t="s">
        <v>762</v>
      </c>
      <c r="AB37" s="120" t="s">
        <v>763</v>
      </c>
      <c r="AC37" s="116">
        <f t="shared" si="2"/>
        <v>1</v>
      </c>
      <c r="AD37" s="123">
        <f t="shared" si="3"/>
        <v>-0.25</v>
      </c>
      <c r="AE37" s="77"/>
      <c r="AF37" s="77"/>
    </row>
    <row r="38" ht="18.35" spans="1:32">
      <c r="A38" s="80"/>
      <c r="B38" s="75"/>
      <c r="C38" s="77" t="s">
        <v>764</v>
      </c>
      <c r="D38" s="82"/>
      <c r="E38" s="88" t="s">
        <v>765</v>
      </c>
      <c r="F38" s="88"/>
      <c r="G38" s="89"/>
      <c r="H38" s="89"/>
      <c r="I38" s="100"/>
      <c r="J38" s="89"/>
      <c r="K38" s="101" t="s">
        <v>215</v>
      </c>
      <c r="L38" s="74"/>
      <c r="M38" s="74"/>
      <c r="N38" s="74"/>
      <c r="O38" s="74"/>
      <c r="P38" s="105">
        <v>0.97</v>
      </c>
      <c r="Q38" s="109">
        <v>1.02</v>
      </c>
      <c r="R38" s="109">
        <v>0.83</v>
      </c>
      <c r="S38" s="109">
        <v>0.92</v>
      </c>
      <c r="T38" s="77">
        <f t="shared" si="0"/>
        <v>0.923333333333333</v>
      </c>
      <c r="U38" s="112">
        <f t="shared" si="1"/>
        <v>-0.0481099656357388</v>
      </c>
      <c r="V38" s="113">
        <v>1.02</v>
      </c>
      <c r="W38" s="113">
        <v>0.85</v>
      </c>
      <c r="X38" s="113">
        <v>0.95</v>
      </c>
      <c r="Y38" s="77">
        <f t="shared" si="4"/>
        <v>0.94</v>
      </c>
      <c r="Z38" s="109">
        <v>1.02</v>
      </c>
      <c r="AA38" s="109">
        <v>0.83</v>
      </c>
      <c r="AB38" s="109">
        <v>0.92</v>
      </c>
      <c r="AC38" s="116">
        <f t="shared" si="2"/>
        <v>0.923333333333333</v>
      </c>
      <c r="AD38" s="123">
        <f t="shared" si="3"/>
        <v>-0.0177304964539008</v>
      </c>
      <c r="AE38" s="77"/>
      <c r="AF38" s="77"/>
    </row>
    <row r="39" ht="18.35" spans="1:32">
      <c r="A39" s="80"/>
      <c r="B39" s="75"/>
      <c r="C39" s="55" t="s">
        <v>766</v>
      </c>
      <c r="D39" s="6"/>
      <c r="E39" s="78"/>
      <c r="F39" s="78"/>
      <c r="G39" s="79"/>
      <c r="H39" s="79"/>
      <c r="I39" s="100"/>
      <c r="J39" s="79"/>
      <c r="K39" s="101" t="s">
        <v>215</v>
      </c>
      <c r="L39" s="74"/>
      <c r="M39" s="74"/>
      <c r="N39" s="74"/>
      <c r="O39" s="74"/>
      <c r="P39" s="105">
        <v>1.51333333</v>
      </c>
      <c r="Q39" s="109">
        <v>1.58</v>
      </c>
      <c r="R39" s="109">
        <v>1.47</v>
      </c>
      <c r="S39" s="109">
        <v>1.49</v>
      </c>
      <c r="T39" s="77">
        <f t="shared" si="0"/>
        <v>1.51333333333333</v>
      </c>
      <c r="U39" s="112">
        <f t="shared" si="1"/>
        <v>2.20264321217981e-9</v>
      </c>
      <c r="V39" s="113">
        <v>1.67</v>
      </c>
      <c r="W39" s="113">
        <v>1.5</v>
      </c>
      <c r="X39" s="113">
        <v>1.52</v>
      </c>
      <c r="Y39" s="77">
        <f t="shared" si="4"/>
        <v>1.56333333333333</v>
      </c>
      <c r="Z39" s="109">
        <v>1.53</v>
      </c>
      <c r="AA39" s="109">
        <v>1.49</v>
      </c>
      <c r="AB39" s="109">
        <v>1.51</v>
      </c>
      <c r="AC39" s="116">
        <f t="shared" si="2"/>
        <v>1.51</v>
      </c>
      <c r="AD39" s="123">
        <f t="shared" si="3"/>
        <v>-0.0341151385927505</v>
      </c>
      <c r="AE39" s="77"/>
      <c r="AF39" s="77"/>
    </row>
    <row r="40" ht="18.35" spans="1:32">
      <c r="A40" s="80"/>
      <c r="B40" s="75"/>
      <c r="C40" s="55" t="s">
        <v>767</v>
      </c>
      <c r="D40" s="6"/>
      <c r="E40" s="78"/>
      <c r="F40" s="78"/>
      <c r="G40" s="79"/>
      <c r="H40" s="79"/>
      <c r="I40" s="100"/>
      <c r="J40" s="79"/>
      <c r="K40" s="101" t="s">
        <v>215</v>
      </c>
      <c r="L40" s="74"/>
      <c r="M40" s="74"/>
      <c r="N40" s="74"/>
      <c r="O40" s="74"/>
      <c r="P40" s="105">
        <v>0.94333333</v>
      </c>
      <c r="Q40" s="109">
        <v>0.88</v>
      </c>
      <c r="R40" s="109">
        <v>1.03</v>
      </c>
      <c r="S40" s="109">
        <v>0.92</v>
      </c>
      <c r="T40" s="77">
        <f t="shared" si="0"/>
        <v>0.943333333333333</v>
      </c>
      <c r="U40" s="112">
        <f t="shared" si="1"/>
        <v>3.53356897406558e-9</v>
      </c>
      <c r="V40" s="113">
        <v>1.21</v>
      </c>
      <c r="W40" s="113">
        <v>1.03</v>
      </c>
      <c r="X40" s="113">
        <v>1.19</v>
      </c>
      <c r="Y40" s="77">
        <f t="shared" si="4"/>
        <v>1.14333333333333</v>
      </c>
      <c r="Z40" s="109">
        <v>0.76</v>
      </c>
      <c r="AA40" s="109">
        <v>0.87</v>
      </c>
      <c r="AB40" s="109">
        <v>0.75</v>
      </c>
      <c r="AC40" s="116">
        <f t="shared" si="2"/>
        <v>0.793333333333333</v>
      </c>
      <c r="AD40" s="123">
        <f t="shared" si="3"/>
        <v>-0.306122448979592</v>
      </c>
      <c r="AE40" s="77"/>
      <c r="AF40" s="77"/>
    </row>
    <row r="41" ht="18.35" spans="1:32">
      <c r="A41" s="80"/>
      <c r="B41" s="75"/>
      <c r="C41" s="77" t="s">
        <v>768</v>
      </c>
      <c r="D41" s="74"/>
      <c r="E41" s="78" t="s">
        <v>758</v>
      </c>
      <c r="F41" s="78"/>
      <c r="G41" s="79"/>
      <c r="H41" s="79"/>
      <c r="I41" s="100"/>
      <c r="J41" s="79"/>
      <c r="K41" s="101" t="s">
        <v>215</v>
      </c>
      <c r="L41" s="74"/>
      <c r="M41" s="74"/>
      <c r="N41" s="74"/>
      <c r="O41" s="74"/>
      <c r="P41" s="105">
        <v>0.31</v>
      </c>
      <c r="Q41" s="109">
        <v>0.25</v>
      </c>
      <c r="R41" s="109">
        <v>0.44</v>
      </c>
      <c r="S41" s="109">
        <v>0.24</v>
      </c>
      <c r="T41" s="77">
        <f t="shared" si="0"/>
        <v>0.31</v>
      </c>
      <c r="U41" s="112">
        <f t="shared" si="1"/>
        <v>0</v>
      </c>
      <c r="V41" s="113">
        <v>0.45</v>
      </c>
      <c r="W41" s="113">
        <v>0.46</v>
      </c>
      <c r="X41" s="113">
        <v>0.42</v>
      </c>
      <c r="Y41" s="77">
        <f t="shared" si="4"/>
        <v>0.443333333333333</v>
      </c>
      <c r="Z41" s="109">
        <v>0.25</v>
      </c>
      <c r="AA41" s="109">
        <v>0.44</v>
      </c>
      <c r="AB41" s="109">
        <v>0.24</v>
      </c>
      <c r="AC41" s="116">
        <f t="shared" si="2"/>
        <v>0.31</v>
      </c>
      <c r="AD41" s="123">
        <f t="shared" si="3"/>
        <v>-0.300751879699248</v>
      </c>
      <c r="AE41" s="77"/>
      <c r="AF41" s="77"/>
    </row>
    <row r="42" ht="18.35" spans="1:32">
      <c r="A42" s="80"/>
      <c r="B42" s="75"/>
      <c r="C42" s="78" t="s">
        <v>769</v>
      </c>
      <c r="D42" s="79"/>
      <c r="E42" s="78" t="s">
        <v>758</v>
      </c>
      <c r="F42" s="78"/>
      <c r="G42" s="79"/>
      <c r="H42" s="79"/>
      <c r="I42" s="100"/>
      <c r="J42" s="79"/>
      <c r="K42" s="101" t="s">
        <v>215</v>
      </c>
      <c r="L42" s="74"/>
      <c r="M42" s="74"/>
      <c r="N42" s="74"/>
      <c r="O42" s="74"/>
      <c r="P42" s="105">
        <v>0.91</v>
      </c>
      <c r="Q42" s="109">
        <v>0.95</v>
      </c>
      <c r="R42" s="109">
        <v>0.93</v>
      </c>
      <c r="S42" s="109">
        <v>0.94</v>
      </c>
      <c r="T42" s="77">
        <f t="shared" si="0"/>
        <v>0.94</v>
      </c>
      <c r="U42" s="112">
        <f t="shared" si="1"/>
        <v>0.0329670329670329</v>
      </c>
      <c r="V42" s="113">
        <v>0.95</v>
      </c>
      <c r="W42" s="113">
        <v>0.93</v>
      </c>
      <c r="X42" s="113">
        <v>0.94</v>
      </c>
      <c r="Y42" s="77">
        <f t="shared" si="4"/>
        <v>0.94</v>
      </c>
      <c r="Z42" s="109">
        <v>0.91</v>
      </c>
      <c r="AA42" s="109">
        <v>0.93</v>
      </c>
      <c r="AB42" s="109">
        <v>0.94</v>
      </c>
      <c r="AC42" s="116">
        <f t="shared" si="2"/>
        <v>0.926666666666667</v>
      </c>
      <c r="AD42" s="123">
        <f t="shared" si="3"/>
        <v>-0.0141843971631204</v>
      </c>
      <c r="AE42" s="77"/>
      <c r="AF42" s="77"/>
    </row>
    <row r="43" ht="18.35" spans="1:32">
      <c r="A43" s="80"/>
      <c r="B43" s="75"/>
      <c r="C43" s="78" t="s">
        <v>770</v>
      </c>
      <c r="D43" s="79"/>
      <c r="E43" s="78" t="s">
        <v>758</v>
      </c>
      <c r="F43" s="78"/>
      <c r="G43" s="79"/>
      <c r="H43" s="79"/>
      <c r="I43" s="100"/>
      <c r="J43" s="79"/>
      <c r="K43" s="101" t="s">
        <v>215</v>
      </c>
      <c r="L43" s="74"/>
      <c r="M43" s="74"/>
      <c r="N43" s="74"/>
      <c r="O43" s="74"/>
      <c r="P43" s="105">
        <v>0.31666667</v>
      </c>
      <c r="Q43" s="109">
        <v>0.35</v>
      </c>
      <c r="R43" s="109">
        <v>0.31</v>
      </c>
      <c r="S43" s="109">
        <v>0.33</v>
      </c>
      <c r="T43" s="77">
        <f t="shared" si="0"/>
        <v>0.33</v>
      </c>
      <c r="U43" s="112">
        <f t="shared" si="1"/>
        <v>0.0421052521883659</v>
      </c>
      <c r="V43" s="113">
        <v>0.35</v>
      </c>
      <c r="W43" s="113">
        <v>0.31</v>
      </c>
      <c r="X43" s="113">
        <v>0.33</v>
      </c>
      <c r="Y43" s="77">
        <f t="shared" si="4"/>
        <v>0.33</v>
      </c>
      <c r="Z43" s="109">
        <v>0.41</v>
      </c>
      <c r="AA43" s="109">
        <v>0.34</v>
      </c>
      <c r="AB43" s="109">
        <v>0.31</v>
      </c>
      <c r="AC43" s="116">
        <f t="shared" si="2"/>
        <v>0.353333333333333</v>
      </c>
      <c r="AD43" s="123">
        <f t="shared" si="3"/>
        <v>0.0707070707070706</v>
      </c>
      <c r="AE43" s="77"/>
      <c r="AF43" s="77"/>
    </row>
    <row r="44" ht="18.35" spans="1:32">
      <c r="A44" s="80"/>
      <c r="B44" s="75"/>
      <c r="C44" s="78" t="s">
        <v>771</v>
      </c>
      <c r="D44" s="79"/>
      <c r="E44" s="78" t="s">
        <v>758</v>
      </c>
      <c r="F44" s="78"/>
      <c r="G44" s="79"/>
      <c r="H44" s="79"/>
      <c r="I44" s="100"/>
      <c r="J44" s="79"/>
      <c r="K44" s="101" t="s">
        <v>215</v>
      </c>
      <c r="L44" s="74"/>
      <c r="M44" s="74"/>
      <c r="N44" s="74"/>
      <c r="O44" s="74"/>
      <c r="P44" s="106" t="s">
        <v>772</v>
      </c>
      <c r="Q44" s="77"/>
      <c r="R44" s="77"/>
      <c r="S44" s="77"/>
      <c r="T44" s="106" t="s">
        <v>772</v>
      </c>
      <c r="U44" s="112" t="e">
        <f t="shared" si="1"/>
        <v>#VALUE!</v>
      </c>
      <c r="V44" s="114"/>
      <c r="W44" s="114"/>
      <c r="X44" s="114"/>
      <c r="Y44" s="77" t="s">
        <v>593</v>
      </c>
      <c r="Z44" s="77"/>
      <c r="AA44" s="77"/>
      <c r="AB44" s="77"/>
      <c r="AC44" s="116">
        <f t="shared" si="2"/>
        <v>0</v>
      </c>
      <c r="AD44" s="123" t="e">
        <f t="shared" si="3"/>
        <v>#VALUE!</v>
      </c>
      <c r="AE44" s="77"/>
      <c r="AF44" s="77"/>
    </row>
    <row r="45" ht="18.35" spans="1:32">
      <c r="A45" s="80"/>
      <c r="B45" s="75"/>
      <c r="C45" s="55" t="s">
        <v>773</v>
      </c>
      <c r="D45" s="6"/>
      <c r="E45" s="78"/>
      <c r="F45" s="78"/>
      <c r="G45" s="79"/>
      <c r="H45" s="79"/>
      <c r="I45" s="100"/>
      <c r="J45" s="79"/>
      <c r="K45" s="101" t="s">
        <v>215</v>
      </c>
      <c r="L45" s="74"/>
      <c r="M45" s="74"/>
      <c r="N45" s="74"/>
      <c r="O45" s="74"/>
      <c r="P45" s="105">
        <v>3.55666667</v>
      </c>
      <c r="Q45" s="109">
        <v>4.2</v>
      </c>
      <c r="R45" s="109">
        <v>3.9</v>
      </c>
      <c r="S45" s="109">
        <v>3.53</v>
      </c>
      <c r="T45" s="77">
        <f t="shared" ref="T45:T50" si="5">AVERAGE(Q45:S45)</f>
        <v>3.87666666666667</v>
      </c>
      <c r="U45" s="112">
        <f t="shared" si="1"/>
        <v>0.0899718827647874</v>
      </c>
      <c r="V45" s="113">
        <v>3.5</v>
      </c>
      <c r="W45" s="113">
        <v>3.3</v>
      </c>
      <c r="X45" s="113">
        <v>3.52</v>
      </c>
      <c r="Y45" s="77">
        <f t="shared" ref="Y45:Y50" si="6">AVERAGE(V45:X45)</f>
        <v>3.44</v>
      </c>
      <c r="Z45" s="121">
        <v>0.83</v>
      </c>
      <c r="AA45" s="121">
        <v>0.76</v>
      </c>
      <c r="AB45" s="121">
        <v>0.79</v>
      </c>
      <c r="AC45" s="116">
        <f t="shared" si="2"/>
        <v>0.793333333333333</v>
      </c>
      <c r="AD45" s="123">
        <f t="shared" si="3"/>
        <v>-0.76937984496124</v>
      </c>
      <c r="AE45" s="77"/>
      <c r="AF45" s="77"/>
    </row>
    <row r="46" ht="18.35" spans="1:32">
      <c r="A46" s="80"/>
      <c r="B46" s="75"/>
      <c r="C46" s="55" t="s">
        <v>774</v>
      </c>
      <c r="D46" s="6"/>
      <c r="E46" s="78"/>
      <c r="F46" s="78"/>
      <c r="G46" s="79"/>
      <c r="H46" s="79"/>
      <c r="I46" s="100"/>
      <c r="J46" s="79"/>
      <c r="K46" s="101" t="s">
        <v>215</v>
      </c>
      <c r="L46" s="74"/>
      <c r="M46" s="74"/>
      <c r="N46" s="74"/>
      <c r="O46" s="74"/>
      <c r="P46" s="105">
        <v>1.47666667</v>
      </c>
      <c r="Q46" s="109">
        <v>1.43</v>
      </c>
      <c r="R46" s="109">
        <v>1.39</v>
      </c>
      <c r="S46" s="109">
        <v>1.55</v>
      </c>
      <c r="T46" s="77">
        <f t="shared" si="5"/>
        <v>1.45666666666667</v>
      </c>
      <c r="U46" s="112">
        <f t="shared" si="1"/>
        <v>-0.0135440202854536</v>
      </c>
      <c r="V46" s="113">
        <v>1.45</v>
      </c>
      <c r="W46" s="113">
        <v>1.39</v>
      </c>
      <c r="X46" s="113">
        <v>1.55</v>
      </c>
      <c r="Y46" s="77">
        <f t="shared" si="6"/>
        <v>1.46333333333333</v>
      </c>
      <c r="Z46" s="109">
        <v>1.49</v>
      </c>
      <c r="AA46" s="109">
        <v>1.53</v>
      </c>
      <c r="AB46" s="109">
        <v>1.55</v>
      </c>
      <c r="AC46" s="116">
        <f t="shared" si="2"/>
        <v>1.52333333333333</v>
      </c>
      <c r="AD46" s="123">
        <f t="shared" si="3"/>
        <v>0.0410022779043282</v>
      </c>
      <c r="AE46" s="77"/>
      <c r="AF46" s="77"/>
    </row>
    <row r="47" ht="18.35" spans="1:32">
      <c r="A47" s="80"/>
      <c r="B47" s="75"/>
      <c r="C47" s="55" t="s">
        <v>775</v>
      </c>
      <c r="D47" s="6"/>
      <c r="E47" s="78"/>
      <c r="F47" s="78"/>
      <c r="G47" s="79"/>
      <c r="H47" s="79"/>
      <c r="I47" s="100"/>
      <c r="J47" s="79"/>
      <c r="K47" s="101" t="s">
        <v>215</v>
      </c>
      <c r="L47" s="74"/>
      <c r="M47" s="74"/>
      <c r="N47" s="74"/>
      <c r="O47" s="74"/>
      <c r="P47" s="105">
        <v>0.77333333</v>
      </c>
      <c r="Q47" s="109">
        <v>0.88</v>
      </c>
      <c r="R47" s="109">
        <v>0.73</v>
      </c>
      <c r="S47" s="109">
        <v>0.79</v>
      </c>
      <c r="T47" s="77">
        <f t="shared" si="5"/>
        <v>0.8</v>
      </c>
      <c r="U47" s="112">
        <f t="shared" si="1"/>
        <v>0.0344827630796669</v>
      </c>
      <c r="V47" s="113">
        <v>0.88</v>
      </c>
      <c r="W47" s="113">
        <v>0.73</v>
      </c>
      <c r="X47" s="113">
        <v>0.79</v>
      </c>
      <c r="Y47" s="77">
        <f t="shared" si="6"/>
        <v>0.8</v>
      </c>
      <c r="Z47" s="109">
        <v>0.78</v>
      </c>
      <c r="AA47" s="109">
        <v>0.75</v>
      </c>
      <c r="AB47" s="109">
        <v>0.79</v>
      </c>
      <c r="AC47" s="116">
        <f t="shared" si="2"/>
        <v>0.773333333333333</v>
      </c>
      <c r="AD47" s="123">
        <f t="shared" si="3"/>
        <v>-0.0333333333333331</v>
      </c>
      <c r="AE47" s="77"/>
      <c r="AF47" s="77"/>
    </row>
    <row r="48" ht="18.35" spans="1:32">
      <c r="A48" s="80"/>
      <c r="B48" s="75"/>
      <c r="C48" s="77" t="s">
        <v>776</v>
      </c>
      <c r="D48" s="74"/>
      <c r="E48" s="78"/>
      <c r="F48" s="78"/>
      <c r="G48" s="79"/>
      <c r="H48" s="79"/>
      <c r="I48" s="100"/>
      <c r="J48" s="79"/>
      <c r="K48" s="101" t="s">
        <v>215</v>
      </c>
      <c r="L48" s="74"/>
      <c r="M48" s="74"/>
      <c r="N48" s="74"/>
      <c r="O48" s="74"/>
      <c r="P48" s="105">
        <v>0.85333333</v>
      </c>
      <c r="Q48" s="109">
        <v>0.81</v>
      </c>
      <c r="R48" s="109">
        <v>0.92</v>
      </c>
      <c r="S48" s="109">
        <v>0.81</v>
      </c>
      <c r="T48" s="77">
        <f t="shared" si="5"/>
        <v>0.846666666666667</v>
      </c>
      <c r="U48" s="112">
        <f t="shared" si="1"/>
        <v>-0.00781249612426755</v>
      </c>
      <c r="V48" s="113">
        <v>0.83</v>
      </c>
      <c r="W48" s="113">
        <v>0.91</v>
      </c>
      <c r="X48" s="113">
        <v>0.81</v>
      </c>
      <c r="Y48" s="77">
        <f t="shared" si="6"/>
        <v>0.85</v>
      </c>
      <c r="Z48" s="109">
        <v>0.81</v>
      </c>
      <c r="AA48" s="109">
        <v>0.83</v>
      </c>
      <c r="AB48" s="109">
        <v>0.79</v>
      </c>
      <c r="AC48" s="116">
        <f t="shared" si="2"/>
        <v>0.81</v>
      </c>
      <c r="AD48" s="123">
        <f t="shared" si="3"/>
        <v>-0.0470588235294117</v>
      </c>
      <c r="AE48" s="77"/>
      <c r="AF48" s="77"/>
    </row>
    <row r="49" ht="18.35" spans="1:32">
      <c r="A49" s="80"/>
      <c r="B49" s="75"/>
      <c r="C49" s="77" t="s">
        <v>777</v>
      </c>
      <c r="D49" s="74"/>
      <c r="E49" s="78"/>
      <c r="F49" s="78"/>
      <c r="G49" s="79"/>
      <c r="H49" s="79"/>
      <c r="I49" s="100"/>
      <c r="J49" s="79"/>
      <c r="K49" s="101" t="s">
        <v>215</v>
      </c>
      <c r="L49" s="74"/>
      <c r="M49" s="74"/>
      <c r="N49" s="74"/>
      <c r="O49" s="74"/>
      <c r="P49" s="105">
        <v>0.24333333</v>
      </c>
      <c r="Q49" s="109">
        <v>0.24</v>
      </c>
      <c r="R49" s="109">
        <v>0.26</v>
      </c>
      <c r="S49" s="109">
        <v>0.26</v>
      </c>
      <c r="T49" s="77">
        <f t="shared" si="5"/>
        <v>0.253333333333333</v>
      </c>
      <c r="U49" s="112">
        <f t="shared" si="1"/>
        <v>0.0410959046725468</v>
      </c>
      <c r="V49" s="113">
        <v>0.56</v>
      </c>
      <c r="W49" s="113">
        <v>0.52</v>
      </c>
      <c r="X49" s="113">
        <v>0.55</v>
      </c>
      <c r="Y49" s="77">
        <f t="shared" si="6"/>
        <v>0.543333333333333</v>
      </c>
      <c r="Z49" s="109">
        <v>0.25</v>
      </c>
      <c r="AA49" s="109">
        <v>0.24</v>
      </c>
      <c r="AB49" s="109">
        <v>0.26</v>
      </c>
      <c r="AC49" s="116">
        <f t="shared" si="2"/>
        <v>0.25</v>
      </c>
      <c r="AD49" s="123">
        <f t="shared" si="3"/>
        <v>-0.539877300613497</v>
      </c>
      <c r="AE49" s="77"/>
      <c r="AF49" s="77"/>
    </row>
    <row r="50" ht="18.35" spans="1:32">
      <c r="A50" s="80"/>
      <c r="B50" s="75"/>
      <c r="C50" s="77" t="s">
        <v>778</v>
      </c>
      <c r="D50" s="74"/>
      <c r="E50" s="78"/>
      <c r="F50" s="78"/>
      <c r="G50" s="79"/>
      <c r="H50" s="79"/>
      <c r="I50" s="100"/>
      <c r="J50" s="79"/>
      <c r="K50" s="101" t="s">
        <v>215</v>
      </c>
      <c r="L50" s="74"/>
      <c r="M50" s="74"/>
      <c r="N50" s="74"/>
      <c r="O50" s="74"/>
      <c r="P50" s="105">
        <v>0.83333333</v>
      </c>
      <c r="Q50" s="109">
        <v>0.79</v>
      </c>
      <c r="R50" s="109">
        <v>0.77</v>
      </c>
      <c r="S50" s="109">
        <v>0.85</v>
      </c>
      <c r="T50" s="77">
        <f t="shared" si="5"/>
        <v>0.803333333333333</v>
      </c>
      <c r="U50" s="112">
        <f t="shared" si="1"/>
        <v>-0.035999996144</v>
      </c>
      <c r="V50" s="113">
        <v>0.88</v>
      </c>
      <c r="W50" s="113">
        <v>0.82</v>
      </c>
      <c r="X50" s="113">
        <v>0.84</v>
      </c>
      <c r="Y50" s="77">
        <f t="shared" si="6"/>
        <v>0.846666666666667</v>
      </c>
      <c r="Z50" s="120" t="s">
        <v>779</v>
      </c>
      <c r="AA50" s="120" t="s">
        <v>780</v>
      </c>
      <c r="AB50" s="120" t="s">
        <v>781</v>
      </c>
      <c r="AC50" s="116">
        <f t="shared" si="2"/>
        <v>0.37</v>
      </c>
      <c r="AD50" s="123">
        <f t="shared" si="3"/>
        <v>-0.562992125984252</v>
      </c>
      <c r="AE50" s="77"/>
      <c r="AF50" s="77"/>
    </row>
    <row r="51" ht="18.35" hidden="1" spans="1:32">
      <c r="A51" s="80"/>
      <c r="B51" s="75"/>
      <c r="C51" s="6" t="s">
        <v>782</v>
      </c>
      <c r="D51" s="6"/>
      <c r="E51" s="78" t="s">
        <v>760</v>
      </c>
      <c r="F51" s="78"/>
      <c r="G51" s="79"/>
      <c r="H51" s="79"/>
      <c r="I51" s="100"/>
      <c r="J51" s="79"/>
      <c r="K51" s="79" t="s">
        <v>670</v>
      </c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</row>
    <row r="52" ht="18.35" hidden="1" spans="1:32">
      <c r="A52" s="80"/>
      <c r="B52" s="75"/>
      <c r="C52" s="6" t="s">
        <v>783</v>
      </c>
      <c r="D52" s="62"/>
      <c r="E52" s="86"/>
      <c r="F52" s="86"/>
      <c r="G52" s="87"/>
      <c r="H52" s="87"/>
      <c r="I52" s="100"/>
      <c r="J52" s="87"/>
      <c r="K52" s="79" t="s">
        <v>670</v>
      </c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</row>
    <row r="53" ht="18.35" hidden="1" spans="1:32">
      <c r="A53" s="80"/>
      <c r="B53" s="75"/>
      <c r="C53" s="6" t="s">
        <v>784</v>
      </c>
      <c r="D53" s="83"/>
      <c r="E53" s="90"/>
      <c r="F53" s="90"/>
      <c r="G53" s="91"/>
      <c r="H53" s="91"/>
      <c r="I53" s="100"/>
      <c r="J53" s="91"/>
      <c r="K53" s="79" t="s">
        <v>670</v>
      </c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</row>
    <row r="54" ht="18.35" hidden="1" spans="1:32">
      <c r="A54" s="80"/>
      <c r="B54" s="75"/>
      <c r="C54" s="6" t="s">
        <v>785</v>
      </c>
      <c r="D54" s="83"/>
      <c r="E54" s="90"/>
      <c r="F54" s="90"/>
      <c r="G54" s="91"/>
      <c r="H54" s="91"/>
      <c r="I54" s="100"/>
      <c r="J54" s="91"/>
      <c r="K54" s="79" t="s">
        <v>670</v>
      </c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</row>
    <row r="55" ht="18.35" hidden="1" spans="1:32">
      <c r="A55" s="76" t="s">
        <v>786</v>
      </c>
      <c r="B55" s="76" t="s">
        <v>787</v>
      </c>
      <c r="C55" s="74" t="s">
        <v>788</v>
      </c>
      <c r="D55" s="82"/>
      <c r="E55" s="92" t="s">
        <v>789</v>
      </c>
      <c r="F55" s="93">
        <v>9</v>
      </c>
      <c r="G55" s="94"/>
      <c r="H55" s="95" t="s">
        <v>790</v>
      </c>
      <c r="I55" s="100"/>
      <c r="J55" s="102" t="s">
        <v>791</v>
      </c>
      <c r="K55" s="79" t="s">
        <v>194</v>
      </c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</row>
    <row r="56" ht="18.35" hidden="1" spans="1:32">
      <c r="A56" s="76"/>
      <c r="B56" s="76"/>
      <c r="C56" s="74" t="s">
        <v>792</v>
      </c>
      <c r="D56" s="74"/>
      <c r="E56" s="96" t="s">
        <v>720</v>
      </c>
      <c r="F56" s="97">
        <v>167</v>
      </c>
      <c r="G56" s="98"/>
      <c r="H56" s="99" t="s">
        <v>790</v>
      </c>
      <c r="I56" s="100"/>
      <c r="J56" s="103" t="s">
        <v>791</v>
      </c>
      <c r="K56" s="79" t="s">
        <v>194</v>
      </c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</row>
    <row r="57" ht="34.75" hidden="1" spans="1:32">
      <c r="A57" s="76"/>
      <c r="B57" s="76"/>
      <c r="C57" s="77" t="s">
        <v>793</v>
      </c>
      <c r="D57" s="74"/>
      <c r="E57" s="96" t="s">
        <v>794</v>
      </c>
      <c r="F57" s="97">
        <v>1.8</v>
      </c>
      <c r="G57" s="98"/>
      <c r="H57" s="99" t="s">
        <v>790</v>
      </c>
      <c r="I57" s="100"/>
      <c r="J57" s="103" t="s">
        <v>791</v>
      </c>
      <c r="K57" s="78" t="s">
        <v>795</v>
      </c>
      <c r="L57" s="74"/>
      <c r="M57" s="74"/>
      <c r="N57" s="74"/>
      <c r="O57" s="74"/>
      <c r="P57" s="107"/>
      <c r="Q57" s="77"/>
      <c r="R57" s="77"/>
      <c r="S57" s="77"/>
      <c r="T57" s="77" t="e">
        <f>AVERAGE(Q57:S57)</f>
        <v>#DIV/0!</v>
      </c>
      <c r="U57" s="112" t="e">
        <f>(T57-P57)/P57</f>
        <v>#DIV/0!</v>
      </c>
      <c r="V57" s="112"/>
      <c r="W57" s="112"/>
      <c r="X57" s="112"/>
      <c r="Y57" s="112"/>
      <c r="Z57" s="77"/>
      <c r="AA57" s="77"/>
      <c r="AB57" s="77"/>
      <c r="AC57" s="77"/>
      <c r="AD57" s="77"/>
      <c r="AE57" s="77"/>
      <c r="AF57" s="77"/>
    </row>
    <row r="58" ht="18.35" hidden="1" spans="1:32">
      <c r="A58" s="76"/>
      <c r="B58" s="76"/>
      <c r="C58" s="74" t="s">
        <v>796</v>
      </c>
      <c r="D58" s="74"/>
      <c r="E58" s="96" t="s">
        <v>797</v>
      </c>
      <c r="F58" s="97">
        <v>269</v>
      </c>
      <c r="G58" s="98"/>
      <c r="H58" s="99" t="s">
        <v>790</v>
      </c>
      <c r="I58" s="100"/>
      <c r="J58" s="103" t="s">
        <v>791</v>
      </c>
      <c r="K58" s="79" t="s">
        <v>194</v>
      </c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</row>
    <row r="59" ht="18.35" spans="1:32">
      <c r="A59" s="72" t="s">
        <v>798</v>
      </c>
      <c r="B59" s="84" t="s">
        <v>799</v>
      </c>
      <c r="C59" s="78" t="s">
        <v>800</v>
      </c>
      <c r="D59" s="79"/>
      <c r="E59" s="78" t="s">
        <v>794</v>
      </c>
      <c r="F59" s="78"/>
      <c r="G59" s="79"/>
      <c r="H59" s="79"/>
      <c r="I59" s="100"/>
      <c r="J59" s="79"/>
      <c r="K59" s="101" t="s">
        <v>215</v>
      </c>
      <c r="L59" s="74"/>
      <c r="M59" s="74"/>
      <c r="N59" s="74"/>
      <c r="O59" s="74"/>
      <c r="P59" s="104">
        <v>1.71</v>
      </c>
      <c r="Q59" s="109">
        <v>1.14</v>
      </c>
      <c r="R59" s="109">
        <v>1.29</v>
      </c>
      <c r="S59" s="109">
        <v>0.87</v>
      </c>
      <c r="T59" s="77">
        <f>AVERAGE(Q59:S59)</f>
        <v>1.1</v>
      </c>
      <c r="U59" s="112">
        <f t="shared" ref="U59:U72" si="7">(T59-P59)/P59</f>
        <v>-0.356725146198831</v>
      </c>
      <c r="V59" s="113">
        <v>1.13</v>
      </c>
      <c r="W59" s="113">
        <v>1.12</v>
      </c>
      <c r="X59" s="113">
        <v>1.31</v>
      </c>
      <c r="Y59" s="122">
        <f>AVERAGE(V59:X59)</f>
        <v>1.18666666666667</v>
      </c>
      <c r="Z59" s="116">
        <v>1.21</v>
      </c>
      <c r="AA59" s="116">
        <v>1.223</v>
      </c>
      <c r="AB59" s="116">
        <v>1.188</v>
      </c>
      <c r="AC59" s="116">
        <f t="shared" ref="AC59:AC69" si="8">(Z59+AA59+AB59)/3</f>
        <v>1.207</v>
      </c>
      <c r="AD59" s="123">
        <f t="shared" ref="AD59:AD72" si="9">(AC59-Y59)/Y59</f>
        <v>0.017134831460674</v>
      </c>
      <c r="AE59" s="77"/>
      <c r="AF59" s="77"/>
    </row>
    <row r="60" ht="18.35" spans="1:32">
      <c r="A60" s="72"/>
      <c r="B60" s="84"/>
      <c r="C60" s="78" t="s">
        <v>801</v>
      </c>
      <c r="D60" s="79"/>
      <c r="E60" s="78" t="s">
        <v>802</v>
      </c>
      <c r="F60" s="78"/>
      <c r="G60" s="79"/>
      <c r="H60" s="79"/>
      <c r="I60" s="100"/>
      <c r="J60" s="79"/>
      <c r="K60" s="101" t="s">
        <v>215</v>
      </c>
      <c r="L60" s="74"/>
      <c r="M60" s="74"/>
      <c r="N60" s="74"/>
      <c r="O60" s="74"/>
      <c r="P60" s="105">
        <v>0.64333333</v>
      </c>
      <c r="Q60" s="109">
        <v>0.59</v>
      </c>
      <c r="R60" s="109">
        <v>0.6</v>
      </c>
      <c r="S60" s="109">
        <v>0.54</v>
      </c>
      <c r="T60" s="77">
        <f>AVERAGE(Q60:S60)</f>
        <v>0.576666666666667</v>
      </c>
      <c r="U60" s="112">
        <f t="shared" si="7"/>
        <v>-0.103626938360761</v>
      </c>
      <c r="V60" s="113">
        <v>0.53</v>
      </c>
      <c r="W60" s="113">
        <v>0.61</v>
      </c>
      <c r="X60" s="113">
        <v>0.55</v>
      </c>
      <c r="Y60" s="122">
        <f>AVERAGE(V60:X60)</f>
        <v>0.563333333333333</v>
      </c>
      <c r="Z60" s="116">
        <v>0.654</v>
      </c>
      <c r="AA60" s="116">
        <v>0.652</v>
      </c>
      <c r="AB60" s="116">
        <v>0.66</v>
      </c>
      <c r="AC60" s="116">
        <f t="shared" si="8"/>
        <v>0.655333333333333</v>
      </c>
      <c r="AD60" s="123">
        <f t="shared" si="9"/>
        <v>0.163313609467456</v>
      </c>
      <c r="AE60" s="77"/>
      <c r="AF60" s="77"/>
    </row>
    <row r="61" ht="18.35" spans="1:32">
      <c r="A61" s="84" t="s">
        <v>803</v>
      </c>
      <c r="B61" s="72" t="s">
        <v>799</v>
      </c>
      <c r="C61" s="78" t="s">
        <v>804</v>
      </c>
      <c r="D61" s="78"/>
      <c r="E61" s="78" t="s">
        <v>218</v>
      </c>
      <c r="F61" s="78"/>
      <c r="G61" s="79"/>
      <c r="H61" s="79"/>
      <c r="I61" s="100"/>
      <c r="J61" s="79"/>
      <c r="K61" s="101" t="s">
        <v>215</v>
      </c>
      <c r="L61" s="74"/>
      <c r="M61" s="74"/>
      <c r="N61" s="74"/>
      <c r="O61" s="74"/>
      <c r="P61" s="108" t="s">
        <v>593</v>
      </c>
      <c r="Q61" s="77"/>
      <c r="R61" s="77"/>
      <c r="S61" s="77"/>
      <c r="T61" s="108" t="s">
        <v>593</v>
      </c>
      <c r="U61" s="112" t="e">
        <f t="shared" si="7"/>
        <v>#VALUE!</v>
      </c>
      <c r="V61" s="112"/>
      <c r="W61" s="112"/>
      <c r="X61" s="112"/>
      <c r="Y61" s="122" t="s">
        <v>593</v>
      </c>
      <c r="Z61" s="122" t="s">
        <v>593</v>
      </c>
      <c r="AA61" s="122" t="s">
        <v>593</v>
      </c>
      <c r="AB61" s="122" t="s">
        <v>593</v>
      </c>
      <c r="AC61" s="116" t="e">
        <f t="shared" si="8"/>
        <v>#VALUE!</v>
      </c>
      <c r="AD61" s="123" t="e">
        <f t="shared" si="9"/>
        <v>#VALUE!</v>
      </c>
      <c r="AE61" s="77"/>
      <c r="AF61" s="77"/>
    </row>
    <row r="62" ht="18.35" spans="1:32">
      <c r="A62" s="84"/>
      <c r="B62" s="72"/>
      <c r="C62" s="78" t="s">
        <v>805</v>
      </c>
      <c r="D62" s="78"/>
      <c r="E62" s="78" t="s">
        <v>218</v>
      </c>
      <c r="F62" s="78"/>
      <c r="G62" s="79"/>
      <c r="H62" s="79"/>
      <c r="I62" s="100"/>
      <c r="J62" s="79"/>
      <c r="K62" s="101" t="s">
        <v>215</v>
      </c>
      <c r="L62" s="74"/>
      <c r="M62" s="74"/>
      <c r="N62" s="74"/>
      <c r="O62" s="74"/>
      <c r="P62" s="108" t="s">
        <v>593</v>
      </c>
      <c r="Q62" s="77"/>
      <c r="R62" s="77"/>
      <c r="S62" s="77"/>
      <c r="T62" s="108" t="s">
        <v>593</v>
      </c>
      <c r="U62" s="112" t="e">
        <f t="shared" si="7"/>
        <v>#VALUE!</v>
      </c>
      <c r="V62" s="112"/>
      <c r="W62" s="112"/>
      <c r="X62" s="112"/>
      <c r="Y62" s="122" t="s">
        <v>593</v>
      </c>
      <c r="Z62" s="122" t="s">
        <v>593</v>
      </c>
      <c r="AA62" s="122" t="s">
        <v>593</v>
      </c>
      <c r="AB62" s="122" t="s">
        <v>593</v>
      </c>
      <c r="AC62" s="116" t="e">
        <f t="shared" si="8"/>
        <v>#VALUE!</v>
      </c>
      <c r="AD62" s="123" t="e">
        <f t="shared" si="9"/>
        <v>#VALUE!</v>
      </c>
      <c r="AE62" s="77"/>
      <c r="AF62" s="77"/>
    </row>
    <row r="63" ht="18.35" spans="1:32">
      <c r="A63" s="84"/>
      <c r="B63" s="72"/>
      <c r="C63" s="78" t="s">
        <v>806</v>
      </c>
      <c r="D63" s="78"/>
      <c r="E63" s="78" t="s">
        <v>218</v>
      </c>
      <c r="F63" s="78"/>
      <c r="G63" s="79"/>
      <c r="H63" s="79"/>
      <c r="I63" s="100"/>
      <c r="J63" s="79"/>
      <c r="K63" s="101" t="s">
        <v>215</v>
      </c>
      <c r="L63" s="74"/>
      <c r="M63" s="74"/>
      <c r="N63" s="74"/>
      <c r="O63" s="74"/>
      <c r="P63" s="108" t="s">
        <v>593</v>
      </c>
      <c r="Q63" s="77"/>
      <c r="R63" s="77"/>
      <c r="S63" s="77"/>
      <c r="T63" s="108" t="s">
        <v>593</v>
      </c>
      <c r="U63" s="112" t="e">
        <f t="shared" si="7"/>
        <v>#VALUE!</v>
      </c>
      <c r="V63" s="112"/>
      <c r="W63" s="112"/>
      <c r="X63" s="112"/>
      <c r="Y63" s="122" t="s">
        <v>593</v>
      </c>
      <c r="Z63" s="122" t="s">
        <v>593</v>
      </c>
      <c r="AA63" s="122" t="s">
        <v>593</v>
      </c>
      <c r="AB63" s="122" t="s">
        <v>593</v>
      </c>
      <c r="AC63" s="116" t="e">
        <f t="shared" si="8"/>
        <v>#VALUE!</v>
      </c>
      <c r="AD63" s="123" t="e">
        <f t="shared" si="9"/>
        <v>#VALUE!</v>
      </c>
      <c r="AE63" s="77"/>
      <c r="AF63" s="77"/>
    </row>
    <row r="64" ht="18.35" spans="1:32">
      <c r="A64" s="84" t="s">
        <v>807</v>
      </c>
      <c r="B64" s="78" t="s">
        <v>799</v>
      </c>
      <c r="C64" s="78" t="s">
        <v>808</v>
      </c>
      <c r="D64" s="78"/>
      <c r="E64" s="78" t="s">
        <v>218</v>
      </c>
      <c r="F64" s="78"/>
      <c r="G64" s="79"/>
      <c r="H64" s="79"/>
      <c r="I64" s="100"/>
      <c r="J64" s="79"/>
      <c r="K64" s="101" t="s">
        <v>215</v>
      </c>
      <c r="L64" s="74"/>
      <c r="M64" s="74"/>
      <c r="N64" s="74"/>
      <c r="O64" s="74"/>
      <c r="P64" s="108" t="s">
        <v>593</v>
      </c>
      <c r="Q64" s="77"/>
      <c r="R64" s="77"/>
      <c r="S64" s="77"/>
      <c r="T64" s="108" t="s">
        <v>593</v>
      </c>
      <c r="U64" s="112" t="e">
        <f t="shared" si="7"/>
        <v>#VALUE!</v>
      </c>
      <c r="V64" s="112"/>
      <c r="W64" s="112"/>
      <c r="X64" s="112"/>
      <c r="Y64" s="122" t="s">
        <v>593</v>
      </c>
      <c r="Z64" s="122" t="s">
        <v>593</v>
      </c>
      <c r="AA64" s="122" t="s">
        <v>593</v>
      </c>
      <c r="AB64" s="122" t="s">
        <v>593</v>
      </c>
      <c r="AC64" s="116" t="e">
        <f t="shared" si="8"/>
        <v>#VALUE!</v>
      </c>
      <c r="AD64" s="123" t="e">
        <f t="shared" si="9"/>
        <v>#VALUE!</v>
      </c>
      <c r="AE64" s="77"/>
      <c r="AF64" s="77"/>
    </row>
    <row r="65" ht="18.35" spans="1:32">
      <c r="A65" s="72" t="s">
        <v>809</v>
      </c>
      <c r="B65" s="84" t="s">
        <v>799</v>
      </c>
      <c r="C65" s="78" t="s">
        <v>810</v>
      </c>
      <c r="D65" s="78"/>
      <c r="E65" s="78" t="s">
        <v>218</v>
      </c>
      <c r="F65" s="78"/>
      <c r="G65" s="79"/>
      <c r="H65" s="79"/>
      <c r="I65" s="100"/>
      <c r="J65" s="79"/>
      <c r="K65" s="101" t="s">
        <v>215</v>
      </c>
      <c r="L65" s="74"/>
      <c r="M65" s="74"/>
      <c r="N65" s="74"/>
      <c r="O65" s="74"/>
      <c r="P65" s="108" t="s">
        <v>593</v>
      </c>
      <c r="Q65" s="77"/>
      <c r="R65" s="77"/>
      <c r="S65" s="77"/>
      <c r="T65" s="108" t="s">
        <v>593</v>
      </c>
      <c r="U65" s="112" t="e">
        <f t="shared" si="7"/>
        <v>#VALUE!</v>
      </c>
      <c r="V65" s="112"/>
      <c r="W65" s="112"/>
      <c r="X65" s="112"/>
      <c r="Y65" s="122" t="s">
        <v>593</v>
      </c>
      <c r="Z65" s="122" t="s">
        <v>593</v>
      </c>
      <c r="AA65" s="122" t="s">
        <v>593</v>
      </c>
      <c r="AB65" s="122" t="s">
        <v>593</v>
      </c>
      <c r="AC65" s="116" t="e">
        <f t="shared" si="8"/>
        <v>#VALUE!</v>
      </c>
      <c r="AD65" s="123" t="e">
        <f t="shared" si="9"/>
        <v>#VALUE!</v>
      </c>
      <c r="AE65" s="77"/>
      <c r="AF65" s="77"/>
    </row>
    <row r="66" ht="18.35" spans="1:32">
      <c r="A66" s="72"/>
      <c r="B66" s="84"/>
      <c r="C66" s="78" t="s">
        <v>811</v>
      </c>
      <c r="D66" s="78"/>
      <c r="E66" s="78" t="s">
        <v>263</v>
      </c>
      <c r="F66" s="78"/>
      <c r="G66" s="79"/>
      <c r="H66" s="79"/>
      <c r="I66" s="100"/>
      <c r="J66" s="79"/>
      <c r="K66" s="101" t="s">
        <v>215</v>
      </c>
      <c r="L66" s="74"/>
      <c r="M66" s="74"/>
      <c r="N66" s="74"/>
      <c r="O66" s="74"/>
      <c r="P66" s="108" t="s">
        <v>593</v>
      </c>
      <c r="Q66" s="77"/>
      <c r="R66" s="77"/>
      <c r="S66" s="77"/>
      <c r="T66" s="108" t="s">
        <v>593</v>
      </c>
      <c r="U66" s="112" t="e">
        <f t="shared" si="7"/>
        <v>#VALUE!</v>
      </c>
      <c r="V66" s="112"/>
      <c r="W66" s="112"/>
      <c r="X66" s="112"/>
      <c r="Y66" s="122" t="s">
        <v>593</v>
      </c>
      <c r="Z66" s="122" t="s">
        <v>593</v>
      </c>
      <c r="AA66" s="122" t="s">
        <v>593</v>
      </c>
      <c r="AB66" s="122" t="s">
        <v>593</v>
      </c>
      <c r="AC66" s="116" t="e">
        <f t="shared" si="8"/>
        <v>#VALUE!</v>
      </c>
      <c r="AD66" s="123" t="e">
        <f t="shared" si="9"/>
        <v>#VALUE!</v>
      </c>
      <c r="AE66" s="77"/>
      <c r="AF66" s="77"/>
    </row>
    <row r="67" ht="18.35" spans="1:32">
      <c r="A67" s="84" t="s">
        <v>812</v>
      </c>
      <c r="B67" s="78" t="s">
        <v>799</v>
      </c>
      <c r="C67" s="78" t="s">
        <v>813</v>
      </c>
      <c r="D67" s="78"/>
      <c r="E67" s="78" t="s">
        <v>218</v>
      </c>
      <c r="F67" s="78"/>
      <c r="G67" s="79"/>
      <c r="H67" s="79"/>
      <c r="I67" s="100"/>
      <c r="J67" s="79"/>
      <c r="K67" s="101" t="s">
        <v>215</v>
      </c>
      <c r="L67" s="74"/>
      <c r="M67" s="74"/>
      <c r="N67" s="74"/>
      <c r="O67" s="74"/>
      <c r="P67" s="108" t="s">
        <v>593</v>
      </c>
      <c r="Q67" s="77"/>
      <c r="R67" s="77"/>
      <c r="S67" s="77"/>
      <c r="T67" s="108" t="s">
        <v>593</v>
      </c>
      <c r="U67" s="112" t="e">
        <f t="shared" si="7"/>
        <v>#VALUE!</v>
      </c>
      <c r="V67" s="112"/>
      <c r="W67" s="112"/>
      <c r="X67" s="112"/>
      <c r="Y67" s="122" t="s">
        <v>593</v>
      </c>
      <c r="Z67" s="122" t="s">
        <v>593</v>
      </c>
      <c r="AA67" s="122" t="s">
        <v>593</v>
      </c>
      <c r="AB67" s="122" t="s">
        <v>593</v>
      </c>
      <c r="AC67" s="116" t="e">
        <f t="shared" si="8"/>
        <v>#VALUE!</v>
      </c>
      <c r="AD67" s="123" t="e">
        <f t="shared" si="9"/>
        <v>#VALUE!</v>
      </c>
      <c r="AE67" s="77"/>
      <c r="AF67" s="77"/>
    </row>
    <row r="68" ht="18.35" spans="1:32">
      <c r="A68" s="72" t="s">
        <v>814</v>
      </c>
      <c r="B68" s="84" t="s">
        <v>799</v>
      </c>
      <c r="C68" s="78" t="s">
        <v>815</v>
      </c>
      <c r="D68" s="78"/>
      <c r="E68" s="78" t="s">
        <v>218</v>
      </c>
      <c r="F68" s="78"/>
      <c r="G68" s="79"/>
      <c r="H68" s="79"/>
      <c r="I68" s="100"/>
      <c r="J68" s="79"/>
      <c r="K68" s="101" t="s">
        <v>215</v>
      </c>
      <c r="L68" s="74"/>
      <c r="M68" s="74"/>
      <c r="N68" s="74"/>
      <c r="O68" s="74"/>
      <c r="P68" s="108" t="s">
        <v>593</v>
      </c>
      <c r="Q68" s="77"/>
      <c r="R68" s="77"/>
      <c r="S68" s="77"/>
      <c r="T68" s="108" t="s">
        <v>593</v>
      </c>
      <c r="U68" s="112" t="e">
        <f t="shared" si="7"/>
        <v>#VALUE!</v>
      </c>
      <c r="V68" s="112"/>
      <c r="W68" s="112"/>
      <c r="X68" s="112"/>
      <c r="Y68" s="122" t="s">
        <v>593</v>
      </c>
      <c r="Z68" s="122" t="s">
        <v>593</v>
      </c>
      <c r="AA68" s="122" t="s">
        <v>593</v>
      </c>
      <c r="AB68" s="122" t="s">
        <v>593</v>
      </c>
      <c r="AC68" s="116" t="e">
        <f t="shared" si="8"/>
        <v>#VALUE!</v>
      </c>
      <c r="AD68" s="123" t="e">
        <f t="shared" si="9"/>
        <v>#VALUE!</v>
      </c>
      <c r="AE68" s="77"/>
      <c r="AF68" s="77"/>
    </row>
    <row r="69" ht="18.35" spans="1:32">
      <c r="A69" s="72"/>
      <c r="B69" s="84"/>
      <c r="C69" s="78" t="s">
        <v>816</v>
      </c>
      <c r="D69" s="78"/>
      <c r="E69" s="78" t="s">
        <v>794</v>
      </c>
      <c r="F69" s="78"/>
      <c r="G69" s="79"/>
      <c r="H69" s="79"/>
      <c r="I69" s="100"/>
      <c r="J69" s="79"/>
      <c r="K69" s="101" t="s">
        <v>215</v>
      </c>
      <c r="L69" s="74"/>
      <c r="M69" s="74"/>
      <c r="N69" s="74"/>
      <c r="O69" s="74"/>
      <c r="P69" s="108" t="s">
        <v>593</v>
      </c>
      <c r="Q69" s="77"/>
      <c r="R69" s="77"/>
      <c r="S69" s="77"/>
      <c r="T69" s="108" t="s">
        <v>593</v>
      </c>
      <c r="U69" s="112" t="e">
        <f t="shared" si="7"/>
        <v>#VALUE!</v>
      </c>
      <c r="V69" s="112"/>
      <c r="W69" s="112"/>
      <c r="X69" s="112"/>
      <c r="Y69" s="122" t="s">
        <v>593</v>
      </c>
      <c r="Z69" s="122" t="s">
        <v>593</v>
      </c>
      <c r="AA69" s="122" t="s">
        <v>593</v>
      </c>
      <c r="AB69" s="122" t="s">
        <v>593</v>
      </c>
      <c r="AC69" s="116" t="e">
        <f t="shared" si="8"/>
        <v>#VALUE!</v>
      </c>
      <c r="AD69" s="123" t="e">
        <f t="shared" si="9"/>
        <v>#VALUE!</v>
      </c>
      <c r="AE69" s="77"/>
      <c r="AF69" s="77"/>
    </row>
    <row r="70" ht="18.35" spans="1:32">
      <c r="A70" s="72" t="s">
        <v>817</v>
      </c>
      <c r="B70" s="84" t="s">
        <v>799</v>
      </c>
      <c r="C70" s="78" t="s">
        <v>818</v>
      </c>
      <c r="D70" s="78"/>
      <c r="E70" s="78" t="s">
        <v>186</v>
      </c>
      <c r="F70" s="78"/>
      <c r="G70" s="79"/>
      <c r="H70" s="79"/>
      <c r="I70" s="100"/>
      <c r="J70" s="79"/>
      <c r="K70" s="101" t="s">
        <v>215</v>
      </c>
      <c r="L70" s="74"/>
      <c r="M70" s="74"/>
      <c r="N70" s="74"/>
      <c r="O70" s="74"/>
      <c r="P70" s="105">
        <v>1.21333333</v>
      </c>
      <c r="Q70" s="109">
        <v>1.61</v>
      </c>
      <c r="R70" s="109">
        <v>1.23</v>
      </c>
      <c r="S70" s="109">
        <v>1.3</v>
      </c>
      <c r="T70" s="77">
        <f>AVERAGE(Q70:S70)</f>
        <v>1.38</v>
      </c>
      <c r="U70" s="112">
        <f t="shared" si="7"/>
        <v>0.13736264048726</v>
      </c>
      <c r="V70" s="113">
        <v>1.39</v>
      </c>
      <c r="W70" s="113">
        <v>1.41</v>
      </c>
      <c r="X70" s="113">
        <v>1.38</v>
      </c>
      <c r="Y70" s="122">
        <f>AVERAGE(V70:X70)</f>
        <v>1.39333333333333</v>
      </c>
      <c r="Z70" s="116">
        <v>1.367</v>
      </c>
      <c r="AA70" s="116">
        <v>1.5</v>
      </c>
      <c r="AB70" s="116">
        <v>1.433</v>
      </c>
      <c r="AC70" s="116">
        <v>1.433</v>
      </c>
      <c r="AD70" s="123">
        <f t="shared" si="9"/>
        <v>0.0284688995215312</v>
      </c>
      <c r="AE70" s="77"/>
      <c r="AF70" s="77"/>
    </row>
    <row r="71" ht="18.35" spans="1:32">
      <c r="A71" s="72"/>
      <c r="B71" s="84"/>
      <c r="C71" s="78" t="s">
        <v>819</v>
      </c>
      <c r="D71" s="78"/>
      <c r="E71" s="78" t="s">
        <v>186</v>
      </c>
      <c r="F71" s="78"/>
      <c r="G71" s="79"/>
      <c r="H71" s="79"/>
      <c r="I71" s="100"/>
      <c r="J71" s="79"/>
      <c r="K71" s="101" t="s">
        <v>215</v>
      </c>
      <c r="L71" s="74"/>
      <c r="M71" s="74"/>
      <c r="N71" s="74"/>
      <c r="O71" s="74"/>
      <c r="P71" s="105">
        <v>5.44666667</v>
      </c>
      <c r="Q71" s="109">
        <v>6.22</v>
      </c>
      <c r="R71" s="109">
        <v>4.35</v>
      </c>
      <c r="S71" s="109">
        <v>3.5</v>
      </c>
      <c r="T71" s="77">
        <f>AVERAGE(Q71:S71)</f>
        <v>4.69</v>
      </c>
      <c r="U71" s="112">
        <f t="shared" si="7"/>
        <v>-0.138922889143866</v>
      </c>
      <c r="V71" s="113">
        <v>5.13</v>
      </c>
      <c r="W71" s="113">
        <v>4.87</v>
      </c>
      <c r="X71" s="113">
        <v>4.72</v>
      </c>
      <c r="Y71" s="122">
        <f>AVERAGE(V71:X71)</f>
        <v>4.90666666666667</v>
      </c>
      <c r="Z71" s="116">
        <v>3.5</v>
      </c>
      <c r="AA71" s="116">
        <v>4.733</v>
      </c>
      <c r="AB71" s="116">
        <v>2.667</v>
      </c>
      <c r="AC71" s="116">
        <v>3.633</v>
      </c>
      <c r="AD71" s="123">
        <f t="shared" si="9"/>
        <v>-0.259578804347826</v>
      </c>
      <c r="AE71" s="77"/>
      <c r="AF71" s="77"/>
    </row>
    <row r="72" ht="18.35" spans="1:32">
      <c r="A72" s="72"/>
      <c r="B72" s="84"/>
      <c r="C72" s="78" t="s">
        <v>820</v>
      </c>
      <c r="D72" s="86"/>
      <c r="E72" s="86" t="s">
        <v>186</v>
      </c>
      <c r="F72" s="86"/>
      <c r="G72" s="87"/>
      <c r="H72" s="87"/>
      <c r="I72" s="100"/>
      <c r="J72" s="87"/>
      <c r="K72" s="128" t="s">
        <v>215</v>
      </c>
      <c r="L72" s="74"/>
      <c r="M72" s="74"/>
      <c r="N72" s="74"/>
      <c r="O72" s="74"/>
      <c r="P72" s="105">
        <v>4.21333333</v>
      </c>
      <c r="Q72" s="109">
        <v>4.97</v>
      </c>
      <c r="R72" s="109">
        <v>5.62</v>
      </c>
      <c r="S72" s="109">
        <v>4.94</v>
      </c>
      <c r="T72" s="77">
        <f>AVERAGE(Q72:S72)</f>
        <v>5.17666666666667</v>
      </c>
      <c r="U72" s="112">
        <f t="shared" si="7"/>
        <v>0.228639241478354</v>
      </c>
      <c r="V72" s="113">
        <v>5.29</v>
      </c>
      <c r="W72" s="113">
        <v>5.12</v>
      </c>
      <c r="X72" s="113">
        <v>5.19</v>
      </c>
      <c r="Y72" s="122">
        <f>AVERAGE(V72:X72)</f>
        <v>5.2</v>
      </c>
      <c r="Z72" s="116">
        <v>4.433</v>
      </c>
      <c r="AA72" s="116">
        <v>4.067</v>
      </c>
      <c r="AB72" s="116">
        <v>4.333</v>
      </c>
      <c r="AC72" s="116">
        <f>(4.433+4.067+4.333)/3</f>
        <v>4.27766666666667</v>
      </c>
      <c r="AD72" s="123">
        <f t="shared" si="9"/>
        <v>-0.177371794871795</v>
      </c>
      <c r="AE72" s="77"/>
      <c r="AF72" s="77"/>
    </row>
    <row r="73" ht="51.75" hidden="1" spans="1:32">
      <c r="A73" s="72" t="s">
        <v>821</v>
      </c>
      <c r="B73" s="72" t="s">
        <v>822</v>
      </c>
      <c r="C73" s="78" t="s">
        <v>823</v>
      </c>
      <c r="D73" s="88"/>
      <c r="E73" s="92" t="s">
        <v>196</v>
      </c>
      <c r="F73" s="92"/>
      <c r="G73" s="94"/>
      <c r="H73" s="95" t="s">
        <v>824</v>
      </c>
      <c r="I73" s="129" t="s">
        <v>825</v>
      </c>
      <c r="J73" s="102"/>
      <c r="K73" s="89" t="s">
        <v>194</v>
      </c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</row>
    <row r="74" ht="34.75" hidden="1" spans="1:32">
      <c r="A74" s="72"/>
      <c r="B74" s="72"/>
      <c r="C74" s="78" t="s">
        <v>826</v>
      </c>
      <c r="D74" s="78"/>
      <c r="E74" s="96" t="s">
        <v>218</v>
      </c>
      <c r="F74" s="96"/>
      <c r="G74" s="98"/>
      <c r="H74" s="99" t="s">
        <v>824</v>
      </c>
      <c r="I74" s="100"/>
      <c r="J74" s="103" t="s">
        <v>791</v>
      </c>
      <c r="K74" s="79" t="s">
        <v>194</v>
      </c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</row>
    <row r="75" ht="51.75" hidden="1" spans="1:32">
      <c r="A75" s="72"/>
      <c r="B75" s="72"/>
      <c r="C75" s="78" t="s">
        <v>827</v>
      </c>
      <c r="D75" s="78" t="s">
        <v>189</v>
      </c>
      <c r="E75" s="96" t="s">
        <v>828</v>
      </c>
      <c r="F75" s="96"/>
      <c r="G75" s="98"/>
      <c r="H75" s="99" t="s">
        <v>824</v>
      </c>
      <c r="I75" s="100"/>
      <c r="J75" s="103" t="s">
        <v>791</v>
      </c>
      <c r="K75" s="79" t="s">
        <v>194</v>
      </c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</row>
    <row r="76" ht="51.75" hidden="1" spans="1:32">
      <c r="A76" s="72"/>
      <c r="B76" s="72"/>
      <c r="C76" s="78" t="s">
        <v>829</v>
      </c>
      <c r="D76" s="78"/>
      <c r="E76" s="96" t="s">
        <v>830</v>
      </c>
      <c r="F76" s="96"/>
      <c r="G76" s="98"/>
      <c r="H76" s="99" t="s">
        <v>824</v>
      </c>
      <c r="I76" s="100"/>
      <c r="J76" s="103" t="s">
        <v>791</v>
      </c>
      <c r="K76" s="79" t="s">
        <v>194</v>
      </c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</row>
    <row r="77" ht="51.75" hidden="1" spans="1:32">
      <c r="A77" s="72"/>
      <c r="B77" s="72"/>
      <c r="C77" s="78" t="s">
        <v>831</v>
      </c>
      <c r="D77" s="78"/>
      <c r="E77" s="96" t="s">
        <v>832</v>
      </c>
      <c r="F77" s="96"/>
      <c r="G77" s="98"/>
      <c r="H77" s="99" t="s">
        <v>824</v>
      </c>
      <c r="I77" s="100"/>
      <c r="J77" s="103" t="s">
        <v>791</v>
      </c>
      <c r="K77" s="79" t="s">
        <v>194</v>
      </c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</row>
    <row r="78" ht="51.75" hidden="1" spans="1:32">
      <c r="A78" s="72"/>
      <c r="B78" s="72"/>
      <c r="C78" s="78" t="s">
        <v>833</v>
      </c>
      <c r="D78" s="78"/>
      <c r="E78" s="96" t="s">
        <v>834</v>
      </c>
      <c r="F78" s="96"/>
      <c r="G78" s="98"/>
      <c r="H78" s="99" t="s">
        <v>824</v>
      </c>
      <c r="I78" s="100"/>
      <c r="J78" s="103" t="s">
        <v>791</v>
      </c>
      <c r="K78" s="79" t="s">
        <v>194</v>
      </c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</row>
    <row r="79" ht="34.75" hidden="1" spans="1:32">
      <c r="A79" s="72"/>
      <c r="B79" s="72"/>
      <c r="C79" s="78" t="s">
        <v>835</v>
      </c>
      <c r="D79" s="78" t="s">
        <v>189</v>
      </c>
      <c r="E79" s="96" t="s">
        <v>269</v>
      </c>
      <c r="F79" s="96"/>
      <c r="G79" s="98"/>
      <c r="H79" s="99" t="s">
        <v>790</v>
      </c>
      <c r="I79" s="100"/>
      <c r="J79" s="103" t="s">
        <v>791</v>
      </c>
      <c r="K79" s="79" t="s">
        <v>194</v>
      </c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</row>
    <row r="80" ht="34.75" hidden="1" spans="1:32">
      <c r="A80" s="84" t="s">
        <v>836</v>
      </c>
      <c r="B80" s="124" t="s">
        <v>822</v>
      </c>
      <c r="C80" s="78" t="s">
        <v>837</v>
      </c>
      <c r="D80" s="78"/>
      <c r="E80" s="96" t="s">
        <v>802</v>
      </c>
      <c r="F80" s="96"/>
      <c r="G80" s="98"/>
      <c r="H80" s="99" t="s">
        <v>824</v>
      </c>
      <c r="I80" s="100"/>
      <c r="J80" s="103" t="s">
        <v>791</v>
      </c>
      <c r="K80" s="79" t="s">
        <v>194</v>
      </c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</row>
    <row r="81" ht="34.75" hidden="1" spans="1:32">
      <c r="A81" s="84"/>
      <c r="B81" s="124"/>
      <c r="C81" s="78" t="s">
        <v>838</v>
      </c>
      <c r="D81" s="78"/>
      <c r="E81" s="96" t="s">
        <v>802</v>
      </c>
      <c r="F81" s="96"/>
      <c r="G81" s="98"/>
      <c r="H81" s="99" t="s">
        <v>824</v>
      </c>
      <c r="I81" s="100"/>
      <c r="J81" s="103" t="s">
        <v>791</v>
      </c>
      <c r="K81" s="79" t="s">
        <v>194</v>
      </c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</row>
    <row r="82" ht="18.35" hidden="1" spans="1:32">
      <c r="A82" s="72" t="s">
        <v>839</v>
      </c>
      <c r="B82" s="72" t="s">
        <v>822</v>
      </c>
      <c r="C82" s="78" t="s">
        <v>840</v>
      </c>
      <c r="D82" s="78"/>
      <c r="E82" s="96" t="s">
        <v>186</v>
      </c>
      <c r="F82" s="96"/>
      <c r="G82" s="98"/>
      <c r="H82" s="99" t="s">
        <v>790</v>
      </c>
      <c r="I82" s="100"/>
      <c r="J82" s="103" t="s">
        <v>791</v>
      </c>
      <c r="K82" s="79" t="s">
        <v>194</v>
      </c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</row>
    <row r="83" ht="18.35" hidden="1" spans="1:32">
      <c r="A83" s="72"/>
      <c r="B83" s="72"/>
      <c r="C83" s="78" t="s">
        <v>841</v>
      </c>
      <c r="D83" s="78"/>
      <c r="E83" s="96" t="s">
        <v>842</v>
      </c>
      <c r="F83" s="96"/>
      <c r="G83" s="98"/>
      <c r="H83" s="99" t="s">
        <v>790</v>
      </c>
      <c r="I83" s="100"/>
      <c r="J83" s="103" t="s">
        <v>791</v>
      </c>
      <c r="K83" s="79" t="s">
        <v>194</v>
      </c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</row>
    <row r="84" ht="18.35" hidden="1" spans="1:32">
      <c r="A84" s="72"/>
      <c r="B84" s="72"/>
      <c r="C84" s="78" t="s">
        <v>843</v>
      </c>
      <c r="D84" s="78" t="s">
        <v>189</v>
      </c>
      <c r="E84" s="96" t="s">
        <v>218</v>
      </c>
      <c r="F84" s="96"/>
      <c r="G84" s="98"/>
      <c r="H84" s="99" t="s">
        <v>790</v>
      </c>
      <c r="I84" s="100"/>
      <c r="J84" s="103" t="s">
        <v>791</v>
      </c>
      <c r="K84" s="79" t="s">
        <v>194</v>
      </c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</row>
    <row r="85" ht="18.35" hidden="1" spans="1:32">
      <c r="A85" s="72"/>
      <c r="B85" s="72"/>
      <c r="C85" s="78" t="s">
        <v>844</v>
      </c>
      <c r="D85" s="78"/>
      <c r="E85" s="96" t="s">
        <v>845</v>
      </c>
      <c r="F85" s="96"/>
      <c r="G85" s="98"/>
      <c r="H85" s="99" t="s">
        <v>790</v>
      </c>
      <c r="I85" s="100"/>
      <c r="J85" s="103" t="s">
        <v>791</v>
      </c>
      <c r="K85" s="79" t="s">
        <v>194</v>
      </c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</row>
    <row r="86" ht="34.75" hidden="1" spans="1:32">
      <c r="A86" s="106" t="s">
        <v>846</v>
      </c>
      <c r="B86" s="77" t="s">
        <v>847</v>
      </c>
      <c r="C86" s="78" t="s">
        <v>848</v>
      </c>
      <c r="D86" s="78"/>
      <c r="E86" s="96" t="s">
        <v>849</v>
      </c>
      <c r="F86" s="96"/>
      <c r="G86" s="98"/>
      <c r="H86" s="99" t="s">
        <v>850</v>
      </c>
      <c r="I86" s="100"/>
      <c r="J86" s="103" t="s">
        <v>791</v>
      </c>
      <c r="K86" s="78" t="s">
        <v>468</v>
      </c>
      <c r="L86" s="74"/>
      <c r="M86" s="74"/>
      <c r="N86" s="74"/>
      <c r="O86" s="74"/>
      <c r="P86" s="77"/>
      <c r="Q86" s="77"/>
      <c r="R86" s="77"/>
      <c r="S86" s="77"/>
      <c r="T86" s="77" t="e">
        <f>AVERAGE(Q86:S86)</f>
        <v>#DIV/0!</v>
      </c>
      <c r="U86" s="112" t="e">
        <f>(T86-P86)/P86</f>
        <v>#DIV/0!</v>
      </c>
      <c r="V86" s="112"/>
      <c r="W86" s="112"/>
      <c r="X86" s="112"/>
      <c r="Y86" s="112"/>
      <c r="Z86" s="77"/>
      <c r="AA86" s="77"/>
      <c r="AB86" s="77"/>
      <c r="AC86" s="77"/>
      <c r="AD86" s="77"/>
      <c r="AE86" s="77"/>
      <c r="AF86" s="77"/>
    </row>
    <row r="87" ht="51.75" hidden="1" spans="1:32">
      <c r="A87" s="72" t="s">
        <v>851</v>
      </c>
      <c r="B87" s="77"/>
      <c r="C87" s="78" t="s">
        <v>852</v>
      </c>
      <c r="D87" s="78"/>
      <c r="E87" s="78" t="s">
        <v>196</v>
      </c>
      <c r="F87" s="78"/>
      <c r="G87" s="79"/>
      <c r="H87" s="79"/>
      <c r="I87" s="100"/>
      <c r="J87" s="79"/>
      <c r="K87" s="78" t="s">
        <v>215</v>
      </c>
      <c r="L87" s="74"/>
      <c r="M87" s="74"/>
      <c r="N87" s="74"/>
      <c r="O87" s="74"/>
      <c r="P87" s="77"/>
      <c r="Q87" s="77"/>
      <c r="R87" s="77"/>
      <c r="S87" s="77"/>
      <c r="T87" s="77" t="e">
        <f>AVERAGE(Q87:S87)</f>
        <v>#DIV/0!</v>
      </c>
      <c r="U87" s="112" t="e">
        <f>(T87-P87)/P87</f>
        <v>#DIV/0!</v>
      </c>
      <c r="V87" s="112"/>
      <c r="W87" s="112"/>
      <c r="X87" s="112"/>
      <c r="Y87" s="112"/>
      <c r="Z87" s="77"/>
      <c r="AA87" s="77"/>
      <c r="AB87" s="77"/>
      <c r="AC87" s="77"/>
      <c r="AD87" s="77"/>
      <c r="AE87" s="77"/>
      <c r="AF87" s="77"/>
    </row>
    <row r="88" hidden="1" spans="1:32">
      <c r="A88" s="125"/>
      <c r="B88" s="125"/>
      <c r="C88" s="125"/>
      <c r="D88" s="125"/>
      <c r="E88" s="126"/>
      <c r="F88" s="126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</row>
    <row r="89" hidden="1" spans="1:32">
      <c r="A89" s="125"/>
      <c r="B89" s="125"/>
      <c r="C89" s="125"/>
      <c r="D89" s="125"/>
      <c r="E89" s="126"/>
      <c r="F89" s="126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</row>
    <row r="90" hidden="1" spans="1:32">
      <c r="A90" s="125"/>
      <c r="B90" s="125"/>
      <c r="C90" s="125"/>
      <c r="D90" s="125"/>
      <c r="E90" s="126"/>
      <c r="F90" s="126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</row>
    <row r="91" hidden="1" spans="1:32">
      <c r="A91" s="125"/>
      <c r="B91" s="125"/>
      <c r="C91" s="125"/>
      <c r="D91" s="125"/>
      <c r="E91" s="126"/>
      <c r="F91" s="126"/>
      <c r="G91" s="127"/>
      <c r="H91" s="127"/>
      <c r="I91" s="127"/>
      <c r="J91" s="127"/>
      <c r="K91" s="127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</row>
    <row r="92" hidden="1" spans="1:32">
      <c r="A92" s="125"/>
      <c r="B92" s="125"/>
      <c r="C92" s="125"/>
      <c r="D92" s="125"/>
      <c r="E92" s="126"/>
      <c r="F92" s="126"/>
      <c r="G92" s="127"/>
      <c r="H92" s="127"/>
      <c r="I92" s="127"/>
      <c r="J92" s="127"/>
      <c r="K92" s="127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</row>
    <row r="93" hidden="1" spans="1:32">
      <c r="A93" s="125"/>
      <c r="B93" s="125"/>
      <c r="C93" s="125"/>
      <c r="D93" s="125"/>
      <c r="E93" s="126"/>
      <c r="F93" s="126"/>
      <c r="G93" s="127"/>
      <c r="H93" s="127"/>
      <c r="I93" s="127"/>
      <c r="J93" s="127"/>
      <c r="K93" s="127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</row>
    <row r="94" hidden="1" spans="1:32">
      <c r="A94" s="125"/>
      <c r="B94" s="125"/>
      <c r="C94" s="125"/>
      <c r="D94" s="125"/>
      <c r="E94" s="126"/>
      <c r="F94" s="126"/>
      <c r="G94" s="127"/>
      <c r="H94" s="127"/>
      <c r="I94" s="127"/>
      <c r="J94" s="127"/>
      <c r="K94" s="127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</row>
    <row r="95" hidden="1" spans="1:32">
      <c r="A95" s="125"/>
      <c r="B95" s="125"/>
      <c r="C95" s="125"/>
      <c r="D95" s="125"/>
      <c r="E95" s="126"/>
      <c r="F95" s="126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</row>
    <row r="96" hidden="1" spans="1:3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8"/>
      <c r="AA96" s="8"/>
      <c r="AB96" s="8"/>
      <c r="AC96" s="8"/>
      <c r="AD96" s="8"/>
      <c r="AE96" s="8"/>
      <c r="AF96" s="8"/>
    </row>
    <row r="97" hidden="1" spans="1:3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8"/>
      <c r="AA97" s="8"/>
      <c r="AB97" s="8"/>
      <c r="AC97" s="8"/>
      <c r="AD97" s="8"/>
      <c r="AE97" s="8"/>
      <c r="AF97" s="8"/>
    </row>
    <row r="98" hidden="1" spans="1:3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8"/>
      <c r="AA98" s="8"/>
      <c r="AB98" s="8"/>
      <c r="AC98" s="8"/>
      <c r="AD98" s="8"/>
      <c r="AE98" s="8"/>
      <c r="AF98" s="8"/>
    </row>
    <row r="99" hidden="1" spans="1:3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8"/>
      <c r="AA99" s="8"/>
      <c r="AB99" s="8"/>
      <c r="AC99" s="8"/>
      <c r="AD99" s="8"/>
      <c r="AE99" s="8"/>
      <c r="AF99" s="8"/>
    </row>
    <row r="100" hidden="1" spans="1:3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8"/>
      <c r="AA100" s="8"/>
      <c r="AB100" s="8"/>
      <c r="AC100" s="8"/>
      <c r="AD100" s="8"/>
      <c r="AE100" s="8"/>
      <c r="AF100" s="8"/>
    </row>
    <row r="101" hidden="1" spans="1:3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8"/>
      <c r="AA101" s="8"/>
      <c r="AB101" s="8"/>
      <c r="AC101" s="8"/>
      <c r="AD101" s="8"/>
      <c r="AE101" s="8"/>
      <c r="AF101" s="8"/>
    </row>
    <row r="102" hidden="1" spans="1:3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8"/>
      <c r="AA102" s="8"/>
      <c r="AB102" s="8"/>
      <c r="AC102" s="8"/>
      <c r="AD102" s="8"/>
      <c r="AE102" s="8"/>
      <c r="AF102" s="8"/>
    </row>
    <row r="103" hidden="1" spans="1:3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8"/>
      <c r="AA103" s="8"/>
      <c r="AB103" s="8"/>
      <c r="AC103" s="8"/>
      <c r="AD103" s="8"/>
      <c r="AE103" s="8"/>
      <c r="AF103" s="8"/>
    </row>
    <row r="104" hidden="1" spans="1:3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8"/>
      <c r="AA104" s="8"/>
      <c r="AB104" s="8"/>
      <c r="AC104" s="8"/>
      <c r="AD104" s="8"/>
      <c r="AE104" s="8"/>
      <c r="AF104" s="8"/>
    </row>
    <row r="105" hidden="1" spans="1:3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8"/>
      <c r="AA105" s="8"/>
      <c r="AB105" s="8"/>
      <c r="AC105" s="8"/>
      <c r="AD105" s="8"/>
      <c r="AE105" s="8"/>
      <c r="AF105" s="8"/>
    </row>
    <row r="106" hidden="1" spans="1:3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8"/>
      <c r="AA106" s="8"/>
      <c r="AB106" s="8"/>
      <c r="AC106" s="8"/>
      <c r="AD106" s="8"/>
      <c r="AE106" s="8"/>
      <c r="AF106" s="8"/>
    </row>
    <row r="107" hidden="1" spans="1:3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8"/>
      <c r="AA107" s="8"/>
      <c r="AB107" s="8"/>
      <c r="AC107" s="8"/>
      <c r="AD107" s="8"/>
      <c r="AE107" s="8"/>
      <c r="AF107" s="8"/>
    </row>
    <row r="108" hidden="1" spans="1:3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8"/>
      <c r="AA108" s="8"/>
      <c r="AB108" s="8"/>
      <c r="AC108" s="8"/>
      <c r="AD108" s="8"/>
      <c r="AE108" s="8"/>
      <c r="AF108" s="8"/>
    </row>
    <row r="109" hidden="1" spans="1:3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8"/>
      <c r="AA109" s="8"/>
      <c r="AB109" s="8"/>
      <c r="AC109" s="8"/>
      <c r="AD109" s="8"/>
      <c r="AE109" s="8"/>
      <c r="AF109" s="8"/>
    </row>
    <row r="110" hidden="1" spans="1:3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8"/>
      <c r="AA110" s="8"/>
      <c r="AB110" s="8"/>
      <c r="AC110" s="8"/>
      <c r="AD110" s="8"/>
      <c r="AE110" s="8"/>
      <c r="AF110" s="8"/>
    </row>
    <row r="111" hidden="1" spans="1:3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8"/>
      <c r="AA111" s="8"/>
      <c r="AB111" s="8"/>
      <c r="AC111" s="8"/>
      <c r="AD111" s="8"/>
      <c r="AE111" s="8"/>
      <c r="AF111" s="8"/>
    </row>
    <row r="112" hidden="1" spans="1:3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8"/>
      <c r="AA112" s="8"/>
      <c r="AB112" s="8"/>
      <c r="AC112" s="8"/>
      <c r="AD112" s="8"/>
      <c r="AE112" s="8"/>
      <c r="AF112" s="8"/>
    </row>
    <row r="113" hidden="1" spans="1:3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8"/>
      <c r="AA113" s="8"/>
      <c r="AB113" s="8"/>
      <c r="AC113" s="8"/>
      <c r="AD113" s="8"/>
      <c r="AE113" s="8"/>
      <c r="AF113" s="8"/>
    </row>
    <row r="114" hidden="1" spans="1:3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8"/>
      <c r="AA114" s="8"/>
      <c r="AB114" s="8"/>
      <c r="AC114" s="8"/>
      <c r="AD114" s="8"/>
      <c r="AE114" s="8"/>
      <c r="AF114" s="8"/>
    </row>
    <row r="115" hidden="1" spans="1:3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8"/>
      <c r="AA115" s="8"/>
      <c r="AB115" s="8"/>
      <c r="AC115" s="8"/>
      <c r="AD115" s="8"/>
      <c r="AE115" s="8"/>
      <c r="AF115" s="8"/>
    </row>
    <row r="116" hidden="1" spans="1:3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8"/>
      <c r="AA116" s="8"/>
      <c r="AB116" s="8"/>
      <c r="AC116" s="8"/>
      <c r="AD116" s="8"/>
      <c r="AE116" s="8"/>
      <c r="AF116" s="8"/>
    </row>
    <row r="117" hidden="1" spans="1:3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8"/>
      <c r="AA117" s="8"/>
      <c r="AB117" s="8"/>
      <c r="AC117" s="8"/>
      <c r="AD117" s="8"/>
      <c r="AE117" s="8"/>
      <c r="AF117" s="8"/>
    </row>
    <row r="118" hidden="1" spans="1:3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8"/>
      <c r="AA118" s="8"/>
      <c r="AB118" s="8"/>
      <c r="AC118" s="8"/>
      <c r="AD118" s="8"/>
      <c r="AE118" s="8"/>
      <c r="AF118" s="8"/>
    </row>
    <row r="119" hidden="1" spans="1:3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8"/>
      <c r="AA119" s="8"/>
      <c r="AB119" s="8"/>
      <c r="AC119" s="8"/>
      <c r="AD119" s="8"/>
      <c r="AE119" s="8"/>
      <c r="AF119" s="8"/>
    </row>
    <row r="120" hidden="1" spans="1:3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8"/>
      <c r="AA120" s="8"/>
      <c r="AB120" s="8"/>
      <c r="AC120" s="8"/>
      <c r="AD120" s="8"/>
      <c r="AE120" s="8"/>
      <c r="AF120" s="8"/>
    </row>
    <row r="121" hidden="1" spans="1:3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8"/>
      <c r="AA121" s="8"/>
      <c r="AB121" s="8"/>
      <c r="AC121" s="8"/>
      <c r="AD121" s="8"/>
      <c r="AE121" s="8"/>
      <c r="AF121" s="8"/>
    </row>
    <row r="122" hidden="1" spans="1:3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8"/>
      <c r="AA122" s="8"/>
      <c r="AB122" s="8"/>
      <c r="AC122" s="8"/>
      <c r="AD122" s="8"/>
      <c r="AE122" s="8"/>
      <c r="AF122" s="8"/>
    </row>
    <row r="123" hidden="1" spans="1:3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8"/>
      <c r="AA123" s="8"/>
      <c r="AB123" s="8"/>
      <c r="AC123" s="8"/>
      <c r="AD123" s="8"/>
      <c r="AE123" s="8"/>
      <c r="AF123" s="8"/>
    </row>
    <row r="124" hidden="1" spans="1:3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8"/>
      <c r="AA124" s="8"/>
      <c r="AB124" s="8"/>
      <c r="AC124" s="8"/>
      <c r="AD124" s="8"/>
      <c r="AE124" s="8"/>
      <c r="AF124" s="8"/>
    </row>
    <row r="125" hidden="1" spans="1:3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8"/>
      <c r="AA125" s="8"/>
      <c r="AB125" s="8"/>
      <c r="AC125" s="8"/>
      <c r="AD125" s="8"/>
      <c r="AE125" s="8"/>
      <c r="AF125" s="8"/>
    </row>
    <row r="126" hidden="1" spans="1:3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8"/>
      <c r="AA126" s="8"/>
      <c r="AB126" s="8"/>
      <c r="AC126" s="8"/>
      <c r="AD126" s="8"/>
      <c r="AE126" s="8"/>
      <c r="AF126" s="8"/>
    </row>
    <row r="127" hidden="1" spans="1:3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8"/>
      <c r="AA127" s="8"/>
      <c r="AB127" s="8"/>
      <c r="AC127" s="8"/>
      <c r="AD127" s="8"/>
      <c r="AE127" s="8"/>
      <c r="AF127" s="8"/>
    </row>
    <row r="128" hidden="1" spans="1:3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8"/>
      <c r="AA128" s="8"/>
      <c r="AB128" s="8"/>
      <c r="AC128" s="8"/>
      <c r="AD128" s="8"/>
      <c r="AE128" s="8"/>
      <c r="AF128" s="8"/>
    </row>
    <row r="129" hidden="1" spans="1:3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8"/>
      <c r="AA129" s="8"/>
      <c r="AB129" s="8"/>
      <c r="AC129" s="8"/>
      <c r="AD129" s="8"/>
      <c r="AE129" s="8"/>
      <c r="AF129" s="8"/>
    </row>
    <row r="130" hidden="1" spans="1:3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8"/>
      <c r="AA130" s="8"/>
      <c r="AB130" s="8"/>
      <c r="AC130" s="8"/>
      <c r="AD130" s="8"/>
      <c r="AE130" s="8"/>
      <c r="AF130" s="8"/>
    </row>
    <row r="131" hidden="1" spans="1:3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8"/>
      <c r="AA131" s="8"/>
      <c r="AB131" s="8"/>
      <c r="AC131" s="8"/>
      <c r="AD131" s="8"/>
      <c r="AE131" s="8"/>
      <c r="AF131" s="8"/>
    </row>
    <row r="132" hidden="1" spans="1: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8"/>
      <c r="AA132" s="8"/>
      <c r="AB132" s="8"/>
      <c r="AC132" s="8"/>
      <c r="AD132" s="8"/>
      <c r="AE132" s="8"/>
      <c r="AF132" s="8"/>
    </row>
    <row r="133" hidden="1" spans="1:3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8"/>
      <c r="AA133" s="8"/>
      <c r="AB133" s="8"/>
      <c r="AC133" s="8"/>
      <c r="AD133" s="8"/>
      <c r="AE133" s="8"/>
      <c r="AF133" s="8"/>
    </row>
    <row r="134" hidden="1" spans="1:3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8"/>
      <c r="AA134" s="8"/>
      <c r="AB134" s="8"/>
      <c r="AC134" s="8"/>
      <c r="AD134" s="8"/>
      <c r="AE134" s="8"/>
      <c r="AF134" s="8"/>
    </row>
    <row r="135" hidden="1" spans="1:3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8"/>
      <c r="AA135" s="8"/>
      <c r="AB135" s="8"/>
      <c r="AC135" s="8"/>
      <c r="AD135" s="8"/>
      <c r="AE135" s="8"/>
      <c r="AF135" s="8"/>
    </row>
    <row r="136" hidden="1" spans="1:3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8"/>
      <c r="AA136" s="8"/>
      <c r="AB136" s="8"/>
      <c r="AC136" s="8"/>
      <c r="AD136" s="8"/>
      <c r="AE136" s="8"/>
      <c r="AF136" s="8"/>
    </row>
    <row r="137" hidden="1" spans="1:3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8"/>
      <c r="AA137" s="8"/>
      <c r="AB137" s="8"/>
      <c r="AC137" s="8"/>
      <c r="AD137" s="8"/>
      <c r="AE137" s="8"/>
      <c r="AF137" s="8"/>
    </row>
    <row r="138" hidden="1" spans="1:3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8"/>
      <c r="AA138" s="8"/>
      <c r="AB138" s="8"/>
      <c r="AC138" s="8"/>
      <c r="AD138" s="8"/>
      <c r="AE138" s="8"/>
      <c r="AF138" s="8"/>
    </row>
    <row r="139" hidden="1" spans="1:3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8"/>
      <c r="AA139" s="8"/>
      <c r="AB139" s="8"/>
      <c r="AC139" s="8"/>
      <c r="AD139" s="8"/>
      <c r="AE139" s="8"/>
      <c r="AF139" s="8"/>
    </row>
    <row r="140" hidden="1" spans="1:3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8"/>
      <c r="AA140" s="8"/>
      <c r="AB140" s="8"/>
      <c r="AC140" s="8"/>
      <c r="AD140" s="8"/>
      <c r="AE140" s="8"/>
      <c r="AF140" s="8"/>
    </row>
    <row r="141" hidden="1" spans="1:3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8"/>
      <c r="AA141" s="8"/>
      <c r="AB141" s="8"/>
      <c r="AC141" s="8"/>
      <c r="AD141" s="8"/>
      <c r="AE141" s="8"/>
      <c r="AF141" s="8"/>
    </row>
    <row r="142" hidden="1" spans="1:3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8"/>
      <c r="AA142" s="8"/>
      <c r="AB142" s="8"/>
      <c r="AC142" s="8"/>
      <c r="AD142" s="8"/>
      <c r="AE142" s="8"/>
      <c r="AF142" s="8"/>
    </row>
    <row r="143" hidden="1" spans="1:3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8"/>
      <c r="AA143" s="8"/>
      <c r="AB143" s="8"/>
      <c r="AC143" s="8"/>
      <c r="AD143" s="8"/>
      <c r="AE143" s="8"/>
      <c r="AF143" s="8"/>
    </row>
    <row r="144" hidden="1" spans="1:3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8"/>
      <c r="AA144" s="8"/>
      <c r="AB144" s="8"/>
      <c r="AC144" s="8"/>
      <c r="AD144" s="8"/>
      <c r="AE144" s="8"/>
      <c r="AF144" s="8"/>
    </row>
    <row r="145" hidden="1" spans="1:3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8"/>
      <c r="AA145" s="8"/>
      <c r="AB145" s="8"/>
      <c r="AC145" s="8"/>
      <c r="AD145" s="8"/>
      <c r="AE145" s="8"/>
      <c r="AF145" s="8"/>
    </row>
    <row r="146" hidden="1" spans="1:3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8"/>
      <c r="AA146" s="8"/>
      <c r="AB146" s="8"/>
      <c r="AC146" s="8"/>
      <c r="AD146" s="8"/>
      <c r="AE146" s="8"/>
      <c r="AF146" s="8"/>
    </row>
    <row r="147" hidden="1" spans="1:3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8"/>
      <c r="AA147" s="8"/>
      <c r="AB147" s="8"/>
      <c r="AC147" s="8"/>
      <c r="AD147" s="8"/>
      <c r="AE147" s="8"/>
      <c r="AF147" s="8"/>
    </row>
    <row r="148" hidden="1" spans="1:3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8"/>
      <c r="AA148" s="8"/>
      <c r="AB148" s="8"/>
      <c r="AC148" s="8"/>
      <c r="AD148" s="8"/>
      <c r="AE148" s="8"/>
      <c r="AF148" s="8"/>
    </row>
    <row r="149" hidden="1" spans="1:3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8"/>
      <c r="AA149" s="8"/>
      <c r="AB149" s="8"/>
      <c r="AC149" s="8"/>
      <c r="AD149" s="8"/>
      <c r="AE149" s="8"/>
      <c r="AF149" s="8"/>
    </row>
    <row r="150" hidden="1" spans="1:3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8"/>
      <c r="AA150" s="8"/>
      <c r="AB150" s="8"/>
      <c r="AC150" s="8"/>
      <c r="AD150" s="8"/>
      <c r="AE150" s="8"/>
      <c r="AF150" s="8"/>
    </row>
    <row r="151" hidden="1" spans="1:3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8"/>
      <c r="AA151" s="8"/>
      <c r="AB151" s="8"/>
      <c r="AC151" s="8"/>
      <c r="AD151" s="8"/>
      <c r="AE151" s="8"/>
      <c r="AF151" s="8"/>
    </row>
    <row r="152" hidden="1" spans="1:3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8"/>
      <c r="AA152" s="8"/>
      <c r="AB152" s="8"/>
      <c r="AC152" s="8"/>
      <c r="AD152" s="8"/>
      <c r="AE152" s="8"/>
      <c r="AF152" s="8"/>
    </row>
    <row r="153" hidden="1" spans="1:3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8"/>
      <c r="AA153" s="8"/>
      <c r="AB153" s="8"/>
      <c r="AC153" s="8"/>
      <c r="AD153" s="8"/>
      <c r="AE153" s="8"/>
      <c r="AF153" s="8"/>
    </row>
    <row r="154" hidden="1" spans="1:3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8"/>
      <c r="AA154" s="8"/>
      <c r="AB154" s="8"/>
      <c r="AC154" s="8"/>
      <c r="AD154" s="8"/>
      <c r="AE154" s="8"/>
      <c r="AF154" s="8"/>
    </row>
    <row r="155" hidden="1" spans="1:3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8"/>
      <c r="AA155" s="8"/>
      <c r="AB155" s="8"/>
      <c r="AC155" s="8"/>
      <c r="AD155" s="8"/>
      <c r="AE155" s="8"/>
      <c r="AF155" s="8"/>
    </row>
    <row r="156" hidden="1" spans="1:3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8"/>
      <c r="AA156" s="8"/>
      <c r="AB156" s="8"/>
      <c r="AC156" s="8"/>
      <c r="AD156" s="8"/>
      <c r="AE156" s="8"/>
      <c r="AF156" s="8"/>
    </row>
    <row r="157" hidden="1" spans="1:3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8"/>
      <c r="AA157" s="8"/>
      <c r="AB157" s="8"/>
      <c r="AC157" s="8"/>
      <c r="AD157" s="8"/>
      <c r="AE157" s="8"/>
      <c r="AF157" s="8"/>
    </row>
    <row r="158" hidden="1" spans="1:3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8"/>
      <c r="AA158" s="8"/>
      <c r="AB158" s="8"/>
      <c r="AC158" s="8"/>
      <c r="AD158" s="8"/>
      <c r="AE158" s="8"/>
      <c r="AF158" s="8"/>
    </row>
    <row r="159" hidden="1" spans="1:3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8"/>
      <c r="AA159" s="8"/>
      <c r="AB159" s="8"/>
      <c r="AC159" s="8"/>
      <c r="AD159" s="8"/>
      <c r="AE159" s="8"/>
      <c r="AF159" s="8"/>
    </row>
    <row r="160" hidden="1" spans="1:3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8"/>
      <c r="AA160" s="8"/>
      <c r="AB160" s="8"/>
      <c r="AC160" s="8"/>
      <c r="AD160" s="8"/>
      <c r="AE160" s="8"/>
      <c r="AF160" s="8"/>
    </row>
    <row r="161" hidden="1" spans="1:3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8"/>
      <c r="AA161" s="8"/>
      <c r="AB161" s="8"/>
      <c r="AC161" s="8"/>
      <c r="AD161" s="8"/>
      <c r="AE161" s="8"/>
      <c r="AF161" s="8"/>
    </row>
    <row r="162" hidden="1" spans="1:3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8"/>
      <c r="AA162" s="8"/>
      <c r="AB162" s="8"/>
      <c r="AC162" s="8"/>
      <c r="AD162" s="8"/>
      <c r="AE162" s="8"/>
      <c r="AF162" s="8"/>
    </row>
    <row r="163" hidden="1" spans="1:3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8"/>
      <c r="AA163" s="8"/>
      <c r="AB163" s="8"/>
      <c r="AC163" s="8"/>
      <c r="AD163" s="8"/>
      <c r="AE163" s="8"/>
      <c r="AF163" s="8"/>
    </row>
    <row r="164" hidden="1" spans="1:3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8"/>
      <c r="AA164" s="8"/>
      <c r="AB164" s="8"/>
      <c r="AC164" s="8"/>
      <c r="AD164" s="8"/>
      <c r="AE164" s="8"/>
      <c r="AF164" s="8"/>
    </row>
    <row r="165" hidden="1" spans="1:3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8"/>
      <c r="AA165" s="8"/>
      <c r="AB165" s="8"/>
      <c r="AC165" s="8"/>
      <c r="AD165" s="8"/>
      <c r="AE165" s="8"/>
      <c r="AF165" s="8"/>
    </row>
    <row r="166" hidden="1" spans="1:3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8"/>
      <c r="AA166" s="8"/>
      <c r="AB166" s="8"/>
      <c r="AC166" s="8"/>
      <c r="AD166" s="8"/>
      <c r="AE166" s="8"/>
      <c r="AF166" s="8"/>
    </row>
    <row r="167" hidden="1" spans="1:3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8"/>
      <c r="AA167" s="8"/>
      <c r="AB167" s="8"/>
      <c r="AC167" s="8"/>
      <c r="AD167" s="8"/>
      <c r="AE167" s="8"/>
      <c r="AF167" s="8"/>
    </row>
    <row r="168" hidden="1" spans="1:3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8"/>
      <c r="AA168" s="8"/>
      <c r="AB168" s="8"/>
      <c r="AC168" s="8"/>
      <c r="AD168" s="8"/>
      <c r="AE168" s="8"/>
      <c r="AF168" s="8"/>
    </row>
    <row r="169" hidden="1" spans="1:3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8"/>
      <c r="AA169" s="8"/>
      <c r="AB169" s="8"/>
      <c r="AC169" s="8"/>
      <c r="AD169" s="8"/>
      <c r="AE169" s="8"/>
      <c r="AF169" s="8"/>
    </row>
    <row r="170" hidden="1" spans="1:3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8"/>
      <c r="AA170" s="8"/>
      <c r="AB170" s="8"/>
      <c r="AC170" s="8"/>
      <c r="AD170" s="8"/>
      <c r="AE170" s="8"/>
      <c r="AF170" s="8"/>
    </row>
    <row r="171" hidden="1" spans="1:3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8"/>
      <c r="AA171" s="8"/>
      <c r="AB171" s="8"/>
      <c r="AC171" s="8"/>
      <c r="AD171" s="8"/>
      <c r="AE171" s="8"/>
      <c r="AF171" s="8"/>
    </row>
    <row r="172" hidden="1" spans="1:3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8"/>
      <c r="AA172" s="8"/>
      <c r="AB172" s="8"/>
      <c r="AC172" s="8"/>
      <c r="AD172" s="8"/>
      <c r="AE172" s="8"/>
      <c r="AF172" s="8"/>
    </row>
    <row r="173" hidden="1" spans="1:3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8"/>
      <c r="AA173" s="8"/>
      <c r="AB173" s="8"/>
      <c r="AC173" s="8"/>
      <c r="AD173" s="8"/>
      <c r="AE173" s="8"/>
      <c r="AF173" s="8"/>
    </row>
    <row r="174" hidden="1" spans="1:3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8"/>
      <c r="AA174" s="8"/>
      <c r="AB174" s="8"/>
      <c r="AC174" s="8"/>
      <c r="AD174" s="8"/>
      <c r="AE174" s="8"/>
      <c r="AF174" s="8"/>
    </row>
    <row r="175" hidden="1" spans="1:3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8"/>
      <c r="AA175" s="8"/>
      <c r="AB175" s="8"/>
      <c r="AC175" s="8"/>
      <c r="AD175" s="8"/>
      <c r="AE175" s="8"/>
      <c r="AF175" s="8"/>
    </row>
    <row r="176" hidden="1" spans="1:3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8"/>
      <c r="AA176" s="8"/>
      <c r="AB176" s="8"/>
      <c r="AC176" s="8"/>
      <c r="AD176" s="8"/>
      <c r="AE176" s="8"/>
      <c r="AF176" s="8"/>
    </row>
    <row r="177" hidden="1" spans="1:3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8"/>
      <c r="AA177" s="8"/>
      <c r="AB177" s="8"/>
      <c r="AC177" s="8"/>
      <c r="AD177" s="8"/>
      <c r="AE177" s="8"/>
      <c r="AF177" s="8"/>
    </row>
    <row r="178" hidden="1" spans="1:3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8"/>
      <c r="AA178" s="8"/>
      <c r="AB178" s="8"/>
      <c r="AC178" s="8"/>
      <c r="AD178" s="8"/>
      <c r="AE178" s="8"/>
      <c r="AF178" s="8"/>
    </row>
    <row r="179" hidden="1" spans="1:3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8"/>
      <c r="AA179" s="8"/>
      <c r="AB179" s="8"/>
      <c r="AC179" s="8"/>
      <c r="AD179" s="8"/>
      <c r="AE179" s="8"/>
      <c r="AF179" s="8"/>
    </row>
    <row r="180" hidden="1" spans="1:3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8"/>
      <c r="AA180" s="8"/>
      <c r="AB180" s="8"/>
      <c r="AC180" s="8"/>
      <c r="AD180" s="8"/>
      <c r="AE180" s="8"/>
      <c r="AF180" s="8"/>
    </row>
    <row r="181" hidden="1" spans="1:3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8"/>
      <c r="AA181" s="8"/>
      <c r="AB181" s="8"/>
      <c r="AC181" s="8"/>
      <c r="AD181" s="8"/>
      <c r="AE181" s="8"/>
      <c r="AF181" s="8"/>
    </row>
    <row r="182" hidden="1" spans="1:3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8"/>
      <c r="AA182" s="8"/>
      <c r="AB182" s="8"/>
      <c r="AC182" s="8"/>
      <c r="AD182" s="8"/>
      <c r="AE182" s="8"/>
      <c r="AF182" s="8"/>
    </row>
    <row r="183" hidden="1" spans="1:3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8"/>
      <c r="AA183" s="8"/>
      <c r="AB183" s="8"/>
      <c r="AC183" s="8"/>
      <c r="AD183" s="8"/>
      <c r="AE183" s="8"/>
      <c r="AF183" s="8"/>
    </row>
    <row r="184" hidden="1" spans="1:3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8"/>
      <c r="AA184" s="8"/>
      <c r="AB184" s="8"/>
      <c r="AC184" s="8"/>
      <c r="AD184" s="8"/>
      <c r="AE184" s="8"/>
      <c r="AF184" s="8"/>
    </row>
    <row r="185" hidden="1" spans="1:3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8"/>
      <c r="AA185" s="8"/>
      <c r="AB185" s="8"/>
      <c r="AC185" s="8"/>
      <c r="AD185" s="8"/>
      <c r="AE185" s="8"/>
      <c r="AF185" s="8"/>
    </row>
    <row r="186" hidden="1" spans="1:3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8"/>
      <c r="AA186" s="8"/>
      <c r="AB186" s="8"/>
      <c r="AC186" s="8"/>
      <c r="AD186" s="8"/>
      <c r="AE186" s="8"/>
      <c r="AF186" s="8"/>
    </row>
    <row r="187" hidden="1" spans="1:3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8"/>
      <c r="AA187" s="8"/>
      <c r="AB187" s="8"/>
      <c r="AC187" s="8"/>
      <c r="AD187" s="8"/>
      <c r="AE187" s="8"/>
      <c r="AF187" s="8"/>
    </row>
    <row r="188" hidden="1" spans="1:3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8"/>
      <c r="AA188" s="8"/>
      <c r="AB188" s="8"/>
      <c r="AC188" s="8"/>
      <c r="AD188" s="8"/>
      <c r="AE188" s="8"/>
      <c r="AF188" s="8"/>
    </row>
    <row r="189" hidden="1" spans="1:3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8"/>
      <c r="AA189" s="8"/>
      <c r="AB189" s="8"/>
      <c r="AC189" s="8"/>
      <c r="AD189" s="8"/>
      <c r="AE189" s="8"/>
      <c r="AF189" s="8"/>
    </row>
    <row r="190" hidden="1" spans="1:3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8"/>
      <c r="AA190" s="8"/>
      <c r="AB190" s="8"/>
      <c r="AC190" s="8"/>
      <c r="AD190" s="8"/>
      <c r="AE190" s="8"/>
      <c r="AF190" s="8"/>
    </row>
    <row r="191" hidden="1" spans="1:3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8"/>
      <c r="AA191" s="8"/>
      <c r="AB191" s="8"/>
      <c r="AC191" s="8"/>
      <c r="AD191" s="8"/>
      <c r="AE191" s="8"/>
      <c r="AF191" s="8"/>
    </row>
    <row r="192" hidden="1" spans="1:3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8"/>
      <c r="AA192" s="8"/>
      <c r="AB192" s="8"/>
      <c r="AC192" s="8"/>
      <c r="AD192" s="8"/>
      <c r="AE192" s="8"/>
      <c r="AF192" s="8"/>
    </row>
    <row r="193" hidden="1" spans="1:3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8"/>
      <c r="AA193" s="8"/>
      <c r="AB193" s="8"/>
      <c r="AC193" s="8"/>
      <c r="AD193" s="8"/>
      <c r="AE193" s="8"/>
      <c r="AF193" s="8"/>
    </row>
    <row r="194" hidden="1" spans="1:3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8"/>
      <c r="AA194" s="8"/>
      <c r="AB194" s="8"/>
      <c r="AC194" s="8"/>
      <c r="AD194" s="8"/>
      <c r="AE194" s="8"/>
      <c r="AF194" s="8"/>
    </row>
    <row r="195" hidden="1" spans="1:3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8"/>
      <c r="AA195" s="8"/>
      <c r="AB195" s="8"/>
      <c r="AC195" s="8"/>
      <c r="AD195" s="8"/>
      <c r="AE195" s="8"/>
      <c r="AF195" s="8"/>
    </row>
    <row r="196" hidden="1" spans="1:3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8"/>
      <c r="AA196" s="8"/>
      <c r="AB196" s="8"/>
      <c r="AC196" s="8"/>
      <c r="AD196" s="8"/>
      <c r="AE196" s="8"/>
      <c r="AF196" s="8"/>
    </row>
    <row r="197" hidden="1" spans="1:3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8"/>
      <c r="AA197" s="8"/>
      <c r="AB197" s="8"/>
      <c r="AC197" s="8"/>
      <c r="AD197" s="8"/>
      <c r="AE197" s="8"/>
      <c r="AF197" s="8"/>
    </row>
    <row r="198" hidden="1" spans="1:3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8"/>
      <c r="AA198" s="8"/>
      <c r="AB198" s="8"/>
      <c r="AC198" s="8"/>
      <c r="AD198" s="8"/>
      <c r="AE198" s="8"/>
      <c r="AF198" s="8"/>
    </row>
    <row r="199" hidden="1" spans="1:3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8"/>
      <c r="AA199" s="8"/>
      <c r="AB199" s="8"/>
      <c r="AC199" s="8"/>
      <c r="AD199" s="8"/>
      <c r="AE199" s="8"/>
      <c r="AF199" s="8"/>
    </row>
    <row r="200" hidden="1" spans="1:3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8"/>
      <c r="AA200" s="8"/>
      <c r="AB200" s="8"/>
      <c r="AC200" s="8"/>
      <c r="AD200" s="8"/>
      <c r="AE200" s="8"/>
      <c r="AF200" s="8"/>
    </row>
  </sheetData>
  <autoFilter ref="A1:AF200">
    <filterColumn colId="10">
      <colorFilter dxfId="2"/>
    </filterColumn>
    <extLst/>
  </autoFilter>
  <mergeCells count="24">
    <mergeCell ref="Q7:S7"/>
    <mergeCell ref="Z7:AB7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O200"/>
  <sheetViews>
    <sheetView workbookViewId="0">
      <pane xSplit="2" topLeftCell="C1" activePane="topRight" state="frozen"/>
      <selection/>
      <selection pane="topRight" activeCell="A1" sqref="A1"/>
    </sheetView>
  </sheetViews>
  <sheetFormatPr defaultColWidth="11" defaultRowHeight="17.6"/>
  <cols>
    <col min="1" max="1" width="11" customWidth="1"/>
    <col min="2" max="2" width="20" customWidth="1"/>
    <col min="3" max="5" width="11" customWidth="1"/>
    <col min="6" max="38" width="11" hidden="1" customWidth="1"/>
    <col min="39" max="39" width="13.1696428571429" customWidth="1"/>
    <col min="40" max="40" width="12.5" customWidth="1"/>
    <col min="41" max="93" width="11" customWidth="1"/>
  </cols>
  <sheetData>
    <row r="1" ht="18" customHeight="1" spans="1:93">
      <c r="A1" s="2"/>
      <c r="B1" s="3"/>
      <c r="C1" s="3"/>
      <c r="D1" s="3"/>
      <c r="E1" s="3"/>
      <c r="F1" s="46" t="s">
        <v>853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50" t="s">
        <v>854</v>
      </c>
      <c r="R1" s="50"/>
      <c r="S1" s="50"/>
      <c r="T1" s="50"/>
      <c r="U1" s="50"/>
      <c r="V1" s="50"/>
      <c r="W1" s="50"/>
      <c r="X1" s="50"/>
      <c r="Y1" s="50"/>
      <c r="Z1" s="50"/>
      <c r="AA1" s="56"/>
      <c r="AB1" s="46" t="s">
        <v>163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58" t="s">
        <v>855</v>
      </c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</row>
    <row r="2" ht="18" customHeight="1" spans="1:93">
      <c r="A2" s="2" t="s">
        <v>856</v>
      </c>
      <c r="B2" s="3" t="s">
        <v>857</v>
      </c>
      <c r="C2" s="3" t="s">
        <v>858</v>
      </c>
      <c r="D2" s="3" t="s">
        <v>859</v>
      </c>
      <c r="E2" s="3" t="s">
        <v>158</v>
      </c>
      <c r="F2" s="46" t="s">
        <v>860</v>
      </c>
      <c r="G2" s="46" t="s">
        <v>861</v>
      </c>
      <c r="H2" s="46" t="s">
        <v>862</v>
      </c>
      <c r="I2" s="46" t="s">
        <v>863</v>
      </c>
      <c r="J2" s="46" t="s">
        <v>864</v>
      </c>
      <c r="K2" s="46" t="s">
        <v>865</v>
      </c>
      <c r="L2" s="46" t="s">
        <v>866</v>
      </c>
      <c r="M2" s="46" t="s">
        <v>867</v>
      </c>
      <c r="N2" s="46" t="s">
        <v>868</v>
      </c>
      <c r="O2" s="46" t="s">
        <v>869</v>
      </c>
      <c r="P2" s="49" t="s">
        <v>870</v>
      </c>
      <c r="Q2" s="49" t="s">
        <v>860</v>
      </c>
      <c r="R2" s="49" t="s">
        <v>861</v>
      </c>
      <c r="S2" s="49" t="s">
        <v>862</v>
      </c>
      <c r="T2" s="49" t="s">
        <v>863</v>
      </c>
      <c r="U2" s="49" t="s">
        <v>864</v>
      </c>
      <c r="V2" s="49" t="s">
        <v>865</v>
      </c>
      <c r="W2" s="49" t="s">
        <v>866</v>
      </c>
      <c r="X2" s="49" t="s">
        <v>867</v>
      </c>
      <c r="Y2" s="49" t="s">
        <v>868</v>
      </c>
      <c r="Z2" s="49" t="s">
        <v>869</v>
      </c>
      <c r="AA2" s="49" t="s">
        <v>870</v>
      </c>
      <c r="AB2" s="57" t="s">
        <v>860</v>
      </c>
      <c r="AC2" s="46" t="s">
        <v>861</v>
      </c>
      <c r="AD2" s="46" t="s">
        <v>862</v>
      </c>
      <c r="AE2" s="46" t="s">
        <v>863</v>
      </c>
      <c r="AF2" s="46" t="s">
        <v>864</v>
      </c>
      <c r="AG2" s="46" t="s">
        <v>865</v>
      </c>
      <c r="AH2" s="46" t="s">
        <v>866</v>
      </c>
      <c r="AI2" s="46" t="s">
        <v>867</v>
      </c>
      <c r="AJ2" s="46" t="s">
        <v>868</v>
      </c>
      <c r="AK2" s="46" t="s">
        <v>869</v>
      </c>
      <c r="AL2" s="46" t="s">
        <v>870</v>
      </c>
      <c r="AM2" s="46" t="s">
        <v>860</v>
      </c>
      <c r="AN2" s="46" t="s">
        <v>861</v>
      </c>
      <c r="AO2" s="46" t="s">
        <v>862</v>
      </c>
      <c r="AP2" s="46" t="s">
        <v>863</v>
      </c>
      <c r="AQ2" s="46" t="s">
        <v>864</v>
      </c>
      <c r="AR2" s="46" t="s">
        <v>865</v>
      </c>
      <c r="AS2" s="46" t="s">
        <v>866</v>
      </c>
      <c r="AT2" s="46" t="s">
        <v>867</v>
      </c>
      <c r="AU2" s="46" t="s">
        <v>868</v>
      </c>
      <c r="AV2" s="46" t="s">
        <v>869</v>
      </c>
      <c r="AW2" s="46" t="s">
        <v>870</v>
      </c>
      <c r="AX2" s="46" t="s">
        <v>860</v>
      </c>
      <c r="AY2" s="46" t="s">
        <v>861</v>
      </c>
      <c r="AZ2" s="46" t="s">
        <v>862</v>
      </c>
      <c r="BA2" s="46" t="s">
        <v>863</v>
      </c>
      <c r="BB2" s="46" t="s">
        <v>864</v>
      </c>
      <c r="BC2" s="46" t="s">
        <v>865</v>
      </c>
      <c r="BD2" s="46" t="s">
        <v>866</v>
      </c>
      <c r="BE2" s="46" t="s">
        <v>867</v>
      </c>
      <c r="BF2" s="46" t="s">
        <v>868</v>
      </c>
      <c r="BG2" s="46" t="s">
        <v>869</v>
      </c>
      <c r="BH2" s="46" t="s">
        <v>870</v>
      </c>
      <c r="BI2" s="46" t="s">
        <v>860</v>
      </c>
      <c r="BJ2" s="46" t="s">
        <v>861</v>
      </c>
      <c r="BK2" s="46" t="s">
        <v>862</v>
      </c>
      <c r="BL2" s="46" t="s">
        <v>863</v>
      </c>
      <c r="BM2" s="46" t="s">
        <v>864</v>
      </c>
      <c r="BN2" s="46" t="s">
        <v>865</v>
      </c>
      <c r="BO2" s="46" t="s">
        <v>866</v>
      </c>
      <c r="BP2" s="46" t="s">
        <v>867</v>
      </c>
      <c r="BQ2" s="46" t="s">
        <v>868</v>
      </c>
      <c r="BR2" s="46" t="s">
        <v>869</v>
      </c>
      <c r="BS2" s="46" t="s">
        <v>870</v>
      </c>
      <c r="BT2" s="46" t="s">
        <v>860</v>
      </c>
      <c r="BU2" s="46" t="s">
        <v>861</v>
      </c>
      <c r="BV2" s="46" t="s">
        <v>862</v>
      </c>
      <c r="BW2" s="46" t="s">
        <v>863</v>
      </c>
      <c r="BX2" s="46" t="s">
        <v>864</v>
      </c>
      <c r="BY2" s="46" t="s">
        <v>865</v>
      </c>
      <c r="BZ2" s="46" t="s">
        <v>866</v>
      </c>
      <c r="CA2" s="46" t="s">
        <v>867</v>
      </c>
      <c r="CB2" s="46" t="s">
        <v>868</v>
      </c>
      <c r="CC2" s="46" t="s">
        <v>869</v>
      </c>
      <c r="CD2" s="46" t="s">
        <v>870</v>
      </c>
      <c r="CE2" s="46" t="s">
        <v>860</v>
      </c>
      <c r="CF2" s="46" t="s">
        <v>861</v>
      </c>
      <c r="CG2" s="46" t="s">
        <v>862</v>
      </c>
      <c r="CH2" s="46" t="s">
        <v>863</v>
      </c>
      <c r="CI2" s="46" t="s">
        <v>864</v>
      </c>
      <c r="CJ2" s="46" t="s">
        <v>865</v>
      </c>
      <c r="CK2" s="46" t="s">
        <v>866</v>
      </c>
      <c r="CL2" s="46" t="s">
        <v>867</v>
      </c>
      <c r="CM2" s="46" t="s">
        <v>868</v>
      </c>
      <c r="CN2" s="46" t="s">
        <v>869</v>
      </c>
      <c r="CO2" s="46" t="s">
        <v>870</v>
      </c>
    </row>
    <row r="3" ht="18" hidden="1" customHeight="1" spans="1:93">
      <c r="A3" s="34" t="s">
        <v>871</v>
      </c>
      <c r="B3" s="5" t="s">
        <v>872</v>
      </c>
      <c r="C3" s="6" t="s">
        <v>873</v>
      </c>
      <c r="D3" s="5" t="s">
        <v>874</v>
      </c>
      <c r="E3" s="6" t="s">
        <v>194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ht="18" hidden="1" customHeight="1" spans="1:93">
      <c r="A4" s="35" t="s">
        <v>875</v>
      </c>
      <c r="B4" s="36" t="s">
        <v>876</v>
      </c>
      <c r="C4" s="6" t="s">
        <v>873</v>
      </c>
      <c r="D4" s="36" t="s">
        <v>877</v>
      </c>
      <c r="E4" s="6" t="s">
        <v>194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ht="18" hidden="1" customHeight="1" spans="1:93">
      <c r="A5" s="35"/>
      <c r="B5" s="36" t="s">
        <v>878</v>
      </c>
      <c r="C5" s="6" t="s">
        <v>879</v>
      </c>
      <c r="D5" s="36" t="s">
        <v>877</v>
      </c>
      <c r="E5" s="6" t="s">
        <v>194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ht="18" hidden="1" customHeight="1" spans="1:93">
      <c r="A6" s="37" t="s">
        <v>880</v>
      </c>
      <c r="B6" s="38" t="s">
        <v>881</v>
      </c>
      <c r="C6" s="6" t="s">
        <v>873</v>
      </c>
      <c r="D6" s="38" t="s">
        <v>882</v>
      </c>
      <c r="E6" s="6" t="s">
        <v>194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ht="18" hidden="1" customHeight="1" spans="1:93">
      <c r="A7" s="37"/>
      <c r="B7" s="38" t="s">
        <v>883</v>
      </c>
      <c r="C7" s="6" t="s">
        <v>879</v>
      </c>
      <c r="D7" s="38" t="s">
        <v>882</v>
      </c>
      <c r="E7" s="6" t="s">
        <v>194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ht="18" hidden="1" customHeight="1" spans="1:93">
      <c r="A8" s="37" t="s">
        <v>884</v>
      </c>
      <c r="B8" s="38" t="s">
        <v>881</v>
      </c>
      <c r="C8" s="6" t="s">
        <v>873</v>
      </c>
      <c r="D8" s="38" t="s">
        <v>885</v>
      </c>
      <c r="E8" s="6" t="s">
        <v>194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ht="18" hidden="1" customHeight="1" spans="1:93">
      <c r="A9" s="37"/>
      <c r="B9" s="38" t="s">
        <v>883</v>
      </c>
      <c r="C9" s="6" t="s">
        <v>879</v>
      </c>
      <c r="D9" s="38" t="s">
        <v>885</v>
      </c>
      <c r="E9" s="6" t="s">
        <v>194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ht="18" hidden="1" customHeight="1" spans="1:93">
      <c r="A10" s="39" t="s">
        <v>886</v>
      </c>
      <c r="B10" s="40" t="s">
        <v>887</v>
      </c>
      <c r="C10" s="41" t="s">
        <v>873</v>
      </c>
      <c r="D10" s="40" t="s">
        <v>888</v>
      </c>
      <c r="E10" s="41" t="s">
        <v>194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</row>
    <row r="11" ht="18" hidden="1" customHeight="1" spans="1:93">
      <c r="A11" s="39"/>
      <c r="B11" s="40" t="s">
        <v>887</v>
      </c>
      <c r="C11" s="41" t="s">
        <v>879</v>
      </c>
      <c r="D11" s="40" t="s">
        <v>888</v>
      </c>
      <c r="E11" s="41" t="s">
        <v>194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</row>
    <row r="12" ht="18" hidden="1" customHeight="1" spans="1:93">
      <c r="A12" s="37" t="s">
        <v>889</v>
      </c>
      <c r="B12" s="38" t="s">
        <v>883</v>
      </c>
      <c r="C12" s="6" t="s">
        <v>879</v>
      </c>
      <c r="D12" s="38" t="s">
        <v>890</v>
      </c>
      <c r="E12" s="6" t="s">
        <v>194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ht="18" hidden="1" customHeight="1" spans="1:93">
      <c r="A13" s="37" t="s">
        <v>891</v>
      </c>
      <c r="B13" s="38" t="s">
        <v>881</v>
      </c>
      <c r="C13" s="6" t="s">
        <v>873</v>
      </c>
      <c r="D13" s="38" t="s">
        <v>892</v>
      </c>
      <c r="E13" s="6" t="s">
        <v>194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ht="18" hidden="1" customHeight="1" spans="1:93">
      <c r="A14" s="37"/>
      <c r="B14" s="38" t="s">
        <v>883</v>
      </c>
      <c r="C14" s="6" t="s">
        <v>879</v>
      </c>
      <c r="D14" s="38" t="s">
        <v>892</v>
      </c>
      <c r="E14" s="6" t="s">
        <v>194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ht="18" hidden="1" customHeight="1" spans="1:93">
      <c r="A15" s="37" t="s">
        <v>893</v>
      </c>
      <c r="B15" s="38" t="s">
        <v>881</v>
      </c>
      <c r="C15" s="6" t="s">
        <v>873</v>
      </c>
      <c r="D15" s="38" t="s">
        <v>894</v>
      </c>
      <c r="E15" s="6" t="s">
        <v>194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ht="18" hidden="1" customHeight="1" spans="1:93">
      <c r="A16" s="37" t="s">
        <v>895</v>
      </c>
      <c r="B16" s="36" t="s">
        <v>876</v>
      </c>
      <c r="C16" s="6" t="s">
        <v>873</v>
      </c>
      <c r="D16" s="38" t="s">
        <v>896</v>
      </c>
      <c r="E16" s="6" t="s">
        <v>194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ht="18" hidden="1" customHeight="1" spans="1:93">
      <c r="A17" s="37"/>
      <c r="B17" s="36" t="s">
        <v>878</v>
      </c>
      <c r="C17" s="6" t="s">
        <v>879</v>
      </c>
      <c r="D17" s="38" t="s">
        <v>896</v>
      </c>
      <c r="E17" s="6" t="s">
        <v>194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ht="18" hidden="1" customHeight="1" spans="1:93">
      <c r="A18" s="37"/>
      <c r="B18" s="38" t="s">
        <v>897</v>
      </c>
      <c r="C18" s="6" t="s">
        <v>879</v>
      </c>
      <c r="D18" s="38" t="s">
        <v>896</v>
      </c>
      <c r="E18" s="6" t="s">
        <v>194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ht="18" hidden="1" customHeight="1" spans="1:93">
      <c r="A19" s="37" t="s">
        <v>898</v>
      </c>
      <c r="B19" s="36" t="s">
        <v>876</v>
      </c>
      <c r="C19" s="6" t="s">
        <v>873</v>
      </c>
      <c r="D19" s="6" t="s">
        <v>899</v>
      </c>
      <c r="E19" s="6" t="s">
        <v>194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ht="18" hidden="1" customHeight="1" spans="1:93">
      <c r="A20" s="37"/>
      <c r="B20" s="36" t="s">
        <v>878</v>
      </c>
      <c r="C20" s="6" t="s">
        <v>879</v>
      </c>
      <c r="D20" s="6" t="s">
        <v>899</v>
      </c>
      <c r="E20" s="6" t="s">
        <v>194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ht="18" hidden="1" customHeight="1" spans="1:93">
      <c r="A21" s="37"/>
      <c r="B21" s="38" t="s">
        <v>897</v>
      </c>
      <c r="C21" s="6" t="s">
        <v>879</v>
      </c>
      <c r="D21" s="6" t="s">
        <v>899</v>
      </c>
      <c r="E21" s="6" t="s">
        <v>194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ht="18" hidden="1" customHeight="1" spans="1:93">
      <c r="A22" s="37" t="s">
        <v>900</v>
      </c>
      <c r="B22" s="38" t="s">
        <v>881</v>
      </c>
      <c r="C22" s="6" t="s">
        <v>873</v>
      </c>
      <c r="D22" s="38" t="s">
        <v>901</v>
      </c>
      <c r="E22" s="6" t="s">
        <v>194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ht="18" hidden="1" customHeight="1" spans="1:93">
      <c r="A23" s="37"/>
      <c r="B23" s="38" t="s">
        <v>902</v>
      </c>
      <c r="C23" s="6" t="s">
        <v>873</v>
      </c>
      <c r="D23" s="38" t="s">
        <v>901</v>
      </c>
      <c r="E23" s="6" t="s">
        <v>194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ht="18" hidden="1" customHeight="1" spans="1:93">
      <c r="A24" s="37"/>
      <c r="B24" s="38" t="s">
        <v>903</v>
      </c>
      <c r="C24" s="6" t="s">
        <v>873</v>
      </c>
      <c r="D24" s="38" t="s">
        <v>901</v>
      </c>
      <c r="E24" s="6" t="s">
        <v>194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ht="18" hidden="1" customHeight="1" spans="1:93">
      <c r="A25" s="37"/>
      <c r="B25" s="38" t="s">
        <v>883</v>
      </c>
      <c r="C25" s="6" t="s">
        <v>879</v>
      </c>
      <c r="D25" s="38" t="s">
        <v>901</v>
      </c>
      <c r="E25" s="6" t="s">
        <v>194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ht="18" hidden="1" customHeight="1" spans="1:93">
      <c r="A26" s="37" t="s">
        <v>904</v>
      </c>
      <c r="B26" s="38" t="s">
        <v>881</v>
      </c>
      <c r="C26" s="6" t="s">
        <v>873</v>
      </c>
      <c r="D26" s="38" t="s">
        <v>905</v>
      </c>
      <c r="E26" s="6" t="s">
        <v>194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ht="18" hidden="1" customHeight="1" spans="1:93">
      <c r="A27" s="37"/>
      <c r="B27" s="38" t="s">
        <v>906</v>
      </c>
      <c r="C27" s="6" t="s">
        <v>879</v>
      </c>
      <c r="D27" s="38" t="s">
        <v>905</v>
      </c>
      <c r="E27" s="6" t="s">
        <v>194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ht="18" hidden="1" customHeight="1" spans="1:93">
      <c r="A28" s="37"/>
      <c r="B28" s="38" t="s">
        <v>897</v>
      </c>
      <c r="C28" s="6" t="s">
        <v>879</v>
      </c>
      <c r="D28" s="38" t="s">
        <v>905</v>
      </c>
      <c r="E28" s="6" t="s">
        <v>194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ht="18" hidden="1" customHeight="1" spans="1:93">
      <c r="A29" s="37" t="s">
        <v>907</v>
      </c>
      <c r="B29" s="38" t="s">
        <v>883</v>
      </c>
      <c r="C29" s="6" t="s">
        <v>879</v>
      </c>
      <c r="D29" s="38" t="s">
        <v>908</v>
      </c>
      <c r="E29" s="6" t="s">
        <v>194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ht="18" hidden="1" customHeight="1" spans="1:93">
      <c r="A30" s="37" t="s">
        <v>909</v>
      </c>
      <c r="B30" s="38" t="s">
        <v>883</v>
      </c>
      <c r="C30" s="6" t="s">
        <v>879</v>
      </c>
      <c r="D30" s="38" t="s">
        <v>910</v>
      </c>
      <c r="E30" s="6" t="s">
        <v>194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</row>
    <row r="31" ht="18" hidden="1" customHeight="1" spans="1:93">
      <c r="A31" s="35" t="s">
        <v>911</v>
      </c>
      <c r="B31" s="36" t="s">
        <v>881</v>
      </c>
      <c r="C31" s="42" t="s">
        <v>873</v>
      </c>
      <c r="D31" s="36" t="s">
        <v>912</v>
      </c>
      <c r="E31" s="42" t="s">
        <v>194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</row>
    <row r="32" ht="18" hidden="1" customHeight="1" spans="1:93">
      <c r="A32" s="35"/>
      <c r="B32" s="36" t="s">
        <v>883</v>
      </c>
      <c r="C32" s="42" t="s">
        <v>879</v>
      </c>
      <c r="D32" s="36" t="s">
        <v>912</v>
      </c>
      <c r="E32" s="42" t="s">
        <v>194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</row>
    <row r="33" ht="18" hidden="1" customHeight="1" spans="1:93">
      <c r="A33" s="37" t="s">
        <v>913</v>
      </c>
      <c r="B33" s="38" t="s">
        <v>881</v>
      </c>
      <c r="C33" s="6" t="s">
        <v>873</v>
      </c>
      <c r="D33" s="38" t="s">
        <v>914</v>
      </c>
      <c r="E33" s="6" t="s">
        <v>194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ht="18" hidden="1" customHeight="1" spans="1:93">
      <c r="A34" s="37"/>
      <c r="B34" s="38" t="s">
        <v>883</v>
      </c>
      <c r="C34" s="6" t="s">
        <v>879</v>
      </c>
      <c r="D34" s="38" t="s">
        <v>914</v>
      </c>
      <c r="E34" s="6" t="s">
        <v>194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</row>
    <row r="35" ht="18" hidden="1" customHeight="1" spans="1:93">
      <c r="A35" s="37" t="s">
        <v>915</v>
      </c>
      <c r="B35" s="38" t="s">
        <v>883</v>
      </c>
      <c r="C35" s="6" t="s">
        <v>879</v>
      </c>
      <c r="D35" s="38" t="s">
        <v>916</v>
      </c>
      <c r="E35" s="6" t="s">
        <v>194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</row>
    <row r="36" ht="18" hidden="1" customHeight="1" spans="1:93">
      <c r="A36" s="37" t="s">
        <v>917</v>
      </c>
      <c r="B36" s="38" t="s">
        <v>881</v>
      </c>
      <c r="C36" s="6" t="s">
        <v>873</v>
      </c>
      <c r="D36" s="38" t="s">
        <v>918</v>
      </c>
      <c r="E36" s="6" t="s">
        <v>194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</row>
    <row r="37" ht="18" hidden="1" customHeight="1" spans="1:93">
      <c r="A37" s="43" t="s">
        <v>917</v>
      </c>
      <c r="B37" s="44" t="s">
        <v>917</v>
      </c>
      <c r="C37" s="45" t="s">
        <v>879</v>
      </c>
      <c r="D37" s="44" t="s">
        <v>918</v>
      </c>
      <c r="E37" s="45" t="s">
        <v>194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</row>
    <row r="38" ht="18" hidden="1" customHeight="1" spans="1:93">
      <c r="A38" s="37" t="s">
        <v>919</v>
      </c>
      <c r="B38" s="38" t="s">
        <v>883</v>
      </c>
      <c r="C38" s="6" t="s">
        <v>879</v>
      </c>
      <c r="D38" s="38" t="s">
        <v>920</v>
      </c>
      <c r="E38" s="6" t="s">
        <v>194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</row>
    <row r="39" ht="18" customHeight="1" spans="1:93">
      <c r="A39" s="37" t="s">
        <v>59</v>
      </c>
      <c r="B39" s="38" t="s">
        <v>921</v>
      </c>
      <c r="C39" s="6" t="s">
        <v>873</v>
      </c>
      <c r="D39" s="38" t="s">
        <v>922</v>
      </c>
      <c r="E39" s="6" t="s">
        <v>215</v>
      </c>
      <c r="F39" s="47">
        <v>71.1</v>
      </c>
      <c r="G39" s="47">
        <v>119</v>
      </c>
      <c r="H39" s="47">
        <v>271.93</v>
      </c>
      <c r="I39" s="47">
        <v>326.03</v>
      </c>
      <c r="J39" s="47">
        <v>5</v>
      </c>
      <c r="K39" s="47">
        <v>6</v>
      </c>
      <c r="L39" s="6"/>
      <c r="M39" s="6"/>
      <c r="N39" s="6"/>
      <c r="O39" s="6"/>
      <c r="P39" s="6"/>
      <c r="Q39" s="51">
        <v>29.98</v>
      </c>
      <c r="R39" s="51">
        <v>86.3</v>
      </c>
      <c r="S39" s="51">
        <v>323.44</v>
      </c>
      <c r="T39" s="51">
        <v>348.52</v>
      </c>
      <c r="U39" s="51">
        <v>8</v>
      </c>
      <c r="V39" s="51">
        <v>9</v>
      </c>
      <c r="W39" s="6"/>
      <c r="X39" s="6"/>
      <c r="Y39" s="6"/>
      <c r="Z39" s="6"/>
      <c r="AA39" s="6"/>
      <c r="AB39" s="13">
        <v>34.21</v>
      </c>
      <c r="AC39" s="13">
        <v>86.3</v>
      </c>
      <c r="AD39" s="13">
        <v>314.1</v>
      </c>
      <c r="AE39" s="13">
        <v>342.9</v>
      </c>
      <c r="AF39" s="13">
        <v>5</v>
      </c>
      <c r="AG39" s="13">
        <v>7</v>
      </c>
      <c r="AH39" s="6"/>
      <c r="AI39" s="6"/>
      <c r="AJ39" s="6"/>
      <c r="AK39" s="6"/>
      <c r="AL39" s="6"/>
      <c r="AM39" s="51">
        <v>46.86</v>
      </c>
      <c r="AN39" s="51">
        <v>94</v>
      </c>
      <c r="AO39" s="51">
        <v>306.51</v>
      </c>
      <c r="AP39" s="51">
        <v>331.65</v>
      </c>
      <c r="AQ39" s="51">
        <v>22</v>
      </c>
      <c r="AR39" s="51">
        <v>24</v>
      </c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ht="18" customHeight="1" spans="1:93">
      <c r="A40" s="4"/>
      <c r="B40" s="38" t="s">
        <v>923</v>
      </c>
      <c r="C40" s="6" t="s">
        <v>873</v>
      </c>
      <c r="D40" s="38" t="s">
        <v>922</v>
      </c>
      <c r="E40" s="6" t="s">
        <v>215</v>
      </c>
      <c r="F40" s="18">
        <v>83.32</v>
      </c>
      <c r="G40" s="18">
        <v>128</v>
      </c>
      <c r="H40" s="18">
        <v>295.41</v>
      </c>
      <c r="I40" s="18">
        <v>326.03</v>
      </c>
      <c r="J40" s="18">
        <v>19</v>
      </c>
      <c r="K40" s="18">
        <v>20</v>
      </c>
      <c r="L40" s="6"/>
      <c r="M40" s="6"/>
      <c r="N40" s="6"/>
      <c r="O40" s="6"/>
      <c r="P40" s="6"/>
      <c r="Q40" s="51">
        <v>30.31</v>
      </c>
      <c r="R40" s="51">
        <v>86</v>
      </c>
      <c r="S40" s="51">
        <v>323.79</v>
      </c>
      <c r="T40" s="51">
        <v>348.52</v>
      </c>
      <c r="U40" s="51">
        <v>7</v>
      </c>
      <c r="V40" s="51">
        <v>8</v>
      </c>
      <c r="W40" s="6"/>
      <c r="X40" s="6"/>
      <c r="Y40" s="6"/>
      <c r="Z40" s="6"/>
      <c r="AA40" s="6"/>
      <c r="AB40" s="13">
        <v>36.88</v>
      </c>
      <c r="AC40" s="13">
        <v>93.3</v>
      </c>
      <c r="AD40" s="13">
        <v>324.94</v>
      </c>
      <c r="AE40" s="13">
        <v>348.52</v>
      </c>
      <c r="AF40" s="13">
        <v>5</v>
      </c>
      <c r="AG40" s="13">
        <v>6</v>
      </c>
      <c r="AH40" s="6"/>
      <c r="AI40" s="6"/>
      <c r="AJ40" s="6"/>
      <c r="AK40" s="6"/>
      <c r="AL40" s="6"/>
      <c r="AM40" s="51">
        <v>44.7</v>
      </c>
      <c r="AN40" s="51">
        <v>92.3</v>
      </c>
      <c r="AO40" s="51">
        <v>310.63</v>
      </c>
      <c r="AP40" s="51">
        <v>331.65</v>
      </c>
      <c r="AQ40" s="51">
        <v>18</v>
      </c>
      <c r="AR40" s="51">
        <v>19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</row>
    <row r="41" ht="18" customHeight="1" spans="1:93">
      <c r="A41" s="4"/>
      <c r="B41" s="38" t="s">
        <v>924</v>
      </c>
      <c r="C41" s="6" t="s">
        <v>873</v>
      </c>
      <c r="D41" s="38" t="s">
        <v>922</v>
      </c>
      <c r="E41" s="6" t="s">
        <v>215</v>
      </c>
      <c r="F41" s="18">
        <v>87.56</v>
      </c>
      <c r="G41" s="18">
        <v>128</v>
      </c>
      <c r="H41" s="18">
        <v>294.52</v>
      </c>
      <c r="I41" s="18">
        <v>320.41</v>
      </c>
      <c r="J41" s="18">
        <v>4</v>
      </c>
      <c r="K41" s="18">
        <v>4</v>
      </c>
      <c r="L41" s="6"/>
      <c r="M41" s="6"/>
      <c r="N41" s="6"/>
      <c r="O41" s="6"/>
      <c r="P41" s="6"/>
      <c r="Q41" s="51">
        <v>68.66</v>
      </c>
      <c r="R41" s="51">
        <v>88.6</v>
      </c>
      <c r="S41" s="51">
        <v>329.49</v>
      </c>
      <c r="T41" s="51">
        <v>354.14</v>
      </c>
      <c r="U41" s="51">
        <v>5</v>
      </c>
      <c r="V41" s="51">
        <v>6</v>
      </c>
      <c r="W41" s="6"/>
      <c r="X41" s="6"/>
      <c r="Y41" s="6"/>
      <c r="Z41" s="6"/>
      <c r="AA41" s="6"/>
      <c r="AB41" s="13">
        <v>57.24</v>
      </c>
      <c r="AC41" s="13">
        <v>104</v>
      </c>
      <c r="AD41" s="13">
        <v>319.62</v>
      </c>
      <c r="AE41" s="13">
        <v>337.27</v>
      </c>
      <c r="AF41" s="13">
        <v>7</v>
      </c>
      <c r="AG41" s="13">
        <v>7</v>
      </c>
      <c r="AH41" s="6"/>
      <c r="AI41" s="6"/>
      <c r="AJ41" s="6"/>
      <c r="AK41" s="6"/>
      <c r="AL41" s="6"/>
      <c r="AM41" s="51">
        <v>59.46</v>
      </c>
      <c r="AN41" s="51">
        <v>89.3</v>
      </c>
      <c r="AO41" s="51">
        <v>297.57</v>
      </c>
      <c r="AP41" s="51">
        <v>326.03</v>
      </c>
      <c r="AQ41" s="51">
        <v>18</v>
      </c>
      <c r="AR41" s="51">
        <v>19</v>
      </c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</row>
    <row r="42" ht="18" customHeight="1" spans="1:93">
      <c r="A42" s="4"/>
      <c r="B42" s="38" t="s">
        <v>925</v>
      </c>
      <c r="C42" s="6" t="s">
        <v>873</v>
      </c>
      <c r="D42" s="38" t="s">
        <v>922</v>
      </c>
      <c r="E42" s="6" t="s">
        <v>215</v>
      </c>
      <c r="F42" s="18">
        <v>18.15</v>
      </c>
      <c r="G42" s="18">
        <v>22.6</v>
      </c>
      <c r="H42" s="18">
        <v>288.39</v>
      </c>
      <c r="I42" s="18">
        <v>309.17</v>
      </c>
      <c r="J42" s="18">
        <v>16</v>
      </c>
      <c r="K42" s="18">
        <v>16</v>
      </c>
      <c r="L42" s="6"/>
      <c r="M42" s="6"/>
      <c r="N42" s="6"/>
      <c r="O42" s="6"/>
      <c r="P42" s="6"/>
      <c r="Q42" s="51">
        <v>11.02</v>
      </c>
      <c r="R42" s="51">
        <v>16.3</v>
      </c>
      <c r="S42" s="51">
        <v>328.41</v>
      </c>
      <c r="T42" s="51">
        <v>348.52</v>
      </c>
      <c r="U42" s="51">
        <v>16</v>
      </c>
      <c r="V42" s="51">
        <v>17</v>
      </c>
      <c r="W42" s="6"/>
      <c r="X42" s="6"/>
      <c r="Y42" s="6"/>
      <c r="Z42" s="6"/>
      <c r="AA42" s="6"/>
      <c r="AB42" s="13">
        <v>12.63</v>
      </c>
      <c r="AC42" s="13">
        <v>24.6</v>
      </c>
      <c r="AD42" s="13">
        <v>326.03</v>
      </c>
      <c r="AE42" s="13">
        <v>316.66</v>
      </c>
      <c r="AF42" s="13">
        <v>29</v>
      </c>
      <c r="AG42" s="13">
        <v>33</v>
      </c>
      <c r="AH42" s="6"/>
      <c r="AI42" s="6"/>
      <c r="AJ42" s="6"/>
      <c r="AK42" s="6"/>
      <c r="AL42" s="6"/>
      <c r="AM42" s="51">
        <v>16.16</v>
      </c>
      <c r="AN42" s="51">
        <v>21.6</v>
      </c>
      <c r="AO42" s="51">
        <v>301.89</v>
      </c>
      <c r="AP42" s="51">
        <v>326.03</v>
      </c>
      <c r="AQ42" s="51">
        <v>27</v>
      </c>
      <c r="AR42" s="51">
        <v>33</v>
      </c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</row>
    <row r="43" ht="18" customHeight="1" spans="1:93">
      <c r="A43" s="4"/>
      <c r="B43" s="38" t="s">
        <v>926</v>
      </c>
      <c r="C43" s="6" t="s">
        <v>879</v>
      </c>
      <c r="D43" s="38" t="s">
        <v>922</v>
      </c>
      <c r="E43" s="6" t="s">
        <v>215</v>
      </c>
      <c r="F43" s="18">
        <v>9.33</v>
      </c>
      <c r="G43" s="18">
        <v>14</v>
      </c>
      <c r="H43" s="18">
        <v>288.09</v>
      </c>
      <c r="I43" s="18">
        <v>303.55</v>
      </c>
      <c r="J43" s="18">
        <v>16</v>
      </c>
      <c r="K43" s="18">
        <v>16</v>
      </c>
      <c r="L43" s="6"/>
      <c r="M43" s="6"/>
      <c r="N43" s="6"/>
      <c r="O43" s="6"/>
      <c r="P43" s="6"/>
      <c r="Q43" s="51">
        <v>13</v>
      </c>
      <c r="R43" s="51">
        <v>31.2</v>
      </c>
      <c r="S43" s="51">
        <v>381.5</v>
      </c>
      <c r="T43" s="51">
        <v>388</v>
      </c>
      <c r="U43" s="51">
        <v>23.71666667</v>
      </c>
      <c r="V43" s="51">
        <v>32</v>
      </c>
      <c r="W43" s="6"/>
      <c r="X43" s="6"/>
      <c r="Y43" s="6"/>
      <c r="Z43" s="6"/>
      <c r="AA43" s="6"/>
      <c r="AB43" s="13">
        <v>11.9</v>
      </c>
      <c r="AC43" s="13">
        <v>24.9</v>
      </c>
      <c r="AD43" s="13">
        <v>382.3</v>
      </c>
      <c r="AE43" s="13">
        <v>388</v>
      </c>
      <c r="AF43" s="13">
        <v>29.96666667</v>
      </c>
      <c r="AG43" s="13">
        <v>30</v>
      </c>
      <c r="AH43" s="6"/>
      <c r="AI43" s="6"/>
      <c r="AJ43" s="6"/>
      <c r="AK43" s="6"/>
      <c r="AL43" s="6"/>
      <c r="AM43" s="51">
        <v>0.7</v>
      </c>
      <c r="AN43" s="51">
        <v>6.2</v>
      </c>
      <c r="AO43" s="51">
        <v>361.6</v>
      </c>
      <c r="AP43" s="51">
        <v>365</v>
      </c>
      <c r="AQ43" s="51">
        <v>18.08333333</v>
      </c>
      <c r="AR43" s="51">
        <v>19</v>
      </c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</row>
    <row r="44" ht="18" customHeight="1" spans="1:93">
      <c r="A44" s="4" t="s">
        <v>65</v>
      </c>
      <c r="B44" s="6" t="s">
        <v>927</v>
      </c>
      <c r="C44" s="6" t="s">
        <v>873</v>
      </c>
      <c r="D44" s="6" t="s">
        <v>928</v>
      </c>
      <c r="E44" s="6" t="s">
        <v>215</v>
      </c>
      <c r="F44" s="17">
        <v>0.1</v>
      </c>
      <c r="G44" s="17">
        <v>3.1</v>
      </c>
      <c r="H44" s="17">
        <v>119</v>
      </c>
      <c r="I44" s="17">
        <v>119</v>
      </c>
      <c r="J44" s="17">
        <v>3.933333333</v>
      </c>
      <c r="K44" s="17">
        <v>6</v>
      </c>
      <c r="L44" s="6"/>
      <c r="M44" s="6"/>
      <c r="N44" s="6"/>
      <c r="O44" s="6"/>
      <c r="P44" s="6"/>
      <c r="Q44" s="51">
        <v>0.2</v>
      </c>
      <c r="R44" s="51">
        <v>3.1</v>
      </c>
      <c r="S44" s="51">
        <v>115.8</v>
      </c>
      <c r="T44" s="51">
        <v>116</v>
      </c>
      <c r="U44" s="51">
        <v>3.7</v>
      </c>
      <c r="V44" s="51">
        <v>8</v>
      </c>
      <c r="W44" s="6"/>
      <c r="X44" s="6"/>
      <c r="Y44" s="6"/>
      <c r="Z44" s="6"/>
      <c r="AA44" s="6"/>
      <c r="AB44" s="13">
        <v>0.4</v>
      </c>
      <c r="AC44" s="13">
        <v>3.1</v>
      </c>
      <c r="AD44" s="13">
        <v>116.8</v>
      </c>
      <c r="AE44" s="13">
        <v>117</v>
      </c>
      <c r="AF44" s="13">
        <v>3.983333333</v>
      </c>
      <c r="AG44" s="13">
        <v>6</v>
      </c>
      <c r="AH44" s="6"/>
      <c r="AI44" s="6"/>
      <c r="AJ44" s="6"/>
      <c r="AK44" s="6"/>
      <c r="AL44" s="6"/>
      <c r="AM44" s="51">
        <v>0.1</v>
      </c>
      <c r="AN44" s="51">
        <v>3.1</v>
      </c>
      <c r="AO44" s="51">
        <v>123</v>
      </c>
      <c r="AP44" s="51">
        <v>123</v>
      </c>
      <c r="AQ44" s="51">
        <v>4.229166667</v>
      </c>
      <c r="AR44" s="51">
        <v>7</v>
      </c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</row>
    <row r="45" ht="18" customHeight="1" spans="1:93">
      <c r="A45" s="4"/>
      <c r="B45" s="6" t="s">
        <v>929</v>
      </c>
      <c r="C45" s="6" t="s">
        <v>873</v>
      </c>
      <c r="D45" s="6" t="s">
        <v>928</v>
      </c>
      <c r="E45" s="6" t="s">
        <v>215</v>
      </c>
      <c r="F45" s="17">
        <v>0.1</v>
      </c>
      <c r="G45" s="17">
        <v>3.1</v>
      </c>
      <c r="H45" s="17">
        <v>105.9</v>
      </c>
      <c r="I45" s="17">
        <v>106</v>
      </c>
      <c r="J45" s="17">
        <v>3.733333333</v>
      </c>
      <c r="K45" s="17">
        <v>6</v>
      </c>
      <c r="L45" s="6"/>
      <c r="M45" s="6"/>
      <c r="N45" s="6"/>
      <c r="O45" s="6"/>
      <c r="P45" s="6"/>
      <c r="Q45" s="51">
        <v>0.1</v>
      </c>
      <c r="R45" s="51">
        <v>3.1</v>
      </c>
      <c r="S45" s="51">
        <v>106.8</v>
      </c>
      <c r="T45" s="51">
        <v>107</v>
      </c>
      <c r="U45" s="51">
        <v>3.933333333</v>
      </c>
      <c r="V45" s="51">
        <v>5</v>
      </c>
      <c r="W45" s="6"/>
      <c r="X45" s="6"/>
      <c r="Y45" s="6"/>
      <c r="Z45" s="6"/>
      <c r="AA45" s="6"/>
      <c r="AB45" s="13">
        <v>0.2</v>
      </c>
      <c r="AC45" s="13">
        <v>3.1</v>
      </c>
      <c r="AD45" s="13">
        <v>103.7</v>
      </c>
      <c r="AE45" s="13">
        <v>104</v>
      </c>
      <c r="AF45" s="13">
        <v>3.966666667</v>
      </c>
      <c r="AG45" s="13">
        <v>6</v>
      </c>
      <c r="AH45" s="6"/>
      <c r="AI45" s="6"/>
      <c r="AJ45" s="6"/>
      <c r="AK45" s="6"/>
      <c r="AL45" s="6"/>
      <c r="AM45" s="51">
        <v>0.1</v>
      </c>
      <c r="AN45" s="51">
        <v>3</v>
      </c>
      <c r="AO45" s="51">
        <v>106</v>
      </c>
      <c r="AP45" s="51">
        <v>106</v>
      </c>
      <c r="AQ45" s="51">
        <v>3.9375</v>
      </c>
      <c r="AR45" s="51">
        <v>6</v>
      </c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ht="18" customHeight="1" spans="1:93">
      <c r="A46" s="4"/>
      <c r="B46" s="6" t="s">
        <v>930</v>
      </c>
      <c r="C46" s="6" t="s">
        <v>873</v>
      </c>
      <c r="D46" s="6" t="s">
        <v>928</v>
      </c>
      <c r="E46" s="6" t="s">
        <v>215</v>
      </c>
      <c r="F46" s="17">
        <v>10.8</v>
      </c>
      <c r="G46" s="17">
        <v>74.2</v>
      </c>
      <c r="H46" s="17">
        <v>125.6</v>
      </c>
      <c r="I46" s="17">
        <v>140</v>
      </c>
      <c r="J46" s="17">
        <v>7.166666667</v>
      </c>
      <c r="K46" s="17">
        <v>11</v>
      </c>
      <c r="L46" s="6"/>
      <c r="M46" s="6"/>
      <c r="N46" s="6"/>
      <c r="O46" s="6"/>
      <c r="P46" s="6"/>
      <c r="Q46" s="51">
        <v>8.8</v>
      </c>
      <c r="R46" s="51">
        <v>70.5</v>
      </c>
      <c r="S46" s="51">
        <v>124.7</v>
      </c>
      <c r="T46" s="51">
        <v>141</v>
      </c>
      <c r="U46" s="51">
        <v>7.133333333</v>
      </c>
      <c r="V46" s="51">
        <v>11</v>
      </c>
      <c r="W46" s="6"/>
      <c r="X46" s="6"/>
      <c r="Y46" s="6"/>
      <c r="Z46" s="6"/>
      <c r="AA46" s="6"/>
      <c r="AB46" s="13">
        <v>0.3</v>
      </c>
      <c r="AC46" s="13">
        <v>3.1</v>
      </c>
      <c r="AD46" s="13">
        <v>123.4</v>
      </c>
      <c r="AE46" s="13">
        <v>125</v>
      </c>
      <c r="AF46" s="13">
        <v>7.65</v>
      </c>
      <c r="AG46" s="13">
        <v>10</v>
      </c>
      <c r="AH46" s="6"/>
      <c r="AI46" s="6"/>
      <c r="AJ46" s="6"/>
      <c r="AK46" s="6"/>
      <c r="AL46" s="6"/>
      <c r="AM46" s="51">
        <v>10.4</v>
      </c>
      <c r="AN46" s="51">
        <v>73.5</v>
      </c>
      <c r="AO46" s="51">
        <v>128.7</v>
      </c>
      <c r="AP46" s="51">
        <v>153</v>
      </c>
      <c r="AQ46" s="51">
        <v>7.375</v>
      </c>
      <c r="AR46" s="51">
        <v>10</v>
      </c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</row>
    <row r="47" ht="18" customHeight="1" spans="1:93">
      <c r="A47" s="4"/>
      <c r="B47" s="6" t="s">
        <v>926</v>
      </c>
      <c r="C47" s="6" t="s">
        <v>879</v>
      </c>
      <c r="D47" s="6" t="s">
        <v>928</v>
      </c>
      <c r="E47" s="6" t="s">
        <v>215</v>
      </c>
      <c r="F47" s="17">
        <v>0.1</v>
      </c>
      <c r="G47" s="17">
        <v>3.1</v>
      </c>
      <c r="H47" s="17">
        <v>118</v>
      </c>
      <c r="I47" s="17">
        <v>118</v>
      </c>
      <c r="J47" s="17">
        <v>29.2</v>
      </c>
      <c r="K47" s="17">
        <v>30</v>
      </c>
      <c r="L47" s="6"/>
      <c r="M47" s="6"/>
      <c r="N47" s="6"/>
      <c r="O47" s="6"/>
      <c r="P47" s="6"/>
      <c r="Q47" s="51">
        <v>0.4</v>
      </c>
      <c r="R47" s="51">
        <v>3.1</v>
      </c>
      <c r="S47" s="51">
        <v>118.3</v>
      </c>
      <c r="T47" s="51">
        <v>119</v>
      </c>
      <c r="U47" s="51">
        <v>14.81666667</v>
      </c>
      <c r="V47" s="51">
        <v>16</v>
      </c>
      <c r="W47" s="6"/>
      <c r="X47" s="6"/>
      <c r="Y47" s="6"/>
      <c r="Z47" s="6"/>
      <c r="AA47" s="6"/>
      <c r="AB47" s="13">
        <v>0.3</v>
      </c>
      <c r="AC47" s="13">
        <v>3.1</v>
      </c>
      <c r="AD47" s="13">
        <v>111</v>
      </c>
      <c r="AE47" s="13">
        <v>111</v>
      </c>
      <c r="AF47" s="13">
        <v>26.98333333</v>
      </c>
      <c r="AG47" s="13">
        <v>27</v>
      </c>
      <c r="AH47" s="6"/>
      <c r="AI47" s="6"/>
      <c r="AJ47" s="6"/>
      <c r="AK47" s="6"/>
      <c r="AL47" s="6"/>
      <c r="AM47" s="51">
        <v>0.1</v>
      </c>
      <c r="AN47" s="51">
        <v>3.1</v>
      </c>
      <c r="AO47" s="51">
        <v>117.9</v>
      </c>
      <c r="AP47" s="51">
        <v>118</v>
      </c>
      <c r="AQ47" s="51">
        <v>12.0625</v>
      </c>
      <c r="AR47" s="51">
        <v>13</v>
      </c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</row>
    <row r="48" ht="18" customHeight="1" spans="1:93">
      <c r="A48" s="4" t="s">
        <v>931</v>
      </c>
      <c r="B48" s="6" t="s">
        <v>930</v>
      </c>
      <c r="C48" s="6" t="s">
        <v>873</v>
      </c>
      <c r="D48" s="6"/>
      <c r="E48" s="6" t="s">
        <v>215</v>
      </c>
      <c r="F48" s="48" t="s">
        <v>593</v>
      </c>
      <c r="G48" s="48"/>
      <c r="H48" s="48"/>
      <c r="I48" s="48"/>
      <c r="J48" s="48"/>
      <c r="K48" s="48"/>
      <c r="L48" s="6"/>
      <c r="M48" s="6"/>
      <c r="N48" s="6"/>
      <c r="O48" s="6"/>
      <c r="P48" s="6"/>
      <c r="Q48" s="52" t="s">
        <v>593</v>
      </c>
      <c r="R48" s="52"/>
      <c r="S48" s="52"/>
      <c r="T48" s="52"/>
      <c r="U48" s="52"/>
      <c r="V48" s="54"/>
      <c r="W48" s="6"/>
      <c r="X48" s="6"/>
      <c r="Y48" s="6"/>
      <c r="Z48" s="6"/>
      <c r="AA48" s="6"/>
      <c r="AB48" s="55" t="s">
        <v>593</v>
      </c>
      <c r="AC48" s="55"/>
      <c r="AD48" s="55"/>
      <c r="AE48" s="55"/>
      <c r="AF48" s="55"/>
      <c r="AG48" s="55"/>
      <c r="AH48" s="6"/>
      <c r="AI48" s="6"/>
      <c r="AJ48" s="6"/>
      <c r="AK48" s="6"/>
      <c r="AL48" s="6"/>
      <c r="AM48" s="48" t="s">
        <v>593</v>
      </c>
      <c r="AN48" s="48"/>
      <c r="AO48" s="48"/>
      <c r="AP48" s="48"/>
      <c r="AQ48" s="48"/>
      <c r="AR48" s="48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</row>
    <row r="49" ht="18" customHeight="1" spans="1:93">
      <c r="A49" s="4"/>
      <c r="B49" s="6" t="s">
        <v>926</v>
      </c>
      <c r="C49" s="6" t="s">
        <v>879</v>
      </c>
      <c r="D49" s="6"/>
      <c r="E49" s="6" t="s">
        <v>215</v>
      </c>
      <c r="F49" s="48"/>
      <c r="G49" s="48"/>
      <c r="H49" s="48"/>
      <c r="I49" s="48"/>
      <c r="J49" s="48"/>
      <c r="K49" s="48"/>
      <c r="L49" s="6"/>
      <c r="M49" s="6"/>
      <c r="N49" s="6"/>
      <c r="O49" s="6"/>
      <c r="P49" s="6"/>
      <c r="Q49" s="53"/>
      <c r="R49" s="53"/>
      <c r="S49" s="53"/>
      <c r="T49" s="53"/>
      <c r="U49" s="53"/>
      <c r="V49" s="55"/>
      <c r="W49" s="6"/>
      <c r="X49" s="6"/>
      <c r="Y49" s="6"/>
      <c r="Z49" s="6"/>
      <c r="AA49" s="6"/>
      <c r="AB49" s="55"/>
      <c r="AC49" s="55"/>
      <c r="AD49" s="55"/>
      <c r="AE49" s="55"/>
      <c r="AF49" s="55"/>
      <c r="AG49" s="55"/>
      <c r="AH49" s="6"/>
      <c r="AI49" s="6"/>
      <c r="AJ49" s="6"/>
      <c r="AK49" s="6"/>
      <c r="AL49" s="6"/>
      <c r="AM49" s="48"/>
      <c r="AN49" s="48"/>
      <c r="AO49" s="48"/>
      <c r="AP49" s="48"/>
      <c r="AQ49" s="48"/>
      <c r="AR49" s="48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</row>
    <row r="50" ht="18" customHeight="1" spans="1:93">
      <c r="A50" s="4" t="s">
        <v>68</v>
      </c>
      <c r="B50" s="6" t="s">
        <v>930</v>
      </c>
      <c r="C50" s="6" t="s">
        <v>873</v>
      </c>
      <c r="D50" s="6" t="s">
        <v>932</v>
      </c>
      <c r="E50" s="6" t="s">
        <v>215</v>
      </c>
      <c r="F50" s="17">
        <v>17.63</v>
      </c>
      <c r="G50" s="17">
        <v>53.6</v>
      </c>
      <c r="H50" s="17">
        <v>172.25</v>
      </c>
      <c r="I50" s="17">
        <v>207.99</v>
      </c>
      <c r="J50" s="17">
        <v>4</v>
      </c>
      <c r="K50" s="17">
        <v>4</v>
      </c>
      <c r="L50" s="6"/>
      <c r="M50" s="6"/>
      <c r="N50" s="6"/>
      <c r="O50" s="6"/>
      <c r="P50" s="6"/>
      <c r="Q50" s="51">
        <v>11.72</v>
      </c>
      <c r="R50" s="51">
        <v>69.6</v>
      </c>
      <c r="S50" s="51">
        <v>147.54</v>
      </c>
      <c r="T50" s="51">
        <v>207.99</v>
      </c>
      <c r="U50" s="51">
        <v>11</v>
      </c>
      <c r="V50" s="51">
        <v>13</v>
      </c>
      <c r="W50" s="6"/>
      <c r="X50" s="6"/>
      <c r="Y50" s="6"/>
      <c r="Z50" s="6"/>
      <c r="AA50" s="6"/>
      <c r="AB50" s="13">
        <v>12.25</v>
      </c>
      <c r="AC50" s="13">
        <v>90.6</v>
      </c>
      <c r="AD50" s="13">
        <v>183.34</v>
      </c>
      <c r="AE50" s="13">
        <v>213.61</v>
      </c>
      <c r="AF50" s="13">
        <v>7.67</v>
      </c>
      <c r="AG50" s="13">
        <v>9</v>
      </c>
      <c r="AH50" s="6"/>
      <c r="AI50" s="6"/>
      <c r="AJ50" s="6"/>
      <c r="AK50" s="6"/>
      <c r="AL50" s="6"/>
      <c r="AM50" s="51">
        <v>6.1</v>
      </c>
      <c r="AN50" s="51">
        <v>57.5</v>
      </c>
      <c r="AO50" s="51">
        <v>171</v>
      </c>
      <c r="AP50" s="51">
        <v>201</v>
      </c>
      <c r="AQ50" s="51">
        <v>7.333333333</v>
      </c>
      <c r="AR50" s="51">
        <v>13</v>
      </c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</row>
    <row r="51" ht="18" customHeight="1" spans="1:93">
      <c r="A51" s="4"/>
      <c r="B51" s="6" t="s">
        <v>926</v>
      </c>
      <c r="C51" s="6" t="s">
        <v>879</v>
      </c>
      <c r="D51" s="6" t="s">
        <v>932</v>
      </c>
      <c r="E51" s="6" t="s">
        <v>215</v>
      </c>
      <c r="F51" s="17">
        <v>0.1</v>
      </c>
      <c r="G51" s="17">
        <v>3.1</v>
      </c>
      <c r="H51" s="17">
        <v>125</v>
      </c>
      <c r="I51" s="17">
        <v>126</v>
      </c>
      <c r="J51" s="17">
        <v>32.18333333</v>
      </c>
      <c r="K51" s="17">
        <v>33</v>
      </c>
      <c r="L51" s="6"/>
      <c r="M51" s="6"/>
      <c r="N51" s="6"/>
      <c r="O51" s="6"/>
      <c r="P51" s="6"/>
      <c r="Q51" s="51">
        <v>0.1</v>
      </c>
      <c r="R51" s="51">
        <v>3.1</v>
      </c>
      <c r="S51" s="51">
        <v>119</v>
      </c>
      <c r="T51" s="51">
        <v>119</v>
      </c>
      <c r="U51" s="51">
        <v>16.4</v>
      </c>
      <c r="V51" s="51">
        <v>17</v>
      </c>
      <c r="W51" s="6"/>
      <c r="X51" s="6"/>
      <c r="Y51" s="6"/>
      <c r="Z51" s="6"/>
      <c r="AA51" s="6"/>
      <c r="AB51" s="13">
        <v>0.2</v>
      </c>
      <c r="AC51" s="13">
        <v>3.1</v>
      </c>
      <c r="AD51" s="13">
        <v>119</v>
      </c>
      <c r="AE51" s="13">
        <v>119</v>
      </c>
      <c r="AF51" s="13">
        <v>30.08333333</v>
      </c>
      <c r="AG51" s="13">
        <v>31</v>
      </c>
      <c r="AH51" s="6"/>
      <c r="AI51" s="6"/>
      <c r="AJ51" s="6"/>
      <c r="AK51" s="6"/>
      <c r="AL51" s="6"/>
      <c r="AM51" s="51">
        <v>0.1</v>
      </c>
      <c r="AN51" s="51">
        <v>3.2</v>
      </c>
      <c r="AO51" s="51">
        <v>117</v>
      </c>
      <c r="AP51" s="51">
        <v>117</v>
      </c>
      <c r="AQ51" s="51">
        <v>18.0625</v>
      </c>
      <c r="AR51" s="51">
        <v>19</v>
      </c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ht="18" customHeight="1" spans="1:93">
      <c r="A52" s="4" t="s">
        <v>64</v>
      </c>
      <c r="B52" s="6" t="s">
        <v>933</v>
      </c>
      <c r="C52" s="6" t="s">
        <v>873</v>
      </c>
      <c r="D52" s="6" t="s">
        <v>934</v>
      </c>
      <c r="E52" s="6" t="s">
        <v>215</v>
      </c>
      <c r="F52" s="17">
        <v>79.6</v>
      </c>
      <c r="G52" s="17">
        <v>154</v>
      </c>
      <c r="H52" s="17">
        <v>120</v>
      </c>
      <c r="I52" s="17">
        <v>155</v>
      </c>
      <c r="J52" s="17">
        <v>23</v>
      </c>
      <c r="K52" s="17">
        <v>34</v>
      </c>
      <c r="L52" s="6"/>
      <c r="M52" s="6"/>
      <c r="N52" s="6"/>
      <c r="O52" s="6"/>
      <c r="P52" s="6"/>
      <c r="Q52" s="51">
        <v>98.8</v>
      </c>
      <c r="R52" s="51">
        <v>232</v>
      </c>
      <c r="S52" s="51">
        <v>107</v>
      </c>
      <c r="T52" s="51">
        <v>145</v>
      </c>
      <c r="U52" s="51">
        <v>10.26666667</v>
      </c>
      <c r="V52" s="51">
        <v>17</v>
      </c>
      <c r="W52" s="6"/>
      <c r="X52" s="6"/>
      <c r="Y52" s="6"/>
      <c r="Z52" s="6"/>
      <c r="AA52" s="6"/>
      <c r="AB52" s="13">
        <v>85.3</v>
      </c>
      <c r="AC52" s="13">
        <v>182</v>
      </c>
      <c r="AD52" s="13">
        <v>125.4</v>
      </c>
      <c r="AE52" s="13">
        <v>158</v>
      </c>
      <c r="AF52" s="13">
        <v>23.75</v>
      </c>
      <c r="AG52" s="13">
        <v>33</v>
      </c>
      <c r="AH52" s="6"/>
      <c r="AI52" s="6"/>
      <c r="AJ52" s="6"/>
      <c r="AK52" s="6"/>
      <c r="AL52" s="6"/>
      <c r="AM52" s="51">
        <v>25.68</v>
      </c>
      <c r="AN52" s="51">
        <v>49.3</v>
      </c>
      <c r="AO52" s="51">
        <v>315.34</v>
      </c>
      <c r="AP52" s="51">
        <v>336</v>
      </c>
      <c r="AQ52" s="51">
        <v>10</v>
      </c>
      <c r="AR52" s="51">
        <v>15</v>
      </c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</row>
    <row r="53" ht="18" customHeight="1" spans="1:93">
      <c r="A53" s="4"/>
      <c r="B53" s="6" t="s">
        <v>935</v>
      </c>
      <c r="C53" s="6"/>
      <c r="D53" s="6" t="s">
        <v>934</v>
      </c>
      <c r="E53" s="6" t="s">
        <v>215</v>
      </c>
      <c r="F53" s="17">
        <v>16.3</v>
      </c>
      <c r="G53" s="17">
        <v>39.3</v>
      </c>
      <c r="H53" s="17">
        <v>251.4</v>
      </c>
      <c r="I53" s="17">
        <v>258</v>
      </c>
      <c r="J53" s="17">
        <v>0.4</v>
      </c>
      <c r="K53" s="17">
        <v>8</v>
      </c>
      <c r="L53" s="6"/>
      <c r="M53" s="6"/>
      <c r="N53" s="6"/>
      <c r="O53" s="6"/>
      <c r="P53" s="6"/>
      <c r="Q53" s="51">
        <v>10.02</v>
      </c>
      <c r="R53" s="51">
        <v>25</v>
      </c>
      <c r="S53" s="51">
        <v>218.42</v>
      </c>
      <c r="T53" s="51">
        <v>224.85</v>
      </c>
      <c r="U53" s="51">
        <v>3.66666667</v>
      </c>
      <c r="V53" s="51">
        <v>8</v>
      </c>
      <c r="W53" s="6"/>
      <c r="X53" s="6"/>
      <c r="Y53" s="6"/>
      <c r="Z53" s="6"/>
      <c r="AA53" s="6"/>
      <c r="AB53" s="13">
        <v>9.61</v>
      </c>
      <c r="AC53" s="13">
        <v>18.7</v>
      </c>
      <c r="AD53" s="13">
        <v>213.81</v>
      </c>
      <c r="AE53" s="13">
        <v>219.23</v>
      </c>
      <c r="AF53" s="13">
        <v>4.33</v>
      </c>
      <c r="AG53" s="13">
        <v>5</v>
      </c>
      <c r="AH53" s="6"/>
      <c r="AI53" s="6"/>
      <c r="AJ53" s="6"/>
      <c r="AK53" s="6"/>
      <c r="AL53" s="6"/>
      <c r="AM53" s="51">
        <v>13.36</v>
      </c>
      <c r="AN53" s="51">
        <v>17</v>
      </c>
      <c r="AO53" s="51">
        <v>224.71</v>
      </c>
      <c r="AP53" s="51">
        <v>259</v>
      </c>
      <c r="AQ53" s="51">
        <v>9.3</v>
      </c>
      <c r="AR53" s="51">
        <v>12</v>
      </c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</row>
    <row r="54" ht="18" customHeight="1" spans="1:93">
      <c r="A54" s="4"/>
      <c r="B54" s="6" t="s">
        <v>936</v>
      </c>
      <c r="C54" s="6" t="s">
        <v>873</v>
      </c>
      <c r="D54" s="6" t="s">
        <v>934</v>
      </c>
      <c r="E54" s="6" t="s">
        <v>215</v>
      </c>
      <c r="F54" s="17">
        <v>71.7</v>
      </c>
      <c r="G54" s="17">
        <v>150</v>
      </c>
      <c r="H54" s="17">
        <v>240.7</v>
      </c>
      <c r="I54" s="17">
        <v>248</v>
      </c>
      <c r="J54" s="17">
        <v>4.516666667</v>
      </c>
      <c r="K54" s="17">
        <v>9</v>
      </c>
      <c r="L54" s="6"/>
      <c r="M54" s="6"/>
      <c r="N54" s="6"/>
      <c r="O54" s="6"/>
      <c r="P54" s="6"/>
      <c r="Q54" s="51">
        <v>35.13</v>
      </c>
      <c r="R54" s="51">
        <v>66.3</v>
      </c>
      <c r="S54" s="51">
        <v>227.89</v>
      </c>
      <c r="T54" s="51">
        <v>236.09</v>
      </c>
      <c r="U54" s="51">
        <v>4</v>
      </c>
      <c r="V54" s="51">
        <v>5</v>
      </c>
      <c r="W54" s="6"/>
      <c r="X54" s="6"/>
      <c r="Y54" s="6"/>
      <c r="Z54" s="6"/>
      <c r="AA54" s="6"/>
      <c r="AB54" s="13">
        <v>68.49</v>
      </c>
      <c r="AC54" s="13">
        <v>123</v>
      </c>
      <c r="AD54" s="13">
        <v>243.49</v>
      </c>
      <c r="AE54" s="13">
        <v>258.58</v>
      </c>
      <c r="AF54" s="13">
        <v>5.67</v>
      </c>
      <c r="AG54" s="13">
        <v>6</v>
      </c>
      <c r="AH54" s="6"/>
      <c r="AI54" s="6"/>
      <c r="AJ54" s="6"/>
      <c r="AK54" s="6"/>
      <c r="AL54" s="6"/>
      <c r="AM54" s="51">
        <v>32.99</v>
      </c>
      <c r="AN54" s="51">
        <v>79.3</v>
      </c>
      <c r="AO54" s="51">
        <v>294.58</v>
      </c>
      <c r="AP54" s="51">
        <v>304</v>
      </c>
      <c r="AQ54" s="51">
        <v>6</v>
      </c>
      <c r="AR54" s="51">
        <v>8</v>
      </c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</row>
    <row r="55" ht="18" customHeight="1" spans="1:93">
      <c r="A55" s="4"/>
      <c r="B55" s="6" t="s">
        <v>937</v>
      </c>
      <c r="C55" s="6" t="s">
        <v>873</v>
      </c>
      <c r="D55" s="6" t="s">
        <v>934</v>
      </c>
      <c r="E55" s="6" t="s">
        <v>215</v>
      </c>
      <c r="F55" s="17">
        <v>18.7</v>
      </c>
      <c r="G55" s="17">
        <v>58.7</v>
      </c>
      <c r="H55" s="17">
        <v>132</v>
      </c>
      <c r="I55" s="17">
        <v>132</v>
      </c>
      <c r="J55" s="17">
        <v>8.883333333</v>
      </c>
      <c r="K55" s="17">
        <v>17</v>
      </c>
      <c r="L55" s="6"/>
      <c r="M55" s="6"/>
      <c r="N55" s="6"/>
      <c r="O55" s="6"/>
      <c r="P55" s="6"/>
      <c r="Q55" s="51">
        <v>34.3</v>
      </c>
      <c r="R55" s="51">
        <v>164</v>
      </c>
      <c r="S55" s="51">
        <v>228.1</v>
      </c>
      <c r="T55" s="51">
        <v>270</v>
      </c>
      <c r="U55" s="51">
        <v>7.6</v>
      </c>
      <c r="V55" s="51">
        <v>15</v>
      </c>
      <c r="W55" s="6"/>
      <c r="X55" s="6"/>
      <c r="Y55" s="6"/>
      <c r="Z55" s="6"/>
      <c r="AA55" s="6"/>
      <c r="AB55" s="13">
        <v>20.8</v>
      </c>
      <c r="AC55" s="13">
        <v>43.7</v>
      </c>
      <c r="AD55" s="13">
        <v>135.3</v>
      </c>
      <c r="AE55" s="13">
        <v>138</v>
      </c>
      <c r="AF55" s="13">
        <v>3.9</v>
      </c>
      <c r="AG55" s="13">
        <v>9</v>
      </c>
      <c r="AH55" s="6"/>
      <c r="AI55" s="6"/>
      <c r="AJ55" s="6"/>
      <c r="AK55" s="6"/>
      <c r="AL55" s="6"/>
      <c r="AM55" s="51">
        <v>36.1</v>
      </c>
      <c r="AN55" s="51">
        <v>99.3</v>
      </c>
      <c r="AO55" s="51">
        <v>312</v>
      </c>
      <c r="AP55" s="51">
        <v>364</v>
      </c>
      <c r="AQ55" s="51">
        <v>5</v>
      </c>
      <c r="AR55" s="51">
        <v>8</v>
      </c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</row>
    <row r="56" ht="18" customHeight="1" spans="1:93">
      <c r="A56" s="4"/>
      <c r="B56" s="6" t="s">
        <v>938</v>
      </c>
      <c r="C56" s="6" t="s">
        <v>873</v>
      </c>
      <c r="D56" s="6" t="s">
        <v>934</v>
      </c>
      <c r="E56" s="6" t="s">
        <v>215</v>
      </c>
      <c r="F56" s="17">
        <v>16.4</v>
      </c>
      <c r="G56" s="17">
        <v>40.6</v>
      </c>
      <c r="H56" s="17">
        <v>161.8</v>
      </c>
      <c r="I56" s="17">
        <v>165</v>
      </c>
      <c r="J56" s="17">
        <v>3.9</v>
      </c>
      <c r="K56" s="17">
        <v>6</v>
      </c>
      <c r="L56" s="6"/>
      <c r="M56" s="6"/>
      <c r="N56" s="6"/>
      <c r="O56" s="6"/>
      <c r="P56" s="6"/>
      <c r="Q56" s="51">
        <v>17.6</v>
      </c>
      <c r="R56" s="51">
        <v>43.7</v>
      </c>
      <c r="S56" s="51">
        <v>160</v>
      </c>
      <c r="T56" s="51">
        <v>163</v>
      </c>
      <c r="U56" s="51">
        <v>4.05</v>
      </c>
      <c r="V56" s="51">
        <v>6</v>
      </c>
      <c r="W56" s="6"/>
      <c r="X56" s="6"/>
      <c r="Y56" s="6"/>
      <c r="Z56" s="6"/>
      <c r="AA56" s="6"/>
      <c r="AB56" s="13">
        <v>17.5</v>
      </c>
      <c r="AC56" s="13">
        <v>31.2</v>
      </c>
      <c r="AD56" s="13">
        <v>159.7</v>
      </c>
      <c r="AE56" s="13">
        <v>163</v>
      </c>
      <c r="AF56" s="13">
        <v>3.966666667</v>
      </c>
      <c r="AG56" s="13">
        <v>6</v>
      </c>
      <c r="AH56" s="6"/>
      <c r="AI56" s="6"/>
      <c r="AJ56" s="6"/>
      <c r="AK56" s="6"/>
      <c r="AL56" s="6"/>
      <c r="AM56" s="51">
        <v>23.65</v>
      </c>
      <c r="AN56" s="51">
        <v>81.3</v>
      </c>
      <c r="AO56" s="51">
        <v>251.6</v>
      </c>
      <c r="AP56" s="51">
        <v>268</v>
      </c>
      <c r="AQ56" s="51">
        <v>1</v>
      </c>
      <c r="AR56" s="51">
        <v>1</v>
      </c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</row>
    <row r="57" ht="18" customHeight="1" spans="1:93">
      <c r="A57" s="4"/>
      <c r="B57" s="6" t="s">
        <v>926</v>
      </c>
      <c r="C57" s="6" t="s">
        <v>879</v>
      </c>
      <c r="D57" s="6" t="s">
        <v>934</v>
      </c>
      <c r="E57" s="6" t="s">
        <v>215</v>
      </c>
      <c r="F57" s="17">
        <v>4.8</v>
      </c>
      <c r="G57" s="17">
        <v>15.6</v>
      </c>
      <c r="H57" s="17">
        <v>120.1</v>
      </c>
      <c r="I57" s="17">
        <v>121</v>
      </c>
      <c r="J57" s="17">
        <v>29.41666667</v>
      </c>
      <c r="K57" s="17">
        <v>30</v>
      </c>
      <c r="L57" s="6"/>
      <c r="M57" s="6"/>
      <c r="N57" s="6"/>
      <c r="O57" s="6"/>
      <c r="P57" s="6"/>
      <c r="Q57" s="51">
        <v>6</v>
      </c>
      <c r="R57" s="51">
        <v>18.7</v>
      </c>
      <c r="S57" s="51">
        <v>122.2</v>
      </c>
      <c r="T57" s="51">
        <v>123</v>
      </c>
      <c r="U57" s="51">
        <v>15.06666667</v>
      </c>
      <c r="V57" s="51">
        <v>16</v>
      </c>
      <c r="W57" s="6"/>
      <c r="X57" s="6"/>
      <c r="Y57" s="6"/>
      <c r="Z57" s="6"/>
      <c r="AA57" s="6"/>
      <c r="AB57" s="13">
        <v>5</v>
      </c>
      <c r="AC57" s="13">
        <v>15.6</v>
      </c>
      <c r="AD57" s="13">
        <v>122.9</v>
      </c>
      <c r="AE57" s="13">
        <v>124</v>
      </c>
      <c r="AF57" s="13">
        <v>27</v>
      </c>
      <c r="AG57" s="13">
        <v>27</v>
      </c>
      <c r="AH57" s="6"/>
      <c r="AI57" s="6"/>
      <c r="AJ57" s="6"/>
      <c r="AK57" s="6"/>
      <c r="AL57" s="6"/>
      <c r="AM57" s="51">
        <v>3.5</v>
      </c>
      <c r="AN57" s="51">
        <v>8.3</v>
      </c>
      <c r="AO57" s="51">
        <v>302.28</v>
      </c>
      <c r="AP57" s="51">
        <v>316</v>
      </c>
      <c r="AQ57" s="51">
        <v>13</v>
      </c>
      <c r="AR57" s="51">
        <v>13</v>
      </c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ht="18" customHeight="1" spans="1:93">
      <c r="A58" s="4" t="s">
        <v>61</v>
      </c>
      <c r="B58" s="6" t="s">
        <v>939</v>
      </c>
      <c r="C58" s="6" t="s">
        <v>873</v>
      </c>
      <c r="D58" s="6" t="s">
        <v>940</v>
      </c>
      <c r="E58" s="6" t="s">
        <v>215</v>
      </c>
      <c r="F58" s="17">
        <v>61.6</v>
      </c>
      <c r="G58" s="17">
        <v>75.7</v>
      </c>
      <c r="H58" s="17">
        <v>244.2</v>
      </c>
      <c r="I58" s="17">
        <v>255</v>
      </c>
      <c r="J58" s="17">
        <v>32.13333333</v>
      </c>
      <c r="K58" s="17">
        <v>33</v>
      </c>
      <c r="L58" s="6"/>
      <c r="M58" s="6"/>
      <c r="N58" s="6"/>
      <c r="O58" s="6"/>
      <c r="P58" s="6"/>
      <c r="Q58" s="51">
        <v>26.3</v>
      </c>
      <c r="R58" s="51">
        <v>36.3</v>
      </c>
      <c r="S58" s="51">
        <v>231.2</v>
      </c>
      <c r="T58" s="51">
        <v>235</v>
      </c>
      <c r="U58" s="51">
        <v>16.53846154</v>
      </c>
      <c r="V58" s="51">
        <v>21</v>
      </c>
      <c r="W58" s="6"/>
      <c r="X58" s="6"/>
      <c r="Y58" s="6"/>
      <c r="Z58" s="6"/>
      <c r="AA58" s="6"/>
      <c r="AB58" s="13">
        <v>14.07</v>
      </c>
      <c r="AC58" s="13">
        <v>34.6</v>
      </c>
      <c r="AD58" s="13">
        <v>231.2</v>
      </c>
      <c r="AE58" s="13">
        <v>247.33</v>
      </c>
      <c r="AF58" s="13">
        <v>10.33</v>
      </c>
      <c r="AG58" s="13">
        <v>14</v>
      </c>
      <c r="AH58" s="6"/>
      <c r="AI58" s="6"/>
      <c r="AJ58" s="6"/>
      <c r="AK58" s="6"/>
      <c r="AL58" s="6"/>
      <c r="AM58" s="59" t="s">
        <v>941</v>
      </c>
      <c r="AN58" s="59"/>
      <c r="AO58" s="59"/>
      <c r="AP58" s="59"/>
      <c r="AQ58" s="59"/>
      <c r="AR58" s="59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</row>
    <row r="59" ht="18" customHeight="1" spans="1:93">
      <c r="A59" s="4"/>
      <c r="B59" s="6" t="s">
        <v>939</v>
      </c>
      <c r="C59" s="6" t="s">
        <v>873</v>
      </c>
      <c r="D59" s="6" t="s">
        <v>940</v>
      </c>
      <c r="E59" s="6" t="s">
        <v>215</v>
      </c>
      <c r="F59" s="17">
        <v>61.6</v>
      </c>
      <c r="G59" s="17">
        <v>75.7</v>
      </c>
      <c r="H59" s="17">
        <v>244.2</v>
      </c>
      <c r="I59" s="17">
        <v>255</v>
      </c>
      <c r="J59" s="17">
        <v>32.13333333</v>
      </c>
      <c r="K59" s="17">
        <v>33</v>
      </c>
      <c r="L59" s="6"/>
      <c r="M59" s="6"/>
      <c r="N59" s="6"/>
      <c r="O59" s="6"/>
      <c r="P59" s="6"/>
      <c r="Q59" s="51">
        <v>26.3</v>
      </c>
      <c r="R59" s="51">
        <v>36.3</v>
      </c>
      <c r="S59" s="51">
        <v>231.2</v>
      </c>
      <c r="T59" s="51">
        <v>235</v>
      </c>
      <c r="U59" s="51">
        <v>16.53846154</v>
      </c>
      <c r="V59" s="51">
        <v>21</v>
      </c>
      <c r="W59" s="6"/>
      <c r="X59" s="6"/>
      <c r="Y59" s="6"/>
      <c r="Z59" s="6"/>
      <c r="AA59" s="6"/>
      <c r="AB59" s="13">
        <v>14.07</v>
      </c>
      <c r="AC59" s="13">
        <v>34.6</v>
      </c>
      <c r="AD59" s="13">
        <v>231.2</v>
      </c>
      <c r="AE59" s="13">
        <v>247.33</v>
      </c>
      <c r="AF59" s="13">
        <v>10.33</v>
      </c>
      <c r="AG59" s="13">
        <v>14</v>
      </c>
      <c r="AH59" s="6"/>
      <c r="AI59" s="6"/>
      <c r="AJ59" s="6"/>
      <c r="AK59" s="6"/>
      <c r="AL59" s="6"/>
      <c r="AM59" s="51">
        <v>42.1</v>
      </c>
      <c r="AN59" s="51">
        <v>75</v>
      </c>
      <c r="AO59" s="51">
        <v>240</v>
      </c>
      <c r="AP59" s="51">
        <v>250</v>
      </c>
      <c r="AQ59" s="51">
        <v>18.29166667</v>
      </c>
      <c r="AR59" s="51">
        <v>27</v>
      </c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</row>
    <row r="60" ht="18" customHeight="1" spans="1:93">
      <c r="A60" s="4"/>
      <c r="B60" s="6" t="s">
        <v>926</v>
      </c>
      <c r="C60" s="6" t="s">
        <v>879</v>
      </c>
      <c r="D60" s="6" t="s">
        <v>940</v>
      </c>
      <c r="E60" s="6" t="s">
        <v>215</v>
      </c>
      <c r="F60" s="17">
        <v>5.3</v>
      </c>
      <c r="G60" s="17">
        <v>9.3</v>
      </c>
      <c r="H60" s="17">
        <v>235</v>
      </c>
      <c r="I60" s="17">
        <v>244</v>
      </c>
      <c r="J60" s="17">
        <v>3.783333333</v>
      </c>
      <c r="K60" s="17">
        <v>9</v>
      </c>
      <c r="L60" s="6"/>
      <c r="M60" s="6"/>
      <c r="N60" s="6"/>
      <c r="O60" s="6"/>
      <c r="P60" s="6"/>
      <c r="Q60" s="51">
        <v>2.9</v>
      </c>
      <c r="R60" s="51">
        <v>6.2</v>
      </c>
      <c r="S60" s="51">
        <v>194.2</v>
      </c>
      <c r="T60" s="51">
        <v>196</v>
      </c>
      <c r="U60" s="51">
        <v>3.5</v>
      </c>
      <c r="V60" s="51">
        <v>5</v>
      </c>
      <c r="W60" s="6"/>
      <c r="X60" s="6"/>
      <c r="Y60" s="6"/>
      <c r="Z60" s="6"/>
      <c r="AA60" s="6"/>
      <c r="AB60" s="13">
        <v>10.8</v>
      </c>
      <c r="AC60" s="13">
        <v>12.5</v>
      </c>
      <c r="AD60" s="13">
        <v>232.8</v>
      </c>
      <c r="AE60" s="13">
        <v>238</v>
      </c>
      <c r="AF60" s="13">
        <v>3.483333333</v>
      </c>
      <c r="AG60" s="13">
        <v>5</v>
      </c>
      <c r="AH60" s="6"/>
      <c r="AI60" s="6"/>
      <c r="AJ60" s="6"/>
      <c r="AK60" s="6"/>
      <c r="AL60" s="6"/>
      <c r="AM60" s="51">
        <v>3</v>
      </c>
      <c r="AN60" s="51">
        <v>28.1</v>
      </c>
      <c r="AO60" s="51">
        <v>243.6</v>
      </c>
      <c r="AP60" s="51">
        <v>256</v>
      </c>
      <c r="AQ60" s="51">
        <v>3.770833333</v>
      </c>
      <c r="AR60" s="51">
        <v>5</v>
      </c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</row>
    <row r="61" ht="18" customHeight="1" spans="1:93">
      <c r="A61" s="4" t="s">
        <v>62</v>
      </c>
      <c r="B61" s="6" t="s">
        <v>937</v>
      </c>
      <c r="C61" s="6" t="s">
        <v>873</v>
      </c>
      <c r="D61" s="6" t="s">
        <v>942</v>
      </c>
      <c r="E61" s="6" t="s">
        <v>215</v>
      </c>
      <c r="F61" s="17">
        <v>0.3</v>
      </c>
      <c r="G61" s="17">
        <v>7.4</v>
      </c>
      <c r="H61" s="17">
        <v>107</v>
      </c>
      <c r="I61" s="17">
        <v>107</v>
      </c>
      <c r="J61" s="17">
        <v>3.916666667</v>
      </c>
      <c r="K61" s="17">
        <v>10</v>
      </c>
      <c r="L61" s="6"/>
      <c r="M61" s="6"/>
      <c r="N61" s="6"/>
      <c r="O61" s="6"/>
      <c r="P61" s="6"/>
      <c r="Q61" s="51">
        <v>0.3</v>
      </c>
      <c r="R61" s="51">
        <v>3.1</v>
      </c>
      <c r="S61" s="51">
        <v>92.3</v>
      </c>
      <c r="T61" s="51">
        <v>120</v>
      </c>
      <c r="U61" s="51">
        <v>4.35</v>
      </c>
      <c r="V61" s="51">
        <v>8</v>
      </c>
      <c r="W61" s="6"/>
      <c r="X61" s="6"/>
      <c r="Y61" s="6"/>
      <c r="Z61" s="6"/>
      <c r="AA61" s="6"/>
      <c r="AB61" s="13">
        <v>0.3</v>
      </c>
      <c r="AC61" s="13">
        <v>3.1</v>
      </c>
      <c r="AD61" s="13">
        <v>119</v>
      </c>
      <c r="AE61" s="13">
        <v>119</v>
      </c>
      <c r="AF61" s="13">
        <v>10.06666667</v>
      </c>
      <c r="AG61" s="13">
        <v>20</v>
      </c>
      <c r="AH61" s="6"/>
      <c r="AI61" s="6"/>
      <c r="AJ61" s="6"/>
      <c r="AK61" s="6"/>
      <c r="AL61" s="6"/>
      <c r="AM61" s="51">
        <v>1.6</v>
      </c>
      <c r="AN61" s="51">
        <v>21.8</v>
      </c>
      <c r="AO61" s="51">
        <v>151.4</v>
      </c>
      <c r="AP61" s="51">
        <v>168</v>
      </c>
      <c r="AQ61" s="51">
        <v>8.6875</v>
      </c>
      <c r="AR61" s="51">
        <v>15</v>
      </c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</row>
    <row r="62" ht="18" customHeight="1" spans="1:93">
      <c r="A62" s="4"/>
      <c r="B62" s="6" t="s">
        <v>943</v>
      </c>
      <c r="C62" s="6" t="s">
        <v>873</v>
      </c>
      <c r="D62" s="6" t="s">
        <v>942</v>
      </c>
      <c r="E62" s="6" t="s">
        <v>215</v>
      </c>
      <c r="F62" s="17">
        <v>0.1</v>
      </c>
      <c r="G62" s="17">
        <v>3.1</v>
      </c>
      <c r="H62" s="17">
        <v>113.8</v>
      </c>
      <c r="I62" s="17">
        <v>114</v>
      </c>
      <c r="J62" s="17">
        <v>3.433333333</v>
      </c>
      <c r="K62" s="17">
        <v>5</v>
      </c>
      <c r="L62" s="6"/>
      <c r="M62" s="6"/>
      <c r="N62" s="6"/>
      <c r="O62" s="6"/>
      <c r="P62" s="6"/>
      <c r="Q62" s="51">
        <v>0.1</v>
      </c>
      <c r="R62" s="51">
        <v>3.1</v>
      </c>
      <c r="S62" s="51">
        <v>112</v>
      </c>
      <c r="T62" s="51">
        <v>112</v>
      </c>
      <c r="U62" s="51">
        <v>3.533333333</v>
      </c>
      <c r="V62" s="51">
        <v>5</v>
      </c>
      <c r="W62" s="6"/>
      <c r="X62" s="6"/>
      <c r="Y62" s="6"/>
      <c r="Z62" s="6"/>
      <c r="AA62" s="6"/>
      <c r="AB62" s="13">
        <v>0.8</v>
      </c>
      <c r="AC62" s="13">
        <v>3.1</v>
      </c>
      <c r="AD62" s="13">
        <v>109.4</v>
      </c>
      <c r="AE62" s="13">
        <v>115</v>
      </c>
      <c r="AF62" s="13">
        <v>3.4</v>
      </c>
      <c r="AG62" s="13">
        <v>9</v>
      </c>
      <c r="AH62" s="6"/>
      <c r="AI62" s="6"/>
      <c r="AJ62" s="6"/>
      <c r="AK62" s="6"/>
      <c r="AL62" s="6"/>
      <c r="AM62" s="51">
        <v>0.1</v>
      </c>
      <c r="AN62" s="51">
        <v>3</v>
      </c>
      <c r="AO62" s="51">
        <v>113</v>
      </c>
      <c r="AP62" s="51">
        <v>113</v>
      </c>
      <c r="AQ62" s="51">
        <v>3.479166667</v>
      </c>
      <c r="AR62" s="51">
        <v>7</v>
      </c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</row>
    <row r="63" ht="18" customHeight="1" spans="1:93">
      <c r="A63" s="4"/>
      <c r="B63" s="6" t="s">
        <v>926</v>
      </c>
      <c r="C63" s="6" t="s">
        <v>879</v>
      </c>
      <c r="D63" s="6" t="s">
        <v>942</v>
      </c>
      <c r="E63" s="6" t="s">
        <v>215</v>
      </c>
      <c r="F63" s="17">
        <v>0.1</v>
      </c>
      <c r="G63" s="17">
        <v>3.1</v>
      </c>
      <c r="H63" s="17">
        <v>99</v>
      </c>
      <c r="I63" s="17">
        <v>99</v>
      </c>
      <c r="J63" s="17">
        <v>29.38333333</v>
      </c>
      <c r="K63" s="17">
        <v>30</v>
      </c>
      <c r="L63" s="6"/>
      <c r="M63" s="6"/>
      <c r="N63" s="6"/>
      <c r="O63" s="6"/>
      <c r="P63" s="6"/>
      <c r="Q63" s="51">
        <v>0.1</v>
      </c>
      <c r="R63" s="51">
        <v>3.1</v>
      </c>
      <c r="S63" s="51">
        <v>110</v>
      </c>
      <c r="T63" s="51">
        <v>110</v>
      </c>
      <c r="U63" s="51">
        <v>23.1</v>
      </c>
      <c r="V63" s="51">
        <v>29</v>
      </c>
      <c r="W63" s="6"/>
      <c r="X63" s="6"/>
      <c r="Y63" s="6"/>
      <c r="Z63" s="6"/>
      <c r="AA63" s="6"/>
      <c r="AB63" s="13">
        <v>0.3</v>
      </c>
      <c r="AC63" s="13">
        <v>3.1</v>
      </c>
      <c r="AD63" s="13">
        <v>111</v>
      </c>
      <c r="AE63" s="13">
        <v>111</v>
      </c>
      <c r="AF63" s="13">
        <v>27</v>
      </c>
      <c r="AG63" s="13">
        <v>27</v>
      </c>
      <c r="AH63" s="6"/>
      <c r="AI63" s="6"/>
      <c r="AJ63" s="6"/>
      <c r="AK63" s="6"/>
      <c r="AL63" s="6"/>
      <c r="AM63" s="51">
        <v>3.1</v>
      </c>
      <c r="AN63" s="51">
        <v>7.9</v>
      </c>
      <c r="AO63" s="51">
        <v>214</v>
      </c>
      <c r="AP63" s="51">
        <v>234</v>
      </c>
      <c r="AQ63" s="51">
        <v>12.04166667</v>
      </c>
      <c r="AR63" s="51">
        <v>13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ht="18" customHeight="1" spans="1:93">
      <c r="A64" s="4" t="s">
        <v>814</v>
      </c>
      <c r="B64" s="6" t="s">
        <v>930</v>
      </c>
      <c r="C64" s="6" t="s">
        <v>873</v>
      </c>
      <c r="D64" s="6"/>
      <c r="E64" s="6" t="s">
        <v>215</v>
      </c>
      <c r="F64" s="48" t="s">
        <v>593</v>
      </c>
      <c r="G64" s="48"/>
      <c r="H64" s="48"/>
      <c r="I64" s="48"/>
      <c r="J64" s="48"/>
      <c r="K64" s="48"/>
      <c r="L64" s="6"/>
      <c r="M64" s="6"/>
      <c r="N64" s="6"/>
      <c r="O64" s="6"/>
      <c r="P64" s="6"/>
      <c r="Q64" s="52" t="s">
        <v>593</v>
      </c>
      <c r="R64" s="52"/>
      <c r="S64" s="52"/>
      <c r="T64" s="52"/>
      <c r="U64" s="52"/>
      <c r="V64" s="54"/>
      <c r="W64" s="6"/>
      <c r="X64" s="6"/>
      <c r="Y64" s="6"/>
      <c r="Z64" s="6"/>
      <c r="AA64" s="6"/>
      <c r="AB64" s="55" t="s">
        <v>593</v>
      </c>
      <c r="AC64" s="55"/>
      <c r="AD64" s="55"/>
      <c r="AE64" s="55"/>
      <c r="AF64" s="55"/>
      <c r="AG64" s="55"/>
      <c r="AH64" s="6"/>
      <c r="AI64" s="6"/>
      <c r="AJ64" s="6"/>
      <c r="AK64" s="6"/>
      <c r="AL64" s="6"/>
      <c r="AM64" s="48" t="s">
        <v>593</v>
      </c>
      <c r="AN64" s="48"/>
      <c r="AO64" s="48"/>
      <c r="AP64" s="48"/>
      <c r="AQ64" s="48"/>
      <c r="AR64" s="48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</row>
    <row r="65" ht="18" customHeight="1" spans="1:93">
      <c r="A65" s="4"/>
      <c r="B65" s="6" t="s">
        <v>926</v>
      </c>
      <c r="C65" s="6" t="s">
        <v>879</v>
      </c>
      <c r="D65" s="6"/>
      <c r="E65" s="6" t="s">
        <v>215</v>
      </c>
      <c r="F65" s="48"/>
      <c r="G65" s="48"/>
      <c r="H65" s="48"/>
      <c r="I65" s="48"/>
      <c r="J65" s="48"/>
      <c r="K65" s="48"/>
      <c r="L65" s="6"/>
      <c r="M65" s="6"/>
      <c r="N65" s="6"/>
      <c r="O65" s="6"/>
      <c r="P65" s="6"/>
      <c r="Q65" s="53"/>
      <c r="R65" s="53"/>
      <c r="S65" s="53"/>
      <c r="T65" s="53"/>
      <c r="U65" s="53"/>
      <c r="V65" s="55"/>
      <c r="W65" s="6"/>
      <c r="X65" s="6"/>
      <c r="Y65" s="6"/>
      <c r="Z65" s="6"/>
      <c r="AA65" s="6"/>
      <c r="AB65" s="55"/>
      <c r="AC65" s="55"/>
      <c r="AD65" s="55"/>
      <c r="AE65" s="55"/>
      <c r="AF65" s="55"/>
      <c r="AG65" s="55"/>
      <c r="AH65" s="6"/>
      <c r="AI65" s="6"/>
      <c r="AJ65" s="6"/>
      <c r="AK65" s="6"/>
      <c r="AL65" s="6"/>
      <c r="AM65" s="48"/>
      <c r="AN65" s="48"/>
      <c r="AO65" s="48"/>
      <c r="AP65" s="48"/>
      <c r="AQ65" s="48"/>
      <c r="AR65" s="48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</row>
    <row r="66" ht="18" customHeight="1" spans="1:93">
      <c r="A66" s="4" t="s">
        <v>63</v>
      </c>
      <c r="B66" s="6" t="s">
        <v>933</v>
      </c>
      <c r="C66" s="6" t="s">
        <v>873</v>
      </c>
      <c r="D66" s="6" t="s">
        <v>944</v>
      </c>
      <c r="E66" s="6" t="s">
        <v>215</v>
      </c>
      <c r="F66" s="17">
        <v>51.3</v>
      </c>
      <c r="G66" s="17">
        <v>181</v>
      </c>
      <c r="H66" s="17">
        <v>96.7</v>
      </c>
      <c r="I66" s="17">
        <v>145</v>
      </c>
      <c r="J66" s="17">
        <v>10.83</v>
      </c>
      <c r="K66" s="17">
        <v>17</v>
      </c>
      <c r="L66" s="6"/>
      <c r="M66" s="6"/>
      <c r="N66" s="6"/>
      <c r="O66" s="6"/>
      <c r="P66" s="6"/>
      <c r="Q66" s="51">
        <v>7.22</v>
      </c>
      <c r="R66" s="51">
        <v>95</v>
      </c>
      <c r="S66" s="51">
        <v>118.05</v>
      </c>
      <c r="T66" s="51">
        <v>81.34</v>
      </c>
      <c r="U66" s="51">
        <v>7</v>
      </c>
      <c r="V66" s="51">
        <v>8</v>
      </c>
      <c r="W66" s="6"/>
      <c r="X66" s="6"/>
      <c r="Y66" s="6"/>
      <c r="Z66" s="6"/>
      <c r="AA66" s="6"/>
      <c r="AB66" s="13">
        <v>43.31</v>
      </c>
      <c r="AC66" s="13">
        <v>168</v>
      </c>
      <c r="AD66" s="13">
        <v>88.87</v>
      </c>
      <c r="AE66" s="13">
        <v>151.77</v>
      </c>
      <c r="AF66" s="13">
        <v>7</v>
      </c>
      <c r="AG66" s="13">
        <v>7</v>
      </c>
      <c r="AH66" s="6"/>
      <c r="AI66" s="6"/>
      <c r="AJ66" s="6"/>
      <c r="AK66" s="6"/>
      <c r="AL66" s="6"/>
      <c r="AM66" s="51">
        <v>55.7</v>
      </c>
      <c r="AN66" s="51">
        <v>206</v>
      </c>
      <c r="AO66" s="51">
        <v>109.1</v>
      </c>
      <c r="AP66" s="51">
        <v>149</v>
      </c>
      <c r="AQ66" s="51">
        <v>13.45833333</v>
      </c>
      <c r="AR66" s="51">
        <v>36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</row>
    <row r="67" ht="18" customHeight="1" spans="1:93">
      <c r="A67" s="4"/>
      <c r="B67" s="6" t="s">
        <v>945</v>
      </c>
      <c r="C67" s="6" t="s">
        <v>873</v>
      </c>
      <c r="D67" s="6" t="s">
        <v>944</v>
      </c>
      <c r="E67" s="6" t="s">
        <v>215</v>
      </c>
      <c r="F67" s="17">
        <v>70.1</v>
      </c>
      <c r="G67" s="17">
        <v>103</v>
      </c>
      <c r="H67" s="17">
        <v>188.2</v>
      </c>
      <c r="I67" s="17">
        <v>192</v>
      </c>
      <c r="J67" s="17">
        <v>10.22</v>
      </c>
      <c r="K67" s="17">
        <v>13</v>
      </c>
      <c r="L67" s="6"/>
      <c r="M67" s="6"/>
      <c r="N67" s="6"/>
      <c r="O67" s="6"/>
      <c r="P67" s="6"/>
      <c r="Q67" s="51">
        <v>70.59</v>
      </c>
      <c r="R67" s="51">
        <v>96.6</v>
      </c>
      <c r="S67" s="51">
        <v>193.51</v>
      </c>
      <c r="T67" s="51">
        <v>196.74</v>
      </c>
      <c r="U67" s="51">
        <v>10.33333333</v>
      </c>
      <c r="V67" s="51">
        <v>11</v>
      </c>
      <c r="W67" s="6"/>
      <c r="X67" s="6"/>
      <c r="Y67" s="6"/>
      <c r="Z67" s="6"/>
      <c r="AA67" s="6"/>
      <c r="AB67" s="13">
        <v>61.23</v>
      </c>
      <c r="AC67" s="13">
        <v>99.6</v>
      </c>
      <c r="AD67" s="13">
        <v>175.59</v>
      </c>
      <c r="AE67" s="13">
        <v>179.88</v>
      </c>
      <c r="AF67" s="13">
        <v>10.33</v>
      </c>
      <c r="AG67" s="13">
        <v>11</v>
      </c>
      <c r="AH67" s="6"/>
      <c r="AI67" s="6"/>
      <c r="AJ67" s="6"/>
      <c r="AK67" s="6"/>
      <c r="AL67" s="6"/>
      <c r="AM67" s="51">
        <v>77.1</v>
      </c>
      <c r="AN67" s="51">
        <v>93.7</v>
      </c>
      <c r="AO67" s="51">
        <v>193.7</v>
      </c>
      <c r="AP67" s="51">
        <v>199</v>
      </c>
      <c r="AQ67" s="51">
        <v>11.29166667</v>
      </c>
      <c r="AR67" s="51">
        <v>24</v>
      </c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</row>
    <row r="68" ht="18" customHeight="1" spans="1:93">
      <c r="A68" s="4"/>
      <c r="B68" s="6" t="s">
        <v>946</v>
      </c>
      <c r="C68" s="6" t="s">
        <v>879</v>
      </c>
      <c r="D68" s="6" t="s">
        <v>944</v>
      </c>
      <c r="E68" s="6" t="s">
        <v>215</v>
      </c>
      <c r="F68" s="17">
        <v>19.8</v>
      </c>
      <c r="G68" s="17">
        <v>31.2</v>
      </c>
      <c r="H68" s="17">
        <v>185.5</v>
      </c>
      <c r="I68" s="17">
        <v>190</v>
      </c>
      <c r="J68" s="17">
        <v>20.65</v>
      </c>
      <c r="K68" s="17">
        <v>32</v>
      </c>
      <c r="L68" s="6"/>
      <c r="M68" s="6"/>
      <c r="N68" s="6"/>
      <c r="O68" s="6"/>
      <c r="P68" s="6"/>
      <c r="Q68" s="51">
        <v>16.09</v>
      </c>
      <c r="R68" s="51">
        <v>28.6</v>
      </c>
      <c r="S68" s="51">
        <v>193.15</v>
      </c>
      <c r="T68" s="51">
        <v>196.74</v>
      </c>
      <c r="U68" s="51">
        <v>16.33333333</v>
      </c>
      <c r="V68" s="51">
        <v>17</v>
      </c>
      <c r="W68" s="6"/>
      <c r="X68" s="6"/>
      <c r="Y68" s="6"/>
      <c r="Z68" s="6"/>
      <c r="AA68" s="6"/>
      <c r="AB68" s="13">
        <v>17.26</v>
      </c>
      <c r="AC68" s="13">
        <v>35</v>
      </c>
      <c r="AD68" s="13">
        <v>175.69</v>
      </c>
      <c r="AE68" s="13">
        <v>179.88</v>
      </c>
      <c r="AF68" s="13">
        <v>32.67</v>
      </c>
      <c r="AG68" s="13">
        <v>34</v>
      </c>
      <c r="AH68" s="6"/>
      <c r="AI68" s="6"/>
      <c r="AJ68" s="6"/>
      <c r="AK68" s="6"/>
      <c r="AL68" s="6"/>
      <c r="AM68" s="51">
        <v>18.8</v>
      </c>
      <c r="AN68" s="51">
        <v>28.1</v>
      </c>
      <c r="AO68" s="51">
        <v>186.5</v>
      </c>
      <c r="AP68" s="51">
        <v>190</v>
      </c>
      <c r="AQ68" s="51">
        <v>21.3125</v>
      </c>
      <c r="AR68" s="51">
        <v>36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</row>
    <row r="69" ht="18" customHeight="1" spans="1:93">
      <c r="A69" s="4"/>
      <c r="B69" s="6" t="s">
        <v>947</v>
      </c>
      <c r="C69" s="6" t="s">
        <v>873</v>
      </c>
      <c r="D69" s="6" t="s">
        <v>944</v>
      </c>
      <c r="E69" s="6" t="s">
        <v>215</v>
      </c>
      <c r="F69" s="17">
        <v>84.9</v>
      </c>
      <c r="G69" s="17">
        <v>175</v>
      </c>
      <c r="H69" s="17">
        <v>205.8</v>
      </c>
      <c r="I69" s="17">
        <v>216</v>
      </c>
      <c r="J69" s="17">
        <v>11.29</v>
      </c>
      <c r="K69" s="17">
        <v>19</v>
      </c>
      <c r="L69" s="6"/>
      <c r="M69" s="6"/>
      <c r="N69" s="6"/>
      <c r="O69" s="6"/>
      <c r="P69" s="6"/>
      <c r="Q69" s="51">
        <v>94.44</v>
      </c>
      <c r="R69" s="51">
        <v>134</v>
      </c>
      <c r="S69" s="51">
        <v>228.52</v>
      </c>
      <c r="T69" s="51">
        <v>241.71</v>
      </c>
      <c r="U69" s="51">
        <v>19</v>
      </c>
      <c r="V69" s="51">
        <v>23</v>
      </c>
      <c r="W69" s="6"/>
      <c r="X69" s="6"/>
      <c r="Y69" s="6"/>
      <c r="Z69" s="6"/>
      <c r="AA69" s="6"/>
      <c r="AB69" s="13">
        <v>79.4</v>
      </c>
      <c r="AC69" s="13">
        <v>169</v>
      </c>
      <c r="AD69" s="13">
        <v>211.89</v>
      </c>
      <c r="AE69" s="13">
        <v>236.09</v>
      </c>
      <c r="AF69" s="13">
        <v>15</v>
      </c>
      <c r="AG69" s="13">
        <v>21</v>
      </c>
      <c r="AH69" s="6"/>
      <c r="AI69" s="6"/>
      <c r="AJ69" s="6"/>
      <c r="AK69" s="6"/>
      <c r="AL69" s="6"/>
      <c r="AM69" s="51">
        <v>80</v>
      </c>
      <c r="AN69" s="51">
        <v>128</v>
      </c>
      <c r="AO69" s="51">
        <v>212</v>
      </c>
      <c r="AP69" s="51">
        <v>236</v>
      </c>
      <c r="AQ69" s="51">
        <v>13.85416667</v>
      </c>
      <c r="AR69" s="51">
        <v>31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ht="18" customHeight="1" spans="1:93">
      <c r="A70" s="4"/>
      <c r="B70" s="6" t="s">
        <v>948</v>
      </c>
      <c r="C70" s="6" t="s">
        <v>873</v>
      </c>
      <c r="D70" s="6" t="s">
        <v>944</v>
      </c>
      <c r="E70" s="6" t="s">
        <v>215</v>
      </c>
      <c r="F70" s="17">
        <v>38.6</v>
      </c>
      <c r="G70" s="17">
        <v>51.5</v>
      </c>
      <c r="H70" s="17">
        <v>131</v>
      </c>
      <c r="I70" s="17">
        <v>134</v>
      </c>
      <c r="J70" s="17">
        <v>6.983333333</v>
      </c>
      <c r="K70" s="17">
        <v>7</v>
      </c>
      <c r="L70" s="6"/>
      <c r="M70" s="6"/>
      <c r="N70" s="6"/>
      <c r="O70" s="6"/>
      <c r="P70" s="6"/>
      <c r="Q70" s="51">
        <v>0.03</v>
      </c>
      <c r="R70" s="51">
        <v>2</v>
      </c>
      <c r="S70" s="51">
        <v>0</v>
      </c>
      <c r="T70" s="51">
        <v>0</v>
      </c>
      <c r="U70" s="51">
        <v>2</v>
      </c>
      <c r="V70" s="51">
        <v>4</v>
      </c>
      <c r="W70" s="6"/>
      <c r="X70" s="6"/>
      <c r="Y70" s="6"/>
      <c r="Z70" s="6"/>
      <c r="AA70" s="6"/>
      <c r="AB70" s="13">
        <v>3.65</v>
      </c>
      <c r="AC70" s="13">
        <v>23.6</v>
      </c>
      <c r="AD70" s="13">
        <v>225.35</v>
      </c>
      <c r="AE70" s="13">
        <v>241.71</v>
      </c>
      <c r="AF70" s="13">
        <v>12.33</v>
      </c>
      <c r="AG70" s="13">
        <v>15</v>
      </c>
      <c r="AH70" s="6"/>
      <c r="AI70" s="6"/>
      <c r="AJ70" s="6"/>
      <c r="AK70" s="6"/>
      <c r="AL70" s="6"/>
      <c r="AM70" s="51">
        <v>38.4</v>
      </c>
      <c r="AN70" s="51">
        <v>53.1</v>
      </c>
      <c r="AO70" s="51">
        <v>131.5</v>
      </c>
      <c r="AP70" s="51">
        <v>134</v>
      </c>
      <c r="AQ70" s="51">
        <v>7.041666667</v>
      </c>
      <c r="AR70" s="51">
        <v>8</v>
      </c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</row>
    <row r="71" ht="18" customHeight="1" spans="1:93">
      <c r="A71" s="4"/>
      <c r="B71" s="6" t="s">
        <v>949</v>
      </c>
      <c r="C71" s="6" t="s">
        <v>873</v>
      </c>
      <c r="D71" s="6" t="s">
        <v>944</v>
      </c>
      <c r="E71" s="6" t="s">
        <v>215</v>
      </c>
      <c r="F71" s="17">
        <v>5.8</v>
      </c>
      <c r="G71" s="17">
        <v>6.2</v>
      </c>
      <c r="H71" s="17">
        <v>187.5</v>
      </c>
      <c r="I71" s="17">
        <v>188</v>
      </c>
      <c r="J71" s="17">
        <v>4.25</v>
      </c>
      <c r="K71" s="17">
        <v>5</v>
      </c>
      <c r="L71" s="6"/>
      <c r="M71" s="6"/>
      <c r="N71" s="6"/>
      <c r="O71" s="6"/>
      <c r="P71" s="6"/>
      <c r="Q71" s="51">
        <v>3.45</v>
      </c>
      <c r="R71" s="51">
        <v>4</v>
      </c>
      <c r="S71" s="51">
        <v>240.13</v>
      </c>
      <c r="T71" s="51">
        <v>241.71</v>
      </c>
      <c r="U71" s="51">
        <v>4</v>
      </c>
      <c r="V71" s="51">
        <v>4</v>
      </c>
      <c r="W71" s="6"/>
      <c r="X71" s="6"/>
      <c r="Y71" s="6"/>
      <c r="Z71" s="6"/>
      <c r="AA71" s="6"/>
      <c r="AB71" s="13">
        <v>3.75</v>
      </c>
      <c r="AC71" s="13">
        <v>4.3</v>
      </c>
      <c r="AD71" s="13">
        <v>234.43</v>
      </c>
      <c r="AE71" s="13">
        <v>236.09</v>
      </c>
      <c r="AF71" s="13">
        <v>11</v>
      </c>
      <c r="AG71" s="13">
        <v>11</v>
      </c>
      <c r="AH71" s="6"/>
      <c r="AI71" s="6"/>
      <c r="AJ71" s="6"/>
      <c r="AK71" s="6"/>
      <c r="AL71" s="6"/>
      <c r="AM71" s="51">
        <v>5.4</v>
      </c>
      <c r="AN71" s="51">
        <v>6.2</v>
      </c>
      <c r="AO71" s="51">
        <v>182.4</v>
      </c>
      <c r="AP71" s="51">
        <v>183</v>
      </c>
      <c r="AQ71" s="51">
        <v>4.166666667</v>
      </c>
      <c r="AR71" s="51">
        <v>6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</row>
    <row r="72" ht="18" customHeight="1" spans="1:93">
      <c r="A72" s="4"/>
      <c r="B72" s="6" t="s">
        <v>926</v>
      </c>
      <c r="C72" s="6" t="s">
        <v>879</v>
      </c>
      <c r="D72" s="6" t="s">
        <v>944</v>
      </c>
      <c r="E72" s="6" t="s">
        <v>215</v>
      </c>
      <c r="F72" s="17">
        <v>19.5</v>
      </c>
      <c r="G72" s="17">
        <v>40.6</v>
      </c>
      <c r="H72" s="17">
        <v>130.4</v>
      </c>
      <c r="I72" s="17">
        <v>134</v>
      </c>
      <c r="J72" s="17">
        <v>22.28333333</v>
      </c>
      <c r="K72" s="17">
        <v>33</v>
      </c>
      <c r="L72" s="6"/>
      <c r="M72" s="6"/>
      <c r="N72" s="6"/>
      <c r="O72" s="6"/>
      <c r="P72" s="6"/>
      <c r="Q72" s="51">
        <v>0.02</v>
      </c>
      <c r="R72" s="51">
        <v>2</v>
      </c>
      <c r="S72" s="51">
        <v>0</v>
      </c>
      <c r="T72" s="51">
        <v>0</v>
      </c>
      <c r="U72" s="51">
        <v>4</v>
      </c>
      <c r="V72" s="51">
        <v>4</v>
      </c>
      <c r="W72" s="6"/>
      <c r="X72" s="6"/>
      <c r="Y72" s="6"/>
      <c r="Z72" s="6"/>
      <c r="AA72" s="6"/>
      <c r="AB72" s="13">
        <v>3.36</v>
      </c>
      <c r="AC72" s="13">
        <v>6.2</v>
      </c>
      <c r="AD72" s="13">
        <v>234.83</v>
      </c>
      <c r="AE72" s="13">
        <v>236.09</v>
      </c>
      <c r="AF72" s="13">
        <v>5</v>
      </c>
      <c r="AG72" s="13">
        <v>5</v>
      </c>
      <c r="AH72" s="6"/>
      <c r="AI72" s="6"/>
      <c r="AJ72" s="6"/>
      <c r="AK72" s="6"/>
      <c r="AL72" s="6"/>
      <c r="AM72" s="51">
        <v>19.8</v>
      </c>
      <c r="AN72" s="51">
        <v>51.5</v>
      </c>
      <c r="AO72" s="51">
        <v>129.6</v>
      </c>
      <c r="AP72" s="51">
        <v>133</v>
      </c>
      <c r="AQ72" s="51">
        <v>21.72916667</v>
      </c>
      <c r="AR72" s="51">
        <v>35</v>
      </c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</row>
    <row r="73" ht="18" customHeight="1" spans="1:93">
      <c r="A73" s="4" t="s">
        <v>950</v>
      </c>
      <c r="B73" s="6" t="s">
        <v>951</v>
      </c>
      <c r="C73" s="6" t="s">
        <v>873</v>
      </c>
      <c r="D73" s="6" t="s">
        <v>952</v>
      </c>
      <c r="E73" s="6" t="s">
        <v>215</v>
      </c>
      <c r="F73" s="48" t="s">
        <v>593</v>
      </c>
      <c r="G73" s="48"/>
      <c r="H73" s="48"/>
      <c r="I73" s="48"/>
      <c r="J73" s="48"/>
      <c r="K73" s="48"/>
      <c r="L73" s="6"/>
      <c r="M73" s="6"/>
      <c r="N73" s="6"/>
      <c r="O73" s="6"/>
      <c r="P73" s="6"/>
      <c r="Q73" s="52" t="s">
        <v>593</v>
      </c>
      <c r="R73" s="52"/>
      <c r="S73" s="52"/>
      <c r="T73" s="52"/>
      <c r="U73" s="52"/>
      <c r="V73" s="54"/>
      <c r="W73" s="6"/>
      <c r="X73" s="6"/>
      <c r="Y73" s="6"/>
      <c r="Z73" s="6"/>
      <c r="AA73" s="6"/>
      <c r="AB73" s="48" t="s">
        <v>593</v>
      </c>
      <c r="AC73" s="48"/>
      <c r="AD73" s="48"/>
      <c r="AE73" s="48"/>
      <c r="AF73" s="48"/>
      <c r="AG73" s="48"/>
      <c r="AH73" s="6"/>
      <c r="AI73" s="6"/>
      <c r="AJ73" s="6"/>
      <c r="AK73" s="6"/>
      <c r="AL73" s="6"/>
      <c r="AM73" s="48" t="s">
        <v>593</v>
      </c>
      <c r="AN73" s="48"/>
      <c r="AO73" s="48"/>
      <c r="AP73" s="48"/>
      <c r="AQ73" s="48"/>
      <c r="AR73" s="48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</row>
    <row r="74" ht="18" customHeight="1" spans="1:93">
      <c r="A74" s="4"/>
      <c r="B74" s="6" t="s">
        <v>953</v>
      </c>
      <c r="C74" s="6" t="s">
        <v>873</v>
      </c>
      <c r="D74" s="6" t="s">
        <v>952</v>
      </c>
      <c r="E74" s="6" t="s">
        <v>215</v>
      </c>
      <c r="F74" s="48"/>
      <c r="G74" s="48"/>
      <c r="H74" s="48"/>
      <c r="I74" s="48"/>
      <c r="J74" s="48"/>
      <c r="K74" s="48"/>
      <c r="L74" s="6"/>
      <c r="M74" s="6"/>
      <c r="N74" s="6"/>
      <c r="O74" s="6"/>
      <c r="P74" s="6"/>
      <c r="Q74" s="52"/>
      <c r="R74" s="52"/>
      <c r="S74" s="52"/>
      <c r="T74" s="52"/>
      <c r="U74" s="52"/>
      <c r="V74" s="54"/>
      <c r="W74" s="6"/>
      <c r="X74" s="6"/>
      <c r="Y74" s="6"/>
      <c r="Z74" s="6"/>
      <c r="AA74" s="6"/>
      <c r="AB74" s="48"/>
      <c r="AC74" s="48"/>
      <c r="AD74" s="48"/>
      <c r="AE74" s="48"/>
      <c r="AF74" s="48"/>
      <c r="AG74" s="48"/>
      <c r="AH74" s="6"/>
      <c r="AI74" s="6"/>
      <c r="AJ74" s="6"/>
      <c r="AK74" s="6"/>
      <c r="AL74" s="6"/>
      <c r="AM74" s="48"/>
      <c r="AN74" s="48"/>
      <c r="AO74" s="48"/>
      <c r="AP74" s="48"/>
      <c r="AQ74" s="48"/>
      <c r="AR74" s="48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</row>
    <row r="75" ht="18" customHeight="1" spans="1:93">
      <c r="A75" s="4"/>
      <c r="B75" s="6" t="s">
        <v>954</v>
      </c>
      <c r="C75" s="6" t="s">
        <v>873</v>
      </c>
      <c r="D75" s="6" t="s">
        <v>952</v>
      </c>
      <c r="E75" s="6" t="s">
        <v>215</v>
      </c>
      <c r="F75" s="48"/>
      <c r="G75" s="48"/>
      <c r="H75" s="48"/>
      <c r="I75" s="48"/>
      <c r="J75" s="48"/>
      <c r="K75" s="48"/>
      <c r="L75" s="6"/>
      <c r="M75" s="6"/>
      <c r="N75" s="6"/>
      <c r="O75" s="6"/>
      <c r="P75" s="6"/>
      <c r="Q75" s="52"/>
      <c r="R75" s="52"/>
      <c r="S75" s="52"/>
      <c r="T75" s="52"/>
      <c r="U75" s="52"/>
      <c r="V75" s="54"/>
      <c r="W75" s="6"/>
      <c r="X75" s="6"/>
      <c r="Y75" s="6"/>
      <c r="Z75" s="6"/>
      <c r="AA75" s="6"/>
      <c r="AB75" s="48"/>
      <c r="AC75" s="48"/>
      <c r="AD75" s="48"/>
      <c r="AE75" s="48"/>
      <c r="AF75" s="48"/>
      <c r="AG75" s="48"/>
      <c r="AH75" s="6"/>
      <c r="AI75" s="6"/>
      <c r="AJ75" s="6"/>
      <c r="AK75" s="6"/>
      <c r="AL75" s="6"/>
      <c r="AM75" s="48"/>
      <c r="AN75" s="48"/>
      <c r="AO75" s="48"/>
      <c r="AP75" s="48"/>
      <c r="AQ75" s="48"/>
      <c r="AR75" s="48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ht="18" customHeight="1" spans="1:93">
      <c r="A76" s="4"/>
      <c r="B76" s="6" t="s">
        <v>955</v>
      </c>
      <c r="C76" s="6" t="s">
        <v>873</v>
      </c>
      <c r="D76" s="6" t="s">
        <v>952</v>
      </c>
      <c r="E76" s="6" t="s">
        <v>215</v>
      </c>
      <c r="F76" s="48"/>
      <c r="G76" s="48"/>
      <c r="H76" s="48"/>
      <c r="I76" s="48"/>
      <c r="J76" s="48"/>
      <c r="K76" s="48"/>
      <c r="L76" s="6"/>
      <c r="M76" s="6"/>
      <c r="N76" s="6"/>
      <c r="O76" s="6"/>
      <c r="P76" s="6"/>
      <c r="Q76" s="53"/>
      <c r="R76" s="53"/>
      <c r="S76" s="53"/>
      <c r="T76" s="53"/>
      <c r="U76" s="53"/>
      <c r="V76" s="55"/>
      <c r="W76" s="6"/>
      <c r="X76" s="6"/>
      <c r="Y76" s="6"/>
      <c r="Z76" s="6"/>
      <c r="AA76" s="6"/>
      <c r="AB76" s="48"/>
      <c r="AC76" s="48"/>
      <c r="AD76" s="48"/>
      <c r="AE76" s="48"/>
      <c r="AF76" s="48"/>
      <c r="AG76" s="48"/>
      <c r="AH76" s="6"/>
      <c r="AI76" s="6"/>
      <c r="AJ76" s="6"/>
      <c r="AK76" s="6"/>
      <c r="AL76" s="6"/>
      <c r="AM76" s="48"/>
      <c r="AN76" s="48"/>
      <c r="AO76" s="48"/>
      <c r="AP76" s="48"/>
      <c r="AQ76" s="48"/>
      <c r="AR76" s="48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</row>
    <row r="77" ht="18" customHeight="1" spans="1:93">
      <c r="A77" s="4" t="s">
        <v>82</v>
      </c>
      <c r="B77" s="6" t="s">
        <v>956</v>
      </c>
      <c r="C77" s="6" t="s">
        <v>879</v>
      </c>
      <c r="D77" s="6" t="s">
        <v>957</v>
      </c>
      <c r="E77" s="6" t="s">
        <v>215</v>
      </c>
      <c r="F77" s="17">
        <v>0.3</v>
      </c>
      <c r="G77" s="17">
        <v>3.1</v>
      </c>
      <c r="H77" s="17">
        <v>154.4</v>
      </c>
      <c r="I77" s="17">
        <v>155</v>
      </c>
      <c r="J77" s="17">
        <v>18.08333333</v>
      </c>
      <c r="K77" s="17">
        <v>30</v>
      </c>
      <c r="L77" s="6"/>
      <c r="M77" s="6"/>
      <c r="N77" s="6"/>
      <c r="O77" s="6"/>
      <c r="P77" s="6"/>
      <c r="Q77" s="51">
        <v>0.2</v>
      </c>
      <c r="R77" s="51">
        <v>3.1</v>
      </c>
      <c r="S77" s="51">
        <v>130.4</v>
      </c>
      <c r="T77" s="51">
        <v>132</v>
      </c>
      <c r="U77" s="51">
        <v>15.01666667</v>
      </c>
      <c r="V77" s="51">
        <v>16</v>
      </c>
      <c r="W77" s="6"/>
      <c r="X77" s="6"/>
      <c r="Y77" s="6"/>
      <c r="Z77" s="6"/>
      <c r="AA77" s="6"/>
      <c r="AB77" s="13">
        <v>0.1</v>
      </c>
      <c r="AC77" s="13">
        <v>3.1</v>
      </c>
      <c r="AD77" s="13">
        <v>131.7</v>
      </c>
      <c r="AE77" s="13">
        <v>135</v>
      </c>
      <c r="AF77" s="13">
        <v>30.01666667</v>
      </c>
      <c r="AG77" s="13">
        <v>31</v>
      </c>
      <c r="AH77" s="6"/>
      <c r="AI77" s="6"/>
      <c r="AJ77" s="6"/>
      <c r="AK77" s="6"/>
      <c r="AL77" s="6"/>
      <c r="AM77" s="51">
        <v>0.2</v>
      </c>
      <c r="AN77" s="51">
        <v>3</v>
      </c>
      <c r="AO77" s="51">
        <v>158</v>
      </c>
      <c r="AP77" s="51">
        <v>161</v>
      </c>
      <c r="AQ77" s="51">
        <v>22.10416667</v>
      </c>
      <c r="AR77" s="51">
        <v>36</v>
      </c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</row>
    <row r="78" ht="18" customHeight="1" spans="1:93">
      <c r="A78" s="4"/>
      <c r="B78" s="6" t="s">
        <v>958</v>
      </c>
      <c r="C78" s="6" t="s">
        <v>873</v>
      </c>
      <c r="D78" s="6" t="s">
        <v>957</v>
      </c>
      <c r="E78" s="6" t="s">
        <v>215</v>
      </c>
      <c r="F78" s="17">
        <v>0.3</v>
      </c>
      <c r="G78" s="17">
        <v>3.1</v>
      </c>
      <c r="H78" s="17">
        <v>156.1</v>
      </c>
      <c r="I78" s="17">
        <v>157</v>
      </c>
      <c r="J78" s="17">
        <v>7.366666667</v>
      </c>
      <c r="K78" s="17">
        <v>10</v>
      </c>
      <c r="L78" s="6"/>
      <c r="M78" s="6"/>
      <c r="N78" s="6"/>
      <c r="O78" s="6"/>
      <c r="P78" s="6"/>
      <c r="Q78" s="51">
        <v>0.1</v>
      </c>
      <c r="R78" s="51">
        <v>3.1</v>
      </c>
      <c r="S78" s="51">
        <v>132.4</v>
      </c>
      <c r="T78" s="51">
        <v>133</v>
      </c>
      <c r="U78" s="51">
        <v>7.333333333</v>
      </c>
      <c r="V78" s="51">
        <v>10</v>
      </c>
      <c r="W78" s="6"/>
      <c r="X78" s="6"/>
      <c r="Y78" s="6"/>
      <c r="Z78" s="6"/>
      <c r="AA78" s="6"/>
      <c r="AB78" s="13">
        <v>0.1</v>
      </c>
      <c r="AC78" s="13">
        <v>3.1</v>
      </c>
      <c r="AD78" s="13">
        <v>146.9</v>
      </c>
      <c r="AE78" s="13">
        <v>148</v>
      </c>
      <c r="AF78" s="13">
        <v>7.466666667</v>
      </c>
      <c r="AG78" s="13">
        <v>10</v>
      </c>
      <c r="AH78" s="6"/>
      <c r="AI78" s="6"/>
      <c r="AJ78" s="6"/>
      <c r="AK78" s="6"/>
      <c r="AL78" s="6"/>
      <c r="AM78" s="51">
        <v>0.1</v>
      </c>
      <c r="AN78" s="51">
        <v>3</v>
      </c>
      <c r="AO78" s="51">
        <v>157</v>
      </c>
      <c r="AP78" s="51">
        <v>162</v>
      </c>
      <c r="AQ78" s="51">
        <v>7.291666667</v>
      </c>
      <c r="AR78" s="51">
        <v>9</v>
      </c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</row>
    <row r="79" ht="18" customHeight="1" spans="1:93">
      <c r="A79" s="4"/>
      <c r="B79" s="6" t="s">
        <v>959</v>
      </c>
      <c r="C79" s="6" t="s">
        <v>873</v>
      </c>
      <c r="D79" s="6" t="s">
        <v>957</v>
      </c>
      <c r="E79" s="6" t="s">
        <v>215</v>
      </c>
      <c r="F79" s="17">
        <v>8.9</v>
      </c>
      <c r="G79" s="17">
        <v>57.5</v>
      </c>
      <c r="H79" s="17">
        <v>179.3</v>
      </c>
      <c r="I79" s="17">
        <v>195</v>
      </c>
      <c r="J79" s="17">
        <v>9.25</v>
      </c>
      <c r="K79" s="17">
        <v>15</v>
      </c>
      <c r="L79" s="6"/>
      <c r="M79" s="6"/>
      <c r="N79" s="6"/>
      <c r="O79" s="6"/>
      <c r="P79" s="6"/>
      <c r="Q79" s="51">
        <v>0.1</v>
      </c>
      <c r="R79" s="51">
        <v>3.1</v>
      </c>
      <c r="S79" s="51">
        <v>131.8</v>
      </c>
      <c r="T79" s="51">
        <v>132</v>
      </c>
      <c r="U79" s="51">
        <v>7.366666667</v>
      </c>
      <c r="V79" s="51">
        <v>15</v>
      </c>
      <c r="W79" s="6"/>
      <c r="X79" s="6"/>
      <c r="Y79" s="6"/>
      <c r="Z79" s="6"/>
      <c r="AA79" s="6"/>
      <c r="AB79" s="13">
        <v>17.8</v>
      </c>
      <c r="AC79" s="13">
        <v>154</v>
      </c>
      <c r="AD79" s="13">
        <v>188.6</v>
      </c>
      <c r="AE79" s="13">
        <v>216</v>
      </c>
      <c r="AF79" s="13">
        <v>9.1</v>
      </c>
      <c r="AG79" s="13">
        <v>20</v>
      </c>
      <c r="AH79" s="6"/>
      <c r="AI79" s="6"/>
      <c r="AJ79" s="6"/>
      <c r="AK79" s="6"/>
      <c r="AL79" s="6"/>
      <c r="AM79" s="51">
        <v>9.6</v>
      </c>
      <c r="AN79" s="51">
        <v>56.2</v>
      </c>
      <c r="AO79" s="51">
        <v>180.1</v>
      </c>
      <c r="AP79" s="51">
        <v>196</v>
      </c>
      <c r="AQ79" s="51">
        <v>9.125</v>
      </c>
      <c r="AR79" s="51">
        <v>11</v>
      </c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</row>
    <row r="80" ht="18" customHeight="1" spans="1:93">
      <c r="A80" s="4" t="s">
        <v>960</v>
      </c>
      <c r="B80" s="6" t="s">
        <v>961</v>
      </c>
      <c r="C80" s="6" t="s">
        <v>873</v>
      </c>
      <c r="D80" s="6" t="s">
        <v>962</v>
      </c>
      <c r="E80" s="6" t="s">
        <v>215</v>
      </c>
      <c r="F80" s="17">
        <v>38.57</v>
      </c>
      <c r="G80" s="17">
        <v>78.7</v>
      </c>
      <c r="H80" s="17">
        <v>418</v>
      </c>
      <c r="I80" s="17">
        <v>434</v>
      </c>
      <c r="J80" s="17">
        <v>23.21052632</v>
      </c>
      <c r="K80" s="17">
        <v>24</v>
      </c>
      <c r="L80" s="6"/>
      <c r="M80" s="6"/>
      <c r="N80" s="6"/>
      <c r="O80" s="6"/>
      <c r="P80" s="6"/>
      <c r="Q80" s="51">
        <v>21.96</v>
      </c>
      <c r="R80" s="51">
        <v>48.3</v>
      </c>
      <c r="S80" s="51">
        <v>299.73</v>
      </c>
      <c r="T80" s="51">
        <v>331.65</v>
      </c>
      <c r="U80" s="51">
        <v>11.38733706</v>
      </c>
      <c r="V80" s="51">
        <v>17</v>
      </c>
      <c r="W80" s="6"/>
      <c r="X80" s="6"/>
      <c r="Y80" s="6"/>
      <c r="Z80" s="6"/>
      <c r="AA80" s="6"/>
      <c r="AB80" s="13">
        <v>29.97</v>
      </c>
      <c r="AC80" s="13">
        <v>96.8</v>
      </c>
      <c r="AD80" s="13">
        <v>449</v>
      </c>
      <c r="AE80" s="13">
        <v>487</v>
      </c>
      <c r="AF80" s="13">
        <v>11.57627119</v>
      </c>
      <c r="AG80" s="13">
        <v>24</v>
      </c>
      <c r="AH80" s="6"/>
      <c r="AI80" s="6"/>
      <c r="AJ80" s="6"/>
      <c r="AK80" s="6"/>
      <c r="AL80" s="6"/>
      <c r="AM80" s="51">
        <v>159.61</v>
      </c>
      <c r="AN80" s="51">
        <v>218</v>
      </c>
      <c r="AO80" s="51">
        <v>416</v>
      </c>
      <c r="AP80" s="51">
        <v>448</v>
      </c>
      <c r="AQ80" s="51">
        <v>10.7778</v>
      </c>
      <c r="AR80" s="51">
        <v>12</v>
      </c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</row>
    <row r="81" ht="18" customHeight="1" spans="1:93">
      <c r="A81" s="4"/>
      <c r="B81" s="6" t="s">
        <v>963</v>
      </c>
      <c r="C81" s="6" t="s">
        <v>879</v>
      </c>
      <c r="D81" s="6" t="s">
        <v>962</v>
      </c>
      <c r="E81" s="6" t="s">
        <v>215</v>
      </c>
      <c r="F81" s="17">
        <v>19.5</v>
      </c>
      <c r="G81" s="17">
        <v>112</v>
      </c>
      <c r="H81" s="17">
        <v>395</v>
      </c>
      <c r="I81" s="17">
        <v>410</v>
      </c>
      <c r="J81" s="17">
        <v>23.10714286</v>
      </c>
      <c r="K81" s="17">
        <v>25</v>
      </c>
      <c r="L81" s="6"/>
      <c r="M81" s="6"/>
      <c r="N81" s="6"/>
      <c r="O81" s="6"/>
      <c r="P81" s="6"/>
      <c r="Q81" s="51">
        <v>19.02</v>
      </c>
      <c r="R81" s="51">
        <v>46.8</v>
      </c>
      <c r="S81" s="51">
        <v>329.93</v>
      </c>
      <c r="T81" s="51">
        <v>365.38</v>
      </c>
      <c r="U81" s="51">
        <v>2.833017078</v>
      </c>
      <c r="V81" s="51">
        <v>10</v>
      </c>
      <c r="W81" s="6"/>
      <c r="X81" s="6"/>
      <c r="Y81" s="6"/>
      <c r="Z81" s="6"/>
      <c r="AA81" s="6"/>
      <c r="AB81" s="13">
        <v>16.46</v>
      </c>
      <c r="AC81" s="13">
        <v>99.9</v>
      </c>
      <c r="AD81" s="13">
        <v>425</v>
      </c>
      <c r="AE81" s="13">
        <v>472</v>
      </c>
      <c r="AF81" s="13">
        <v>2.5</v>
      </c>
      <c r="AG81" s="13">
        <v>5</v>
      </c>
      <c r="AH81" s="6"/>
      <c r="AI81" s="6"/>
      <c r="AJ81" s="6"/>
      <c r="AK81" s="6"/>
      <c r="AL81" s="6"/>
      <c r="AM81" s="51">
        <v>22.25</v>
      </c>
      <c r="AN81" s="51">
        <v>68.7</v>
      </c>
      <c r="AO81" s="51">
        <v>371</v>
      </c>
      <c r="AP81" s="51">
        <v>402</v>
      </c>
      <c r="AQ81" s="51">
        <v>5.0769</v>
      </c>
      <c r="AR81" s="51">
        <v>10</v>
      </c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ht="18" customHeight="1" spans="1:93">
      <c r="A82" s="4"/>
      <c r="B82" s="6" t="s">
        <v>964</v>
      </c>
      <c r="C82" s="6" t="s">
        <v>873</v>
      </c>
      <c r="D82" s="6" t="s">
        <v>962</v>
      </c>
      <c r="E82" s="6" t="s">
        <v>215</v>
      </c>
      <c r="F82" s="17">
        <v>75.96</v>
      </c>
      <c r="G82" s="17">
        <v>163</v>
      </c>
      <c r="H82" s="17">
        <v>453</v>
      </c>
      <c r="I82" s="17">
        <v>462</v>
      </c>
      <c r="J82" s="17">
        <v>38.72727273</v>
      </c>
      <c r="K82" s="17">
        <v>43</v>
      </c>
      <c r="L82" s="6"/>
      <c r="M82" s="6"/>
      <c r="N82" s="6"/>
      <c r="O82" s="6"/>
      <c r="P82" s="6"/>
      <c r="Q82" s="51">
        <v>54.93</v>
      </c>
      <c r="R82" s="51">
        <v>215</v>
      </c>
      <c r="S82" s="51">
        <v>383.59</v>
      </c>
      <c r="T82" s="51">
        <v>500.29</v>
      </c>
      <c r="U82" s="51">
        <v>19.52</v>
      </c>
      <c r="V82" s="51">
        <v>49</v>
      </c>
      <c r="W82" s="6"/>
      <c r="X82" s="6"/>
      <c r="Y82" s="6"/>
      <c r="Z82" s="6"/>
      <c r="AA82" s="6"/>
      <c r="AB82" s="13">
        <v>66</v>
      </c>
      <c r="AC82" s="13">
        <v>96.8</v>
      </c>
      <c r="AD82" s="13">
        <v>490</v>
      </c>
      <c r="AE82" s="13">
        <v>529</v>
      </c>
      <c r="AF82" s="13">
        <v>22.6363636</v>
      </c>
      <c r="AG82" s="13">
        <v>31</v>
      </c>
      <c r="AH82" s="6"/>
      <c r="AI82" s="6"/>
      <c r="AJ82" s="6"/>
      <c r="AK82" s="6"/>
      <c r="AL82" s="6"/>
      <c r="AM82" s="51">
        <v>154.64</v>
      </c>
      <c r="AN82" s="51">
        <v>187</v>
      </c>
      <c r="AO82" s="51">
        <v>428</v>
      </c>
      <c r="AP82" s="51">
        <v>450</v>
      </c>
      <c r="AQ82" s="51">
        <v>17.4</v>
      </c>
      <c r="AR82" s="51">
        <v>20</v>
      </c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</row>
    <row r="83" ht="18" customHeight="1" spans="1:93">
      <c r="A83" s="4"/>
      <c r="B83" s="6" t="s">
        <v>965</v>
      </c>
      <c r="C83" s="6" t="s">
        <v>873</v>
      </c>
      <c r="D83" s="6" t="s">
        <v>962</v>
      </c>
      <c r="E83" s="6" t="s">
        <v>215</v>
      </c>
      <c r="F83" s="17">
        <v>63.94</v>
      </c>
      <c r="G83" s="17">
        <v>106</v>
      </c>
      <c r="H83" s="17">
        <v>498</v>
      </c>
      <c r="I83" s="17">
        <v>533</v>
      </c>
      <c r="J83" s="17">
        <v>33.46153846</v>
      </c>
      <c r="K83" s="17">
        <v>58</v>
      </c>
      <c r="L83" s="6"/>
      <c r="M83" s="6"/>
      <c r="N83" s="6"/>
      <c r="O83" s="6"/>
      <c r="P83" s="6"/>
      <c r="Q83" s="51">
        <v>45.53</v>
      </c>
      <c r="R83" s="51">
        <v>75</v>
      </c>
      <c r="S83" s="51">
        <v>355.6</v>
      </c>
      <c r="T83" s="51">
        <v>393.49</v>
      </c>
      <c r="U83" s="51">
        <v>11.01492537</v>
      </c>
      <c r="V83" s="51">
        <v>40</v>
      </c>
      <c r="W83" s="6"/>
      <c r="X83" s="6"/>
      <c r="Y83" s="6"/>
      <c r="Z83" s="6"/>
      <c r="AA83" s="6"/>
      <c r="AB83" s="13">
        <v>54.48</v>
      </c>
      <c r="AC83" s="13">
        <v>115</v>
      </c>
      <c r="AD83" s="13">
        <v>507</v>
      </c>
      <c r="AE83" s="13">
        <v>541</v>
      </c>
      <c r="AF83" s="13">
        <v>16.42857142</v>
      </c>
      <c r="AG83" s="13">
        <v>25</v>
      </c>
      <c r="AH83" s="6"/>
      <c r="AI83" s="6"/>
      <c r="AJ83" s="6"/>
      <c r="AK83" s="6"/>
      <c r="AL83" s="6"/>
      <c r="AM83" s="51">
        <v>135.6</v>
      </c>
      <c r="AN83" s="51">
        <v>168</v>
      </c>
      <c r="AO83" s="51">
        <v>376.888427734375</v>
      </c>
      <c r="AP83" s="51">
        <v>401.66015625</v>
      </c>
      <c r="AQ83" s="51">
        <v>9.4</v>
      </c>
      <c r="AR83" s="51">
        <v>18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</row>
    <row r="84" ht="18" customHeight="1" spans="1:93">
      <c r="A84" s="4"/>
      <c r="B84" s="6" t="s">
        <v>966</v>
      </c>
      <c r="C84" s="6" t="s">
        <v>873</v>
      </c>
      <c r="D84" s="6" t="s">
        <v>962</v>
      </c>
      <c r="E84" s="6" t="s">
        <v>215</v>
      </c>
      <c r="F84" s="17">
        <v>97.02</v>
      </c>
      <c r="G84" s="17">
        <v>217</v>
      </c>
      <c r="H84" s="17">
        <v>521</v>
      </c>
      <c r="I84" s="17">
        <v>588</v>
      </c>
      <c r="J84" s="17">
        <v>35.86666667</v>
      </c>
      <c r="K84" s="17">
        <v>78</v>
      </c>
      <c r="L84" s="6"/>
      <c r="M84" s="6"/>
      <c r="N84" s="6"/>
      <c r="O84" s="6"/>
      <c r="P84" s="6"/>
      <c r="Q84" s="60">
        <v>60.94</v>
      </c>
      <c r="R84" s="60">
        <v>194</v>
      </c>
      <c r="S84" s="60">
        <v>328.3</v>
      </c>
      <c r="T84" s="60">
        <v>415.97</v>
      </c>
      <c r="U84" s="60">
        <v>18.91860465</v>
      </c>
      <c r="V84" s="60">
        <v>50</v>
      </c>
      <c r="W84" s="62"/>
      <c r="X84" s="62"/>
      <c r="Y84" s="62"/>
      <c r="Z84" s="62"/>
      <c r="AA84" s="62"/>
      <c r="AB84" s="64">
        <v>91.16</v>
      </c>
      <c r="AC84" s="64">
        <v>237</v>
      </c>
      <c r="AD84" s="64">
        <v>311.14</v>
      </c>
      <c r="AE84" s="64">
        <v>399.11</v>
      </c>
      <c r="AF84" s="13">
        <v>17.77777778</v>
      </c>
      <c r="AG84" s="13">
        <v>46</v>
      </c>
      <c r="AH84" s="6"/>
      <c r="AI84" s="6"/>
      <c r="AJ84" s="6"/>
      <c r="AK84" s="6"/>
      <c r="AL84" s="6"/>
      <c r="AM84" s="51">
        <v>111.69</v>
      </c>
      <c r="AN84" s="51">
        <v>250.8</v>
      </c>
      <c r="AO84" s="51">
        <v>467</v>
      </c>
      <c r="AP84" s="51">
        <v>503</v>
      </c>
      <c r="AQ84" s="51">
        <v>17.5</v>
      </c>
      <c r="AR84" s="51">
        <v>34</v>
      </c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</row>
    <row r="85" ht="18" customHeight="1" spans="1:93">
      <c r="A85" s="4"/>
      <c r="B85" s="6" t="s">
        <v>967</v>
      </c>
      <c r="C85" s="6" t="s">
        <v>873</v>
      </c>
      <c r="D85" s="6" t="s">
        <v>962</v>
      </c>
      <c r="E85" s="6" t="s">
        <v>215</v>
      </c>
      <c r="F85" s="17">
        <v>43.78</v>
      </c>
      <c r="G85" s="17">
        <v>146.1</v>
      </c>
      <c r="H85" s="17">
        <v>433</v>
      </c>
      <c r="I85" s="17">
        <v>443</v>
      </c>
      <c r="J85" s="17">
        <v>21.90909091</v>
      </c>
      <c r="K85" s="17">
        <v>23</v>
      </c>
      <c r="L85" s="6"/>
      <c r="M85" s="6"/>
      <c r="N85" s="6"/>
      <c r="O85" s="6"/>
      <c r="P85" s="6"/>
      <c r="Q85" s="61">
        <v>24.22</v>
      </c>
      <c r="R85" s="61">
        <v>40.6</v>
      </c>
      <c r="S85" s="61">
        <v>336.84</v>
      </c>
      <c r="T85" s="61">
        <v>410.35</v>
      </c>
      <c r="U85" s="61">
        <v>8.591346154</v>
      </c>
      <c r="V85" s="61">
        <v>28</v>
      </c>
      <c r="W85" s="63"/>
      <c r="X85" s="63"/>
      <c r="Y85" s="63"/>
      <c r="Z85" s="63"/>
      <c r="AA85" s="63"/>
      <c r="AB85" s="65">
        <v>32.99</v>
      </c>
      <c r="AC85" s="67">
        <v>178</v>
      </c>
      <c r="AD85" s="67">
        <v>443</v>
      </c>
      <c r="AE85" s="67">
        <v>457</v>
      </c>
      <c r="AF85" s="13">
        <v>12.71428571</v>
      </c>
      <c r="AG85" s="13">
        <v>21</v>
      </c>
      <c r="AH85" s="6"/>
      <c r="AI85" s="6"/>
      <c r="AJ85" s="6"/>
      <c r="AK85" s="6"/>
      <c r="AL85" s="6"/>
      <c r="AM85" s="51">
        <v>44.03</v>
      </c>
      <c r="AN85" s="51">
        <v>112</v>
      </c>
      <c r="AO85" s="51">
        <v>413</v>
      </c>
      <c r="AP85" s="51">
        <v>421</v>
      </c>
      <c r="AQ85" s="51">
        <v>11</v>
      </c>
      <c r="AR85" s="51">
        <v>16</v>
      </c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</row>
    <row r="86" ht="18" customHeight="1" spans="1:93">
      <c r="A86" s="4"/>
      <c r="B86" s="6" t="s">
        <v>968</v>
      </c>
      <c r="C86" s="6" t="s">
        <v>873</v>
      </c>
      <c r="D86" s="6" t="s">
        <v>962</v>
      </c>
      <c r="E86" s="6" t="s">
        <v>215</v>
      </c>
      <c r="F86" s="17">
        <v>100.44</v>
      </c>
      <c r="G86" s="17">
        <v>251</v>
      </c>
      <c r="H86" s="17">
        <v>527</v>
      </c>
      <c r="I86" s="17">
        <v>605</v>
      </c>
      <c r="J86" s="17">
        <v>31.66666667</v>
      </c>
      <c r="K86" s="17">
        <v>38</v>
      </c>
      <c r="L86" s="6"/>
      <c r="M86" s="6"/>
      <c r="N86" s="6"/>
      <c r="O86" s="6"/>
      <c r="P86" s="6"/>
      <c r="Q86" s="61">
        <v>52.96</v>
      </c>
      <c r="R86" s="61">
        <v>243</v>
      </c>
      <c r="S86" s="61">
        <v>362.42</v>
      </c>
      <c r="T86" s="61">
        <v>489.05</v>
      </c>
      <c r="U86" s="61">
        <v>16.22580645</v>
      </c>
      <c r="V86" s="61">
        <v>37</v>
      </c>
      <c r="W86" s="63"/>
      <c r="X86" s="63"/>
      <c r="Y86" s="63"/>
      <c r="Z86" s="63"/>
      <c r="AA86" s="63"/>
      <c r="AB86" s="66">
        <v>79.45</v>
      </c>
      <c r="AC86" s="68">
        <v>278</v>
      </c>
      <c r="AD86" s="68">
        <v>529</v>
      </c>
      <c r="AE86" s="68">
        <v>552</v>
      </c>
      <c r="AF86" s="67">
        <v>14.17647058</v>
      </c>
      <c r="AG86" s="67">
        <v>26</v>
      </c>
      <c r="AH86" s="6"/>
      <c r="AI86" s="6"/>
      <c r="AJ86" s="6"/>
      <c r="AK86" s="6"/>
      <c r="AL86" s="6"/>
      <c r="AM86" s="51">
        <v>87.03</v>
      </c>
      <c r="AN86" s="51">
        <v>199.1</v>
      </c>
      <c r="AO86" s="51">
        <v>436</v>
      </c>
      <c r="AP86" s="51">
        <v>465</v>
      </c>
      <c r="AQ86" s="51">
        <v>31.8</v>
      </c>
      <c r="AR86" s="51">
        <v>39</v>
      </c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</row>
    <row r="87" ht="18" customHeight="1" spans="1:93">
      <c r="A87" s="4"/>
      <c r="B87" s="6" t="s">
        <v>969</v>
      </c>
      <c r="C87" s="6" t="s">
        <v>873</v>
      </c>
      <c r="D87" s="6" t="s">
        <v>962</v>
      </c>
      <c r="E87" s="6" t="s">
        <v>215</v>
      </c>
      <c r="F87" s="17">
        <v>70.07</v>
      </c>
      <c r="G87" s="17">
        <v>194</v>
      </c>
      <c r="H87" s="17">
        <v>337.29</v>
      </c>
      <c r="I87" s="17">
        <v>466.56</v>
      </c>
      <c r="J87" s="17">
        <v>32.78296703</v>
      </c>
      <c r="K87" s="17">
        <v>60</v>
      </c>
      <c r="L87" s="6"/>
      <c r="M87" s="6"/>
      <c r="N87" s="6"/>
      <c r="O87" s="6"/>
      <c r="P87" s="6"/>
      <c r="Q87" s="61">
        <v>93.54</v>
      </c>
      <c r="R87" s="61">
        <v>208</v>
      </c>
      <c r="S87" s="61">
        <v>368.03</v>
      </c>
      <c r="T87" s="61">
        <v>517.15</v>
      </c>
      <c r="U87" s="61">
        <v>41.93589744</v>
      </c>
      <c r="V87" s="61">
        <v>56</v>
      </c>
      <c r="W87" s="63"/>
      <c r="X87" s="63"/>
      <c r="Y87" s="63"/>
      <c r="Z87" s="63"/>
      <c r="AA87" s="63"/>
      <c r="AB87" s="66">
        <v>45.67</v>
      </c>
      <c r="AC87" s="68">
        <v>149.2</v>
      </c>
      <c r="AD87" s="68">
        <v>550</v>
      </c>
      <c r="AE87" s="68">
        <v>595</v>
      </c>
      <c r="AF87" s="68">
        <v>41.97115385</v>
      </c>
      <c r="AG87" s="68">
        <v>50</v>
      </c>
      <c r="AH87" s="6"/>
      <c r="AI87" s="6"/>
      <c r="AJ87" s="6"/>
      <c r="AK87" s="6"/>
      <c r="AL87" s="6"/>
      <c r="AM87" s="51">
        <v>56.82</v>
      </c>
      <c r="AN87" s="51">
        <v>134</v>
      </c>
      <c r="AO87" s="51">
        <v>462.36</v>
      </c>
      <c r="AP87" s="51">
        <v>500.26</v>
      </c>
      <c r="AQ87" s="51">
        <v>27.34939</v>
      </c>
      <c r="AR87" s="51">
        <v>50</v>
      </c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ht="18" customHeight="1" spans="1:93">
      <c r="A88" s="4"/>
      <c r="B88" s="6" t="s">
        <v>970</v>
      </c>
      <c r="C88" s="6" t="s">
        <v>873</v>
      </c>
      <c r="D88" s="6" t="s">
        <v>962</v>
      </c>
      <c r="E88" s="6" t="s">
        <v>215</v>
      </c>
      <c r="F88" s="17">
        <v>66.82</v>
      </c>
      <c r="G88" s="17">
        <v>184</v>
      </c>
      <c r="H88" s="17">
        <v>377.7</v>
      </c>
      <c r="I88" s="17">
        <v>505</v>
      </c>
      <c r="J88" s="17">
        <v>35.35120643</v>
      </c>
      <c r="K88" s="17">
        <v>69</v>
      </c>
      <c r="L88" s="6"/>
      <c r="M88" s="6"/>
      <c r="N88" s="6"/>
      <c r="O88" s="6"/>
      <c r="P88" s="6"/>
      <c r="Q88" s="61">
        <v>93.1</v>
      </c>
      <c r="R88" s="61">
        <v>269</v>
      </c>
      <c r="S88" s="61">
        <v>373.62</v>
      </c>
      <c r="T88" s="61">
        <v>539.64</v>
      </c>
      <c r="U88" s="61">
        <v>41.26577181</v>
      </c>
      <c r="V88" s="61">
        <v>57</v>
      </c>
      <c r="W88" s="63"/>
      <c r="X88" s="63"/>
      <c r="Y88" s="63"/>
      <c r="Z88" s="63"/>
      <c r="AA88" s="63"/>
      <c r="AB88" s="66">
        <v>51.56</v>
      </c>
      <c r="AC88" s="68">
        <v>217</v>
      </c>
      <c r="AD88" s="68">
        <v>592</v>
      </c>
      <c r="AE88" s="68">
        <v>640</v>
      </c>
      <c r="AF88" s="68">
        <v>41.04166667</v>
      </c>
      <c r="AG88" s="68">
        <v>45</v>
      </c>
      <c r="AH88" s="6"/>
      <c r="AI88" s="6"/>
      <c r="AJ88" s="6"/>
      <c r="AK88" s="6"/>
      <c r="AL88" s="6"/>
      <c r="AM88" s="51">
        <v>55.71</v>
      </c>
      <c r="AN88" s="51">
        <v>145</v>
      </c>
      <c r="AO88" s="51">
        <v>518.53</v>
      </c>
      <c r="AP88" s="51">
        <v>570.49</v>
      </c>
      <c r="AQ88" s="51">
        <v>27.17</v>
      </c>
      <c r="AR88" s="51">
        <v>40</v>
      </c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</row>
    <row r="89" ht="18" customHeight="1" spans="1:93">
      <c r="A89" s="4"/>
      <c r="B89" s="6" t="s">
        <v>971</v>
      </c>
      <c r="C89" s="6" t="s">
        <v>873</v>
      </c>
      <c r="D89" s="6" t="s">
        <v>962</v>
      </c>
      <c r="E89" s="6" t="s">
        <v>215</v>
      </c>
      <c r="F89" s="17">
        <v>33.86</v>
      </c>
      <c r="G89" s="17">
        <v>153.7</v>
      </c>
      <c r="H89" s="17">
        <v>407</v>
      </c>
      <c r="I89" s="17">
        <v>505.91</v>
      </c>
      <c r="J89" s="17">
        <v>27.4375</v>
      </c>
      <c r="K89" s="17">
        <v>59</v>
      </c>
      <c r="L89" s="6"/>
      <c r="M89" s="6"/>
      <c r="N89" s="6"/>
      <c r="O89" s="6"/>
      <c r="P89" s="6"/>
      <c r="Q89" s="61">
        <v>72.71</v>
      </c>
      <c r="R89" s="61">
        <v>170</v>
      </c>
      <c r="S89" s="61">
        <v>351.64</v>
      </c>
      <c r="T89" s="61">
        <v>494.67</v>
      </c>
      <c r="U89" s="61">
        <v>42.00126422</v>
      </c>
      <c r="V89" s="61">
        <v>56</v>
      </c>
      <c r="W89" s="63"/>
      <c r="X89" s="63"/>
      <c r="Y89" s="63"/>
      <c r="Z89" s="63"/>
      <c r="AA89" s="63"/>
      <c r="AB89" s="66">
        <v>36.34</v>
      </c>
      <c r="AC89" s="68">
        <v>128</v>
      </c>
      <c r="AD89" s="68">
        <v>440</v>
      </c>
      <c r="AE89" s="68">
        <v>476</v>
      </c>
      <c r="AF89" s="68">
        <v>42.53448276</v>
      </c>
      <c r="AG89" s="68">
        <v>51</v>
      </c>
      <c r="AH89" s="6"/>
      <c r="AI89" s="6"/>
      <c r="AJ89" s="6"/>
      <c r="AK89" s="6"/>
      <c r="AL89" s="6"/>
      <c r="AM89" s="51">
        <v>62.82</v>
      </c>
      <c r="AN89" s="51">
        <v>137</v>
      </c>
      <c r="AO89" s="51">
        <v>524.75</v>
      </c>
      <c r="AP89" s="51">
        <v>543.39</v>
      </c>
      <c r="AQ89" s="51">
        <v>25.76</v>
      </c>
      <c r="AR89" s="51">
        <v>29</v>
      </c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</row>
    <row r="90" ht="18" customHeight="1" spans="1:93">
      <c r="A90" s="4" t="s">
        <v>972</v>
      </c>
      <c r="B90" s="6" t="s">
        <v>961</v>
      </c>
      <c r="C90" s="6" t="s">
        <v>873</v>
      </c>
      <c r="D90" s="6" t="s">
        <v>962</v>
      </c>
      <c r="E90" s="6" t="s">
        <v>215</v>
      </c>
      <c r="F90" s="48" t="s">
        <v>358</v>
      </c>
      <c r="G90" s="48"/>
      <c r="H90" s="48"/>
      <c r="I90" s="48"/>
      <c r="J90" s="48"/>
      <c r="K90" s="48"/>
      <c r="L90" s="6"/>
      <c r="M90" s="6"/>
      <c r="N90" s="6"/>
      <c r="O90" s="6"/>
      <c r="P90" s="6"/>
      <c r="Q90" s="52" t="s">
        <v>358</v>
      </c>
      <c r="R90" s="52"/>
      <c r="S90" s="52"/>
      <c r="T90" s="52"/>
      <c r="U90" s="52"/>
      <c r="V90" s="54"/>
      <c r="W90" s="6"/>
      <c r="X90" s="6"/>
      <c r="Y90" s="6"/>
      <c r="Z90" s="6"/>
      <c r="AA90" s="6"/>
      <c r="AB90" s="48" t="s">
        <v>358</v>
      </c>
      <c r="AC90" s="48"/>
      <c r="AD90" s="48"/>
      <c r="AE90" s="48"/>
      <c r="AF90" s="48"/>
      <c r="AG90" s="48"/>
      <c r="AH90" s="6"/>
      <c r="AI90" s="6"/>
      <c r="AJ90" s="6"/>
      <c r="AK90" s="6"/>
      <c r="AL90" s="6"/>
      <c r="AM90" s="48" t="s">
        <v>358</v>
      </c>
      <c r="AN90" s="48"/>
      <c r="AO90" s="48"/>
      <c r="AP90" s="48"/>
      <c r="AQ90" s="48"/>
      <c r="AR90" s="48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</row>
    <row r="91" ht="18" customHeight="1" spans="1:93">
      <c r="A91" s="4"/>
      <c r="B91" s="6" t="s">
        <v>963</v>
      </c>
      <c r="C91" s="6" t="s">
        <v>879</v>
      </c>
      <c r="D91" s="6" t="s">
        <v>962</v>
      </c>
      <c r="E91" s="6" t="s">
        <v>215</v>
      </c>
      <c r="F91" s="48"/>
      <c r="G91" s="48"/>
      <c r="H91" s="48"/>
      <c r="I91" s="48"/>
      <c r="J91" s="48"/>
      <c r="K91" s="48"/>
      <c r="L91" s="6"/>
      <c r="M91" s="6"/>
      <c r="N91" s="6"/>
      <c r="O91" s="6"/>
      <c r="P91" s="6"/>
      <c r="Q91" s="52"/>
      <c r="R91" s="52"/>
      <c r="S91" s="52"/>
      <c r="T91" s="52"/>
      <c r="U91" s="52"/>
      <c r="V91" s="54"/>
      <c r="W91" s="6"/>
      <c r="X91" s="6"/>
      <c r="Y91" s="6"/>
      <c r="Z91" s="6"/>
      <c r="AA91" s="6"/>
      <c r="AB91" s="48"/>
      <c r="AC91" s="48"/>
      <c r="AD91" s="48"/>
      <c r="AE91" s="48"/>
      <c r="AF91" s="48"/>
      <c r="AG91" s="48"/>
      <c r="AH91" s="6"/>
      <c r="AI91" s="6"/>
      <c r="AJ91" s="6"/>
      <c r="AK91" s="6"/>
      <c r="AL91" s="6"/>
      <c r="AM91" s="48"/>
      <c r="AN91" s="48"/>
      <c r="AO91" s="48"/>
      <c r="AP91" s="48"/>
      <c r="AQ91" s="48"/>
      <c r="AR91" s="48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</row>
    <row r="92" ht="18" customHeight="1" spans="1:93">
      <c r="A92" s="4"/>
      <c r="B92" s="6" t="s">
        <v>964</v>
      </c>
      <c r="C92" s="6" t="s">
        <v>873</v>
      </c>
      <c r="D92" s="6" t="s">
        <v>962</v>
      </c>
      <c r="E92" s="6" t="s">
        <v>215</v>
      </c>
      <c r="F92" s="48"/>
      <c r="G92" s="48"/>
      <c r="H92" s="48"/>
      <c r="I92" s="48"/>
      <c r="J92" s="48"/>
      <c r="K92" s="48"/>
      <c r="L92" s="6"/>
      <c r="M92" s="6"/>
      <c r="N92" s="6"/>
      <c r="O92" s="6"/>
      <c r="P92" s="6"/>
      <c r="Q92" s="52"/>
      <c r="R92" s="52"/>
      <c r="S92" s="52"/>
      <c r="T92" s="52"/>
      <c r="U92" s="52"/>
      <c r="V92" s="54"/>
      <c r="W92" s="6"/>
      <c r="X92" s="6"/>
      <c r="Y92" s="6"/>
      <c r="Z92" s="6"/>
      <c r="AA92" s="6"/>
      <c r="AB92" s="48"/>
      <c r="AC92" s="48"/>
      <c r="AD92" s="48"/>
      <c r="AE92" s="48"/>
      <c r="AF92" s="48"/>
      <c r="AG92" s="48"/>
      <c r="AH92" s="6"/>
      <c r="AI92" s="6"/>
      <c r="AJ92" s="6"/>
      <c r="AK92" s="6"/>
      <c r="AL92" s="6"/>
      <c r="AM92" s="48"/>
      <c r="AN92" s="48"/>
      <c r="AO92" s="48"/>
      <c r="AP92" s="48"/>
      <c r="AQ92" s="48"/>
      <c r="AR92" s="48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</row>
    <row r="93" ht="18" customHeight="1" spans="1:93">
      <c r="A93" s="4"/>
      <c r="B93" s="6" t="s">
        <v>965</v>
      </c>
      <c r="C93" s="6" t="s">
        <v>873</v>
      </c>
      <c r="D93" s="6" t="s">
        <v>962</v>
      </c>
      <c r="E93" s="6" t="s">
        <v>215</v>
      </c>
      <c r="F93" s="48"/>
      <c r="G93" s="48"/>
      <c r="H93" s="48"/>
      <c r="I93" s="48"/>
      <c r="J93" s="48"/>
      <c r="K93" s="48"/>
      <c r="L93" s="6"/>
      <c r="M93" s="6"/>
      <c r="N93" s="6"/>
      <c r="O93" s="6"/>
      <c r="P93" s="6"/>
      <c r="Q93" s="52"/>
      <c r="R93" s="52"/>
      <c r="S93" s="52"/>
      <c r="T93" s="52"/>
      <c r="U93" s="52"/>
      <c r="V93" s="54"/>
      <c r="W93" s="6"/>
      <c r="X93" s="6"/>
      <c r="Y93" s="6"/>
      <c r="Z93" s="6"/>
      <c r="AA93" s="6"/>
      <c r="AB93" s="48"/>
      <c r="AC93" s="48"/>
      <c r="AD93" s="48"/>
      <c r="AE93" s="48"/>
      <c r="AF93" s="48"/>
      <c r="AG93" s="48"/>
      <c r="AH93" s="6"/>
      <c r="AI93" s="6"/>
      <c r="AJ93" s="6"/>
      <c r="AK93" s="6"/>
      <c r="AL93" s="6"/>
      <c r="AM93" s="48"/>
      <c r="AN93" s="48"/>
      <c r="AO93" s="48"/>
      <c r="AP93" s="48"/>
      <c r="AQ93" s="48"/>
      <c r="AR93" s="48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ht="18" customHeight="1" spans="1:93">
      <c r="A94" s="4"/>
      <c r="B94" s="6" t="s">
        <v>966</v>
      </c>
      <c r="C94" s="6" t="s">
        <v>873</v>
      </c>
      <c r="D94" s="6" t="s">
        <v>962</v>
      </c>
      <c r="E94" s="6" t="s">
        <v>215</v>
      </c>
      <c r="F94" s="48"/>
      <c r="G94" s="48"/>
      <c r="H94" s="48"/>
      <c r="I94" s="48"/>
      <c r="J94" s="48"/>
      <c r="K94" s="48"/>
      <c r="L94" s="6"/>
      <c r="M94" s="6"/>
      <c r="N94" s="6"/>
      <c r="O94" s="6"/>
      <c r="P94" s="6"/>
      <c r="Q94" s="52"/>
      <c r="R94" s="52"/>
      <c r="S94" s="52"/>
      <c r="T94" s="52"/>
      <c r="U94" s="52"/>
      <c r="V94" s="54"/>
      <c r="W94" s="6"/>
      <c r="X94" s="6"/>
      <c r="Y94" s="6"/>
      <c r="Z94" s="6"/>
      <c r="AA94" s="6"/>
      <c r="AB94" s="48"/>
      <c r="AC94" s="48"/>
      <c r="AD94" s="48"/>
      <c r="AE94" s="48"/>
      <c r="AF94" s="48"/>
      <c r="AG94" s="48"/>
      <c r="AH94" s="6"/>
      <c r="AI94" s="6"/>
      <c r="AJ94" s="6"/>
      <c r="AK94" s="6"/>
      <c r="AL94" s="6"/>
      <c r="AM94" s="48"/>
      <c r="AN94" s="48"/>
      <c r="AO94" s="48"/>
      <c r="AP94" s="48"/>
      <c r="AQ94" s="48"/>
      <c r="AR94" s="48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</row>
    <row r="95" ht="18" customHeight="1" spans="1:93">
      <c r="A95" s="4"/>
      <c r="B95" s="6" t="s">
        <v>967</v>
      </c>
      <c r="C95" s="6" t="s">
        <v>873</v>
      </c>
      <c r="D95" s="6" t="s">
        <v>962</v>
      </c>
      <c r="E95" s="6" t="s">
        <v>215</v>
      </c>
      <c r="F95" s="48"/>
      <c r="G95" s="48"/>
      <c r="H95" s="48"/>
      <c r="I95" s="48"/>
      <c r="J95" s="48"/>
      <c r="K95" s="48"/>
      <c r="L95" s="6"/>
      <c r="M95" s="6"/>
      <c r="N95" s="6"/>
      <c r="O95" s="6"/>
      <c r="P95" s="6"/>
      <c r="Q95" s="52"/>
      <c r="R95" s="52"/>
      <c r="S95" s="52"/>
      <c r="T95" s="52"/>
      <c r="U95" s="52"/>
      <c r="V95" s="54"/>
      <c r="W95" s="6"/>
      <c r="X95" s="6"/>
      <c r="Y95" s="6"/>
      <c r="Z95" s="6"/>
      <c r="AA95" s="6"/>
      <c r="AB95" s="48"/>
      <c r="AC95" s="48"/>
      <c r="AD95" s="48"/>
      <c r="AE95" s="48"/>
      <c r="AF95" s="48"/>
      <c r="AG95" s="48"/>
      <c r="AH95" s="6"/>
      <c r="AI95" s="6"/>
      <c r="AJ95" s="6"/>
      <c r="AK95" s="6"/>
      <c r="AL95" s="6"/>
      <c r="AM95" s="48"/>
      <c r="AN95" s="48"/>
      <c r="AO95" s="48"/>
      <c r="AP95" s="48"/>
      <c r="AQ95" s="48"/>
      <c r="AR95" s="48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</row>
    <row r="96" ht="18" customHeight="1" spans="1:93">
      <c r="A96" s="4"/>
      <c r="B96" s="6" t="s">
        <v>968</v>
      </c>
      <c r="C96" s="6" t="s">
        <v>873</v>
      </c>
      <c r="D96" s="6" t="s">
        <v>962</v>
      </c>
      <c r="E96" s="6" t="s">
        <v>215</v>
      </c>
      <c r="F96" s="48"/>
      <c r="G96" s="48"/>
      <c r="H96" s="48"/>
      <c r="I96" s="48"/>
      <c r="J96" s="48"/>
      <c r="K96" s="48"/>
      <c r="L96" s="6"/>
      <c r="M96" s="6"/>
      <c r="N96" s="6"/>
      <c r="O96" s="6"/>
      <c r="P96" s="6"/>
      <c r="Q96" s="52"/>
      <c r="R96" s="52"/>
      <c r="S96" s="52"/>
      <c r="T96" s="52"/>
      <c r="U96" s="52"/>
      <c r="V96" s="54"/>
      <c r="W96" s="6"/>
      <c r="X96" s="6"/>
      <c r="Y96" s="6"/>
      <c r="Z96" s="6"/>
      <c r="AA96" s="6"/>
      <c r="AB96" s="48"/>
      <c r="AC96" s="48"/>
      <c r="AD96" s="48"/>
      <c r="AE96" s="48"/>
      <c r="AF96" s="48"/>
      <c r="AG96" s="48"/>
      <c r="AH96" s="6"/>
      <c r="AI96" s="6"/>
      <c r="AJ96" s="6"/>
      <c r="AK96" s="6"/>
      <c r="AL96" s="6"/>
      <c r="AM96" s="48"/>
      <c r="AN96" s="48"/>
      <c r="AO96" s="48"/>
      <c r="AP96" s="48"/>
      <c r="AQ96" s="48"/>
      <c r="AR96" s="48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</row>
    <row r="97" ht="18" customHeight="1" spans="1:93">
      <c r="A97" s="4"/>
      <c r="B97" s="6" t="s">
        <v>973</v>
      </c>
      <c r="C97" s="6" t="s">
        <v>879</v>
      </c>
      <c r="D97" s="6" t="s">
        <v>962</v>
      </c>
      <c r="E97" s="6" t="s">
        <v>215</v>
      </c>
      <c r="F97" s="48"/>
      <c r="G97" s="48"/>
      <c r="H97" s="48"/>
      <c r="I97" s="48"/>
      <c r="J97" s="48"/>
      <c r="K97" s="48"/>
      <c r="L97" s="6"/>
      <c r="M97" s="6"/>
      <c r="N97" s="6"/>
      <c r="O97" s="6"/>
      <c r="P97" s="6"/>
      <c r="Q97" s="52"/>
      <c r="R97" s="52"/>
      <c r="S97" s="52"/>
      <c r="T97" s="52"/>
      <c r="U97" s="52"/>
      <c r="V97" s="54"/>
      <c r="W97" s="6"/>
      <c r="X97" s="6"/>
      <c r="Y97" s="6"/>
      <c r="Z97" s="6"/>
      <c r="AA97" s="6"/>
      <c r="AB97" s="48"/>
      <c r="AC97" s="48"/>
      <c r="AD97" s="48"/>
      <c r="AE97" s="48"/>
      <c r="AF97" s="48"/>
      <c r="AG97" s="48"/>
      <c r="AH97" s="6"/>
      <c r="AI97" s="6"/>
      <c r="AJ97" s="6"/>
      <c r="AK97" s="6"/>
      <c r="AL97" s="6"/>
      <c r="AM97" s="48"/>
      <c r="AN97" s="48"/>
      <c r="AO97" s="48"/>
      <c r="AP97" s="48"/>
      <c r="AQ97" s="48"/>
      <c r="AR97" s="48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</row>
    <row r="98" ht="18" customHeight="1" spans="1:93">
      <c r="A98" s="4"/>
      <c r="B98" s="6" t="s">
        <v>969</v>
      </c>
      <c r="C98" s="6" t="s">
        <v>873</v>
      </c>
      <c r="D98" s="6" t="s">
        <v>962</v>
      </c>
      <c r="E98" s="6" t="s">
        <v>215</v>
      </c>
      <c r="F98" s="48"/>
      <c r="G98" s="48"/>
      <c r="H98" s="48"/>
      <c r="I98" s="48"/>
      <c r="J98" s="48"/>
      <c r="K98" s="48"/>
      <c r="L98" s="6"/>
      <c r="M98" s="6"/>
      <c r="N98" s="6"/>
      <c r="O98" s="6"/>
      <c r="P98" s="6"/>
      <c r="Q98" s="52"/>
      <c r="R98" s="52"/>
      <c r="S98" s="52"/>
      <c r="T98" s="52"/>
      <c r="U98" s="52"/>
      <c r="V98" s="54"/>
      <c r="W98" s="6"/>
      <c r="X98" s="6"/>
      <c r="Y98" s="6"/>
      <c r="Z98" s="6"/>
      <c r="AA98" s="6"/>
      <c r="AB98" s="48"/>
      <c r="AC98" s="48"/>
      <c r="AD98" s="48"/>
      <c r="AE98" s="48"/>
      <c r="AF98" s="48"/>
      <c r="AG98" s="48"/>
      <c r="AH98" s="6"/>
      <c r="AI98" s="6"/>
      <c r="AJ98" s="6"/>
      <c r="AK98" s="6"/>
      <c r="AL98" s="6"/>
      <c r="AM98" s="48"/>
      <c r="AN98" s="48"/>
      <c r="AO98" s="48"/>
      <c r="AP98" s="48"/>
      <c r="AQ98" s="48"/>
      <c r="AR98" s="48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</row>
    <row r="99" ht="18" customHeight="1" spans="1:93">
      <c r="A99" s="4"/>
      <c r="B99" s="6" t="s">
        <v>970</v>
      </c>
      <c r="C99" s="6" t="s">
        <v>873</v>
      </c>
      <c r="D99" s="6" t="s">
        <v>962</v>
      </c>
      <c r="E99" s="6" t="s">
        <v>215</v>
      </c>
      <c r="F99" s="48"/>
      <c r="G99" s="48"/>
      <c r="H99" s="48"/>
      <c r="I99" s="48"/>
      <c r="J99" s="48"/>
      <c r="K99" s="48"/>
      <c r="L99" s="6"/>
      <c r="M99" s="6"/>
      <c r="N99" s="6"/>
      <c r="O99" s="6"/>
      <c r="P99" s="6"/>
      <c r="Q99" s="52"/>
      <c r="R99" s="52"/>
      <c r="S99" s="52"/>
      <c r="T99" s="52"/>
      <c r="U99" s="52"/>
      <c r="V99" s="54"/>
      <c r="W99" s="6"/>
      <c r="X99" s="6"/>
      <c r="Y99" s="6"/>
      <c r="Z99" s="6"/>
      <c r="AA99" s="6"/>
      <c r="AB99" s="48"/>
      <c r="AC99" s="48"/>
      <c r="AD99" s="48"/>
      <c r="AE99" s="48"/>
      <c r="AF99" s="48"/>
      <c r="AG99" s="48"/>
      <c r="AH99" s="6"/>
      <c r="AI99" s="6"/>
      <c r="AJ99" s="6"/>
      <c r="AK99" s="6"/>
      <c r="AL99" s="6"/>
      <c r="AM99" s="48"/>
      <c r="AN99" s="48"/>
      <c r="AO99" s="48"/>
      <c r="AP99" s="48"/>
      <c r="AQ99" s="48"/>
      <c r="AR99" s="48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ht="18" customHeight="1" spans="1:93">
      <c r="A100" s="4"/>
      <c r="B100" s="6" t="s">
        <v>971</v>
      </c>
      <c r="C100" s="6" t="s">
        <v>873</v>
      </c>
      <c r="D100" s="6" t="s">
        <v>962</v>
      </c>
      <c r="E100" s="6" t="s">
        <v>215</v>
      </c>
      <c r="F100" s="48"/>
      <c r="G100" s="48"/>
      <c r="H100" s="48"/>
      <c r="I100" s="48"/>
      <c r="J100" s="48"/>
      <c r="K100" s="48"/>
      <c r="L100" s="6"/>
      <c r="M100" s="6"/>
      <c r="N100" s="6"/>
      <c r="O100" s="6"/>
      <c r="P100" s="6"/>
      <c r="Q100" s="52"/>
      <c r="R100" s="52"/>
      <c r="S100" s="52"/>
      <c r="T100" s="52"/>
      <c r="U100" s="52"/>
      <c r="V100" s="54"/>
      <c r="W100" s="6"/>
      <c r="X100" s="6"/>
      <c r="Y100" s="6"/>
      <c r="Z100" s="6"/>
      <c r="AA100" s="6"/>
      <c r="AB100" s="48"/>
      <c r="AC100" s="48"/>
      <c r="AD100" s="48"/>
      <c r="AE100" s="48"/>
      <c r="AF100" s="48"/>
      <c r="AG100" s="48"/>
      <c r="AH100" s="6"/>
      <c r="AI100" s="6"/>
      <c r="AJ100" s="6"/>
      <c r="AK100" s="6"/>
      <c r="AL100" s="6"/>
      <c r="AM100" s="48"/>
      <c r="AN100" s="48"/>
      <c r="AO100" s="48"/>
      <c r="AP100" s="48"/>
      <c r="AQ100" s="48"/>
      <c r="AR100" s="48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</row>
    <row r="101" ht="18" customHeight="1" spans="1:93">
      <c r="A101" s="4" t="s">
        <v>974</v>
      </c>
      <c r="B101" s="6" t="s">
        <v>975</v>
      </c>
      <c r="C101" s="6" t="s">
        <v>873</v>
      </c>
      <c r="D101" s="6" t="s">
        <v>962</v>
      </c>
      <c r="E101" s="6" t="s">
        <v>215</v>
      </c>
      <c r="F101" s="48"/>
      <c r="G101" s="48"/>
      <c r="H101" s="48"/>
      <c r="I101" s="48"/>
      <c r="J101" s="48"/>
      <c r="K101" s="48"/>
      <c r="L101" s="6"/>
      <c r="M101" s="6"/>
      <c r="N101" s="6"/>
      <c r="O101" s="6"/>
      <c r="P101" s="6"/>
      <c r="Q101" s="52"/>
      <c r="R101" s="52"/>
      <c r="S101" s="52"/>
      <c r="T101" s="52"/>
      <c r="U101" s="52"/>
      <c r="V101" s="54"/>
      <c r="W101" s="6"/>
      <c r="X101" s="6"/>
      <c r="Y101" s="6"/>
      <c r="Z101" s="6"/>
      <c r="AA101" s="6"/>
      <c r="AB101" s="48"/>
      <c r="AC101" s="48"/>
      <c r="AD101" s="48"/>
      <c r="AE101" s="48"/>
      <c r="AF101" s="48"/>
      <c r="AG101" s="48"/>
      <c r="AH101" s="6"/>
      <c r="AI101" s="6"/>
      <c r="AJ101" s="6"/>
      <c r="AK101" s="6"/>
      <c r="AL101" s="6"/>
      <c r="AM101" s="48"/>
      <c r="AN101" s="48"/>
      <c r="AO101" s="48"/>
      <c r="AP101" s="48"/>
      <c r="AQ101" s="48"/>
      <c r="AR101" s="48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</row>
    <row r="102" ht="18" customHeight="1" spans="1:93">
      <c r="A102" s="4"/>
      <c r="B102" s="6" t="s">
        <v>976</v>
      </c>
      <c r="C102" s="6" t="s">
        <v>873</v>
      </c>
      <c r="D102" s="6" t="s">
        <v>962</v>
      </c>
      <c r="E102" s="6" t="s">
        <v>215</v>
      </c>
      <c r="F102" s="48"/>
      <c r="G102" s="48"/>
      <c r="H102" s="48"/>
      <c r="I102" s="48"/>
      <c r="J102" s="48"/>
      <c r="K102" s="48"/>
      <c r="L102" s="6"/>
      <c r="M102" s="6"/>
      <c r="N102" s="6"/>
      <c r="O102" s="6"/>
      <c r="P102" s="6"/>
      <c r="Q102" s="52"/>
      <c r="R102" s="52"/>
      <c r="S102" s="52"/>
      <c r="T102" s="52"/>
      <c r="U102" s="52"/>
      <c r="V102" s="54"/>
      <c r="W102" s="6"/>
      <c r="X102" s="6"/>
      <c r="Y102" s="6"/>
      <c r="Z102" s="6"/>
      <c r="AA102" s="6"/>
      <c r="AB102" s="48"/>
      <c r="AC102" s="48"/>
      <c r="AD102" s="48"/>
      <c r="AE102" s="48"/>
      <c r="AF102" s="48"/>
      <c r="AG102" s="48"/>
      <c r="AH102" s="6"/>
      <c r="AI102" s="6"/>
      <c r="AJ102" s="6"/>
      <c r="AK102" s="6"/>
      <c r="AL102" s="6"/>
      <c r="AM102" s="48"/>
      <c r="AN102" s="48"/>
      <c r="AO102" s="48"/>
      <c r="AP102" s="48"/>
      <c r="AQ102" s="48"/>
      <c r="AR102" s="48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</row>
    <row r="103" ht="18" customHeight="1" spans="1:93">
      <c r="A103" s="4"/>
      <c r="B103" s="6" t="s">
        <v>977</v>
      </c>
      <c r="C103" s="6" t="s">
        <v>873</v>
      </c>
      <c r="D103" s="6" t="s">
        <v>962</v>
      </c>
      <c r="E103" s="6" t="s">
        <v>215</v>
      </c>
      <c r="F103" s="48"/>
      <c r="G103" s="48"/>
      <c r="H103" s="48"/>
      <c r="I103" s="48"/>
      <c r="J103" s="48"/>
      <c r="K103" s="48"/>
      <c r="L103" s="6"/>
      <c r="M103" s="6"/>
      <c r="N103" s="6"/>
      <c r="O103" s="6"/>
      <c r="P103" s="6"/>
      <c r="Q103" s="52"/>
      <c r="R103" s="52"/>
      <c r="S103" s="52"/>
      <c r="T103" s="52"/>
      <c r="U103" s="52"/>
      <c r="V103" s="54"/>
      <c r="W103" s="6"/>
      <c r="X103" s="6"/>
      <c r="Y103" s="6"/>
      <c r="Z103" s="6"/>
      <c r="AA103" s="6"/>
      <c r="AB103" s="48"/>
      <c r="AC103" s="48"/>
      <c r="AD103" s="48"/>
      <c r="AE103" s="48"/>
      <c r="AF103" s="48"/>
      <c r="AG103" s="48"/>
      <c r="AH103" s="6"/>
      <c r="AI103" s="6"/>
      <c r="AJ103" s="6"/>
      <c r="AK103" s="6"/>
      <c r="AL103" s="6"/>
      <c r="AM103" s="48"/>
      <c r="AN103" s="48"/>
      <c r="AO103" s="48"/>
      <c r="AP103" s="48"/>
      <c r="AQ103" s="48"/>
      <c r="AR103" s="48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</row>
    <row r="104" ht="18" customHeight="1" spans="1:93">
      <c r="A104" s="4"/>
      <c r="B104" s="6" t="s">
        <v>978</v>
      </c>
      <c r="C104" s="6" t="s">
        <v>873</v>
      </c>
      <c r="D104" s="6" t="s">
        <v>962</v>
      </c>
      <c r="E104" s="6" t="s">
        <v>215</v>
      </c>
      <c r="F104" s="48"/>
      <c r="G104" s="48"/>
      <c r="H104" s="48"/>
      <c r="I104" s="48"/>
      <c r="J104" s="48"/>
      <c r="K104" s="48"/>
      <c r="L104" s="6"/>
      <c r="M104" s="6"/>
      <c r="N104" s="6"/>
      <c r="O104" s="6"/>
      <c r="P104" s="6"/>
      <c r="Q104" s="52"/>
      <c r="R104" s="52"/>
      <c r="S104" s="52"/>
      <c r="T104" s="52"/>
      <c r="U104" s="52"/>
      <c r="V104" s="54"/>
      <c r="W104" s="6"/>
      <c r="X104" s="6"/>
      <c r="Y104" s="6"/>
      <c r="Z104" s="6"/>
      <c r="AA104" s="6"/>
      <c r="AB104" s="48"/>
      <c r="AC104" s="48"/>
      <c r="AD104" s="48"/>
      <c r="AE104" s="48"/>
      <c r="AF104" s="48"/>
      <c r="AG104" s="48"/>
      <c r="AH104" s="6"/>
      <c r="AI104" s="6"/>
      <c r="AJ104" s="6"/>
      <c r="AK104" s="6"/>
      <c r="AL104" s="6"/>
      <c r="AM104" s="48"/>
      <c r="AN104" s="48"/>
      <c r="AO104" s="48"/>
      <c r="AP104" s="48"/>
      <c r="AQ104" s="48"/>
      <c r="AR104" s="48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</row>
    <row r="105" ht="18" customHeight="1" spans="1:93">
      <c r="A105" s="4" t="s">
        <v>979</v>
      </c>
      <c r="B105" s="6" t="s">
        <v>975</v>
      </c>
      <c r="C105" s="6" t="s">
        <v>873</v>
      </c>
      <c r="D105" s="6" t="s">
        <v>962</v>
      </c>
      <c r="E105" s="6" t="s">
        <v>215</v>
      </c>
      <c r="F105" s="48"/>
      <c r="G105" s="48"/>
      <c r="H105" s="48"/>
      <c r="I105" s="48"/>
      <c r="J105" s="48"/>
      <c r="K105" s="48"/>
      <c r="L105" s="6"/>
      <c r="M105" s="6"/>
      <c r="N105" s="6"/>
      <c r="O105" s="6"/>
      <c r="P105" s="6"/>
      <c r="Q105" s="52"/>
      <c r="R105" s="52"/>
      <c r="S105" s="52"/>
      <c r="T105" s="52"/>
      <c r="U105" s="52"/>
      <c r="V105" s="54"/>
      <c r="W105" s="6"/>
      <c r="X105" s="6"/>
      <c r="Y105" s="6"/>
      <c r="Z105" s="6"/>
      <c r="AA105" s="6"/>
      <c r="AB105" s="48"/>
      <c r="AC105" s="48"/>
      <c r="AD105" s="48"/>
      <c r="AE105" s="48"/>
      <c r="AF105" s="48"/>
      <c r="AG105" s="48"/>
      <c r="AH105" s="6"/>
      <c r="AI105" s="6"/>
      <c r="AJ105" s="6"/>
      <c r="AK105" s="6"/>
      <c r="AL105" s="6"/>
      <c r="AM105" s="48"/>
      <c r="AN105" s="48"/>
      <c r="AO105" s="48"/>
      <c r="AP105" s="48"/>
      <c r="AQ105" s="48"/>
      <c r="AR105" s="48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ht="18" customHeight="1" spans="1:93">
      <c r="A106" s="4"/>
      <c r="B106" s="6" t="s">
        <v>980</v>
      </c>
      <c r="C106" s="6" t="s">
        <v>879</v>
      </c>
      <c r="D106" s="6" t="s">
        <v>962</v>
      </c>
      <c r="E106" s="6" t="s">
        <v>215</v>
      </c>
      <c r="F106" s="48"/>
      <c r="G106" s="48"/>
      <c r="H106" s="48"/>
      <c r="I106" s="48"/>
      <c r="J106" s="48"/>
      <c r="K106" s="48"/>
      <c r="L106" s="6"/>
      <c r="M106" s="6"/>
      <c r="N106" s="6"/>
      <c r="O106" s="6"/>
      <c r="P106" s="6"/>
      <c r="Q106" s="52"/>
      <c r="R106" s="52"/>
      <c r="S106" s="52"/>
      <c r="T106" s="52"/>
      <c r="U106" s="52"/>
      <c r="V106" s="54"/>
      <c r="W106" s="6"/>
      <c r="X106" s="6"/>
      <c r="Y106" s="6"/>
      <c r="Z106" s="6"/>
      <c r="AA106" s="6"/>
      <c r="AB106" s="48"/>
      <c r="AC106" s="48"/>
      <c r="AD106" s="48"/>
      <c r="AE106" s="48"/>
      <c r="AF106" s="48"/>
      <c r="AG106" s="48"/>
      <c r="AH106" s="6"/>
      <c r="AI106" s="6"/>
      <c r="AJ106" s="6"/>
      <c r="AK106" s="6"/>
      <c r="AL106" s="6"/>
      <c r="AM106" s="48"/>
      <c r="AN106" s="48"/>
      <c r="AO106" s="48"/>
      <c r="AP106" s="48"/>
      <c r="AQ106" s="48"/>
      <c r="AR106" s="48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</row>
    <row r="107" ht="18" customHeight="1" spans="1:93">
      <c r="A107" s="4"/>
      <c r="B107" s="6" t="s">
        <v>976</v>
      </c>
      <c r="C107" s="6" t="s">
        <v>873</v>
      </c>
      <c r="D107" s="6" t="s">
        <v>962</v>
      </c>
      <c r="E107" s="6" t="s">
        <v>215</v>
      </c>
      <c r="F107" s="48"/>
      <c r="G107" s="48"/>
      <c r="H107" s="48"/>
      <c r="I107" s="48"/>
      <c r="J107" s="48"/>
      <c r="K107" s="48"/>
      <c r="L107" s="6"/>
      <c r="M107" s="6"/>
      <c r="N107" s="6"/>
      <c r="O107" s="6"/>
      <c r="P107" s="6"/>
      <c r="Q107" s="52"/>
      <c r="R107" s="52"/>
      <c r="S107" s="52"/>
      <c r="T107" s="52"/>
      <c r="U107" s="52"/>
      <c r="V107" s="54"/>
      <c r="W107" s="6"/>
      <c r="X107" s="6"/>
      <c r="Y107" s="6"/>
      <c r="Z107" s="6"/>
      <c r="AA107" s="6"/>
      <c r="AB107" s="48"/>
      <c r="AC107" s="48"/>
      <c r="AD107" s="48"/>
      <c r="AE107" s="48"/>
      <c r="AF107" s="48"/>
      <c r="AG107" s="48"/>
      <c r="AH107" s="6"/>
      <c r="AI107" s="6"/>
      <c r="AJ107" s="6"/>
      <c r="AK107" s="6"/>
      <c r="AL107" s="6"/>
      <c r="AM107" s="48"/>
      <c r="AN107" s="48"/>
      <c r="AO107" s="48"/>
      <c r="AP107" s="48"/>
      <c r="AQ107" s="48"/>
      <c r="AR107" s="48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</row>
    <row r="108" ht="18" customHeight="1" spans="1:93">
      <c r="A108" s="4"/>
      <c r="B108" s="6" t="s">
        <v>977</v>
      </c>
      <c r="C108" s="6" t="s">
        <v>873</v>
      </c>
      <c r="D108" s="6" t="s">
        <v>962</v>
      </c>
      <c r="E108" s="6" t="s">
        <v>215</v>
      </c>
      <c r="F108" s="48"/>
      <c r="G108" s="48"/>
      <c r="H108" s="48"/>
      <c r="I108" s="48"/>
      <c r="J108" s="48"/>
      <c r="K108" s="48"/>
      <c r="L108" s="6"/>
      <c r="M108" s="6"/>
      <c r="N108" s="6"/>
      <c r="O108" s="6"/>
      <c r="P108" s="6"/>
      <c r="Q108" s="52"/>
      <c r="R108" s="52"/>
      <c r="S108" s="52"/>
      <c r="T108" s="52"/>
      <c r="U108" s="52"/>
      <c r="V108" s="54"/>
      <c r="W108" s="6"/>
      <c r="X108" s="6"/>
      <c r="Y108" s="6"/>
      <c r="Z108" s="6"/>
      <c r="AA108" s="6"/>
      <c r="AB108" s="48"/>
      <c r="AC108" s="48"/>
      <c r="AD108" s="48"/>
      <c r="AE108" s="48"/>
      <c r="AF108" s="48"/>
      <c r="AG108" s="48"/>
      <c r="AH108" s="6"/>
      <c r="AI108" s="6"/>
      <c r="AJ108" s="6"/>
      <c r="AK108" s="6"/>
      <c r="AL108" s="6"/>
      <c r="AM108" s="48"/>
      <c r="AN108" s="48"/>
      <c r="AO108" s="48"/>
      <c r="AP108" s="48"/>
      <c r="AQ108" s="48"/>
      <c r="AR108" s="48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</row>
    <row r="109" ht="18" customHeight="1" spans="1:93">
      <c r="A109" s="4"/>
      <c r="B109" s="6" t="s">
        <v>978</v>
      </c>
      <c r="C109" s="6" t="s">
        <v>873</v>
      </c>
      <c r="D109" s="6" t="s">
        <v>962</v>
      </c>
      <c r="E109" s="6" t="s">
        <v>215</v>
      </c>
      <c r="F109" s="48"/>
      <c r="G109" s="48"/>
      <c r="H109" s="48"/>
      <c r="I109" s="48"/>
      <c r="J109" s="48"/>
      <c r="K109" s="48"/>
      <c r="L109" s="6"/>
      <c r="M109" s="6"/>
      <c r="N109" s="6"/>
      <c r="O109" s="6"/>
      <c r="P109" s="6"/>
      <c r="Q109" s="53"/>
      <c r="R109" s="53"/>
      <c r="S109" s="53"/>
      <c r="T109" s="53"/>
      <c r="U109" s="53"/>
      <c r="V109" s="55"/>
      <c r="W109" s="6"/>
      <c r="X109" s="6"/>
      <c r="Y109" s="6"/>
      <c r="Z109" s="6"/>
      <c r="AA109" s="6"/>
      <c r="AB109" s="48"/>
      <c r="AC109" s="48"/>
      <c r="AD109" s="48"/>
      <c r="AE109" s="48"/>
      <c r="AF109" s="48"/>
      <c r="AG109" s="48"/>
      <c r="AH109" s="6"/>
      <c r="AI109" s="6"/>
      <c r="AJ109" s="6"/>
      <c r="AK109" s="6"/>
      <c r="AL109" s="6"/>
      <c r="AM109" s="48"/>
      <c r="AN109" s="48"/>
      <c r="AO109" s="48"/>
      <c r="AP109" s="48"/>
      <c r="AQ109" s="48"/>
      <c r="AR109" s="48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</row>
    <row r="110" ht="18" customHeight="1" spans="1:93">
      <c r="A110" s="4" t="s">
        <v>70</v>
      </c>
      <c r="B110" s="6" t="s">
        <v>981</v>
      </c>
      <c r="C110" s="6" t="s">
        <v>873</v>
      </c>
      <c r="D110" s="6" t="s">
        <v>942</v>
      </c>
      <c r="E110" s="6" t="s">
        <v>215</v>
      </c>
      <c r="F110" s="17">
        <v>1.4</v>
      </c>
      <c r="G110" s="17">
        <v>12.5</v>
      </c>
      <c r="H110" s="17">
        <v>91.2</v>
      </c>
      <c r="I110" s="17">
        <v>93</v>
      </c>
      <c r="J110" s="17">
        <v>5.65</v>
      </c>
      <c r="K110" s="17">
        <v>9</v>
      </c>
      <c r="L110" s="6"/>
      <c r="M110" s="6"/>
      <c r="N110" s="6"/>
      <c r="O110" s="6"/>
      <c r="P110" s="6"/>
      <c r="Q110" s="51">
        <v>4.2</v>
      </c>
      <c r="R110" s="51">
        <v>40.6</v>
      </c>
      <c r="S110" s="51">
        <v>78</v>
      </c>
      <c r="T110" s="51">
        <v>80</v>
      </c>
      <c r="U110" s="51">
        <v>5.68</v>
      </c>
      <c r="V110" s="51">
        <v>10</v>
      </c>
      <c r="W110" s="6"/>
      <c r="X110" s="6"/>
      <c r="Y110" s="6"/>
      <c r="Z110" s="6"/>
      <c r="AA110" s="6"/>
      <c r="AB110" s="13">
        <v>0.2</v>
      </c>
      <c r="AC110" s="13">
        <v>3.1</v>
      </c>
      <c r="AD110" s="13">
        <v>83</v>
      </c>
      <c r="AE110" s="13">
        <v>83</v>
      </c>
      <c r="AF110" s="13">
        <v>2.96</v>
      </c>
      <c r="AG110" s="13">
        <v>8</v>
      </c>
      <c r="AH110" s="6"/>
      <c r="AI110" s="6"/>
      <c r="AJ110" s="6"/>
      <c r="AK110" s="6"/>
      <c r="AL110" s="6"/>
      <c r="AM110" s="51">
        <v>2.6</v>
      </c>
      <c r="AN110" s="51">
        <v>21.8</v>
      </c>
      <c r="AO110" s="51">
        <v>89.5</v>
      </c>
      <c r="AP110" s="51">
        <v>92</v>
      </c>
      <c r="AQ110" s="51">
        <v>5.81</v>
      </c>
      <c r="AR110" s="51">
        <v>8</v>
      </c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</row>
    <row r="111" ht="18" customHeight="1" spans="1:93">
      <c r="A111" s="4" t="s">
        <v>982</v>
      </c>
      <c r="B111" s="6" t="s">
        <v>930</v>
      </c>
      <c r="C111" s="6" t="s">
        <v>873</v>
      </c>
      <c r="D111" s="6" t="s">
        <v>983</v>
      </c>
      <c r="E111" s="6" t="s">
        <v>215</v>
      </c>
      <c r="F111" s="48" t="s">
        <v>593</v>
      </c>
      <c r="G111" s="48"/>
      <c r="H111" s="48"/>
      <c r="I111" s="48"/>
      <c r="J111" s="48"/>
      <c r="K111" s="48"/>
      <c r="L111" s="6"/>
      <c r="M111" s="6"/>
      <c r="N111" s="6"/>
      <c r="O111" s="6"/>
      <c r="P111" s="6"/>
      <c r="Q111" s="52" t="s">
        <v>593</v>
      </c>
      <c r="R111" s="52"/>
      <c r="S111" s="52"/>
      <c r="T111" s="52"/>
      <c r="U111" s="52"/>
      <c r="V111" s="54"/>
      <c r="W111" s="6"/>
      <c r="X111" s="6"/>
      <c r="Y111" s="6"/>
      <c r="Z111" s="6"/>
      <c r="AA111" s="6"/>
      <c r="AB111" s="48" t="s">
        <v>593</v>
      </c>
      <c r="AC111" s="48"/>
      <c r="AD111" s="48"/>
      <c r="AE111" s="48"/>
      <c r="AF111" s="48"/>
      <c r="AG111" s="48"/>
      <c r="AH111" s="6"/>
      <c r="AI111" s="6"/>
      <c r="AJ111" s="6"/>
      <c r="AK111" s="6"/>
      <c r="AL111" s="6"/>
      <c r="AM111" s="48" t="s">
        <v>593</v>
      </c>
      <c r="AN111" s="48"/>
      <c r="AO111" s="48"/>
      <c r="AP111" s="48"/>
      <c r="AQ111" s="48"/>
      <c r="AR111" s="48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ht="18" customHeight="1" spans="1:93">
      <c r="A112" s="4" t="s">
        <v>984</v>
      </c>
      <c r="B112" s="6" t="s">
        <v>956</v>
      </c>
      <c r="C112" s="6" t="s">
        <v>879</v>
      </c>
      <c r="D112" s="6"/>
      <c r="E112" s="6" t="s">
        <v>215</v>
      </c>
      <c r="F112" s="48"/>
      <c r="G112" s="48"/>
      <c r="H112" s="48"/>
      <c r="I112" s="48"/>
      <c r="J112" s="48"/>
      <c r="K112" s="48"/>
      <c r="L112" s="6"/>
      <c r="M112" s="6"/>
      <c r="N112" s="6"/>
      <c r="O112" s="6"/>
      <c r="P112" s="6"/>
      <c r="Q112" s="52"/>
      <c r="R112" s="52"/>
      <c r="S112" s="52"/>
      <c r="T112" s="52"/>
      <c r="U112" s="52"/>
      <c r="V112" s="54"/>
      <c r="W112" s="6"/>
      <c r="X112" s="6"/>
      <c r="Y112" s="6"/>
      <c r="Z112" s="6"/>
      <c r="AA112" s="6"/>
      <c r="AB112" s="48"/>
      <c r="AC112" s="48"/>
      <c r="AD112" s="48"/>
      <c r="AE112" s="48"/>
      <c r="AF112" s="48"/>
      <c r="AG112" s="48"/>
      <c r="AH112" s="6"/>
      <c r="AI112" s="6"/>
      <c r="AJ112" s="6"/>
      <c r="AK112" s="6"/>
      <c r="AL112" s="6"/>
      <c r="AM112" s="48"/>
      <c r="AN112" s="48"/>
      <c r="AO112" s="48"/>
      <c r="AP112" s="48"/>
      <c r="AQ112" s="48"/>
      <c r="AR112" s="48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</row>
    <row r="113" ht="18" customHeight="1" spans="1:93">
      <c r="A113" s="4"/>
      <c r="B113" s="6" t="s">
        <v>958</v>
      </c>
      <c r="C113" s="6" t="s">
        <v>873</v>
      </c>
      <c r="D113" s="6"/>
      <c r="E113" s="6" t="s">
        <v>215</v>
      </c>
      <c r="F113" s="48"/>
      <c r="G113" s="48"/>
      <c r="H113" s="48"/>
      <c r="I113" s="48"/>
      <c r="J113" s="48"/>
      <c r="K113" s="48"/>
      <c r="L113" s="6"/>
      <c r="M113" s="6"/>
      <c r="N113" s="6"/>
      <c r="O113" s="6"/>
      <c r="P113" s="6"/>
      <c r="Q113" s="52"/>
      <c r="R113" s="52"/>
      <c r="S113" s="52"/>
      <c r="T113" s="52"/>
      <c r="U113" s="52"/>
      <c r="V113" s="54"/>
      <c r="W113" s="6"/>
      <c r="X113" s="6"/>
      <c r="Y113" s="6"/>
      <c r="Z113" s="6"/>
      <c r="AA113" s="6"/>
      <c r="AB113" s="48"/>
      <c r="AC113" s="48"/>
      <c r="AD113" s="48"/>
      <c r="AE113" s="48"/>
      <c r="AF113" s="48"/>
      <c r="AG113" s="48"/>
      <c r="AH113" s="6"/>
      <c r="AI113" s="6"/>
      <c r="AJ113" s="6"/>
      <c r="AK113" s="6"/>
      <c r="AL113" s="6"/>
      <c r="AM113" s="48"/>
      <c r="AN113" s="48"/>
      <c r="AO113" s="48"/>
      <c r="AP113" s="48"/>
      <c r="AQ113" s="48"/>
      <c r="AR113" s="48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</row>
    <row r="114" ht="18" customHeight="1" spans="1:93">
      <c r="A114" s="4"/>
      <c r="B114" s="6" t="s">
        <v>959</v>
      </c>
      <c r="C114" s="6" t="s">
        <v>873</v>
      </c>
      <c r="D114" s="6"/>
      <c r="E114" s="6" t="s">
        <v>215</v>
      </c>
      <c r="F114" s="48"/>
      <c r="G114" s="48"/>
      <c r="H114" s="48"/>
      <c r="I114" s="48"/>
      <c r="J114" s="48"/>
      <c r="K114" s="48"/>
      <c r="L114" s="6"/>
      <c r="M114" s="6"/>
      <c r="N114" s="6"/>
      <c r="O114" s="6"/>
      <c r="P114" s="6"/>
      <c r="Q114" s="52"/>
      <c r="R114" s="52"/>
      <c r="S114" s="52"/>
      <c r="T114" s="52"/>
      <c r="U114" s="52"/>
      <c r="V114" s="54"/>
      <c r="W114" s="6"/>
      <c r="X114" s="6"/>
      <c r="Y114" s="6"/>
      <c r="Z114" s="6"/>
      <c r="AA114" s="6"/>
      <c r="AB114" s="48"/>
      <c r="AC114" s="48"/>
      <c r="AD114" s="48"/>
      <c r="AE114" s="48"/>
      <c r="AF114" s="48"/>
      <c r="AG114" s="48"/>
      <c r="AH114" s="6"/>
      <c r="AI114" s="6"/>
      <c r="AJ114" s="6"/>
      <c r="AK114" s="6"/>
      <c r="AL114" s="6"/>
      <c r="AM114" s="48"/>
      <c r="AN114" s="48"/>
      <c r="AO114" s="48"/>
      <c r="AP114" s="48"/>
      <c r="AQ114" s="48"/>
      <c r="AR114" s="48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</row>
    <row r="115" ht="18" customHeight="1" spans="1:93">
      <c r="A115" s="4" t="s">
        <v>812</v>
      </c>
      <c r="B115" s="6" t="s">
        <v>956</v>
      </c>
      <c r="C115" s="6" t="s">
        <v>879</v>
      </c>
      <c r="D115" s="6"/>
      <c r="E115" s="6" t="s">
        <v>215</v>
      </c>
      <c r="F115" s="48"/>
      <c r="G115" s="48"/>
      <c r="H115" s="48"/>
      <c r="I115" s="48"/>
      <c r="J115" s="48"/>
      <c r="K115" s="48"/>
      <c r="L115" s="6"/>
      <c r="M115" s="6"/>
      <c r="N115" s="6"/>
      <c r="O115" s="6"/>
      <c r="P115" s="6"/>
      <c r="Q115" s="52"/>
      <c r="R115" s="52"/>
      <c r="S115" s="52"/>
      <c r="T115" s="52"/>
      <c r="U115" s="52"/>
      <c r="V115" s="54"/>
      <c r="W115" s="6"/>
      <c r="X115" s="6"/>
      <c r="Y115" s="6"/>
      <c r="Z115" s="6"/>
      <c r="AA115" s="6"/>
      <c r="AB115" s="48"/>
      <c r="AC115" s="48"/>
      <c r="AD115" s="48"/>
      <c r="AE115" s="48"/>
      <c r="AF115" s="48"/>
      <c r="AG115" s="48"/>
      <c r="AH115" s="6"/>
      <c r="AI115" s="6"/>
      <c r="AJ115" s="6"/>
      <c r="AK115" s="6"/>
      <c r="AL115" s="6"/>
      <c r="AM115" s="48"/>
      <c r="AN115" s="48"/>
      <c r="AO115" s="48"/>
      <c r="AP115" s="48"/>
      <c r="AQ115" s="48"/>
      <c r="AR115" s="48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</row>
    <row r="116" ht="18" customHeight="1" spans="1:93">
      <c r="A116" s="4"/>
      <c r="B116" s="6" t="s">
        <v>958</v>
      </c>
      <c r="C116" s="6" t="s">
        <v>873</v>
      </c>
      <c r="D116" s="6"/>
      <c r="E116" s="6" t="s">
        <v>215</v>
      </c>
      <c r="F116" s="48"/>
      <c r="G116" s="48"/>
      <c r="H116" s="48"/>
      <c r="I116" s="48"/>
      <c r="J116" s="48"/>
      <c r="K116" s="48"/>
      <c r="L116" s="6"/>
      <c r="M116" s="6"/>
      <c r="N116" s="6"/>
      <c r="O116" s="6"/>
      <c r="P116" s="6"/>
      <c r="Q116" s="52"/>
      <c r="R116" s="52"/>
      <c r="S116" s="52"/>
      <c r="T116" s="52"/>
      <c r="U116" s="52"/>
      <c r="V116" s="54"/>
      <c r="W116" s="6"/>
      <c r="X116" s="6"/>
      <c r="Y116" s="6"/>
      <c r="Z116" s="6"/>
      <c r="AA116" s="6"/>
      <c r="AB116" s="48"/>
      <c r="AC116" s="48"/>
      <c r="AD116" s="48"/>
      <c r="AE116" s="48"/>
      <c r="AF116" s="48"/>
      <c r="AG116" s="48"/>
      <c r="AH116" s="6"/>
      <c r="AI116" s="6"/>
      <c r="AJ116" s="6"/>
      <c r="AK116" s="6"/>
      <c r="AL116" s="6"/>
      <c r="AM116" s="48"/>
      <c r="AN116" s="48"/>
      <c r="AO116" s="48"/>
      <c r="AP116" s="48"/>
      <c r="AQ116" s="48"/>
      <c r="AR116" s="48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</row>
    <row r="117" ht="18" customHeight="1" spans="1:93">
      <c r="A117" s="4"/>
      <c r="B117" s="6" t="s">
        <v>959</v>
      </c>
      <c r="C117" s="6" t="s">
        <v>873</v>
      </c>
      <c r="D117" s="6"/>
      <c r="E117" s="6" t="s">
        <v>215</v>
      </c>
      <c r="F117" s="48"/>
      <c r="G117" s="48"/>
      <c r="H117" s="48"/>
      <c r="I117" s="48"/>
      <c r="J117" s="48"/>
      <c r="K117" s="48"/>
      <c r="L117" s="6"/>
      <c r="M117" s="6"/>
      <c r="N117" s="6"/>
      <c r="O117" s="6"/>
      <c r="P117" s="6"/>
      <c r="Q117" s="52"/>
      <c r="R117" s="52"/>
      <c r="S117" s="52"/>
      <c r="T117" s="52"/>
      <c r="U117" s="52"/>
      <c r="V117" s="54"/>
      <c r="W117" s="6"/>
      <c r="X117" s="6"/>
      <c r="Y117" s="6"/>
      <c r="Z117" s="6"/>
      <c r="AA117" s="6"/>
      <c r="AB117" s="48"/>
      <c r="AC117" s="48"/>
      <c r="AD117" s="48"/>
      <c r="AE117" s="48"/>
      <c r="AF117" s="48"/>
      <c r="AG117" s="48"/>
      <c r="AH117" s="6"/>
      <c r="AI117" s="6"/>
      <c r="AJ117" s="6"/>
      <c r="AK117" s="6"/>
      <c r="AL117" s="6"/>
      <c r="AM117" s="48"/>
      <c r="AN117" s="48"/>
      <c r="AO117" s="48"/>
      <c r="AP117" s="48"/>
      <c r="AQ117" s="48"/>
      <c r="AR117" s="48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ht="18" customHeight="1" spans="1:93">
      <c r="A118" s="4" t="s">
        <v>809</v>
      </c>
      <c r="B118" s="6" t="s">
        <v>956</v>
      </c>
      <c r="C118" s="6" t="s">
        <v>879</v>
      </c>
      <c r="D118" s="6"/>
      <c r="E118" s="6" t="s">
        <v>215</v>
      </c>
      <c r="F118" s="48"/>
      <c r="G118" s="48"/>
      <c r="H118" s="48"/>
      <c r="I118" s="48"/>
      <c r="J118" s="48"/>
      <c r="K118" s="48"/>
      <c r="L118" s="6"/>
      <c r="M118" s="6"/>
      <c r="N118" s="6"/>
      <c r="O118" s="6"/>
      <c r="P118" s="6"/>
      <c r="Q118" s="52"/>
      <c r="R118" s="52"/>
      <c r="S118" s="52"/>
      <c r="T118" s="52"/>
      <c r="U118" s="52"/>
      <c r="V118" s="54"/>
      <c r="W118" s="6"/>
      <c r="X118" s="6"/>
      <c r="Y118" s="6"/>
      <c r="Z118" s="6"/>
      <c r="AA118" s="6"/>
      <c r="AB118" s="48"/>
      <c r="AC118" s="48"/>
      <c r="AD118" s="48"/>
      <c r="AE118" s="48"/>
      <c r="AF118" s="48"/>
      <c r="AG118" s="48"/>
      <c r="AH118" s="6"/>
      <c r="AI118" s="6"/>
      <c r="AJ118" s="6"/>
      <c r="AK118" s="6"/>
      <c r="AL118" s="6"/>
      <c r="AM118" s="48"/>
      <c r="AN118" s="48"/>
      <c r="AO118" s="48"/>
      <c r="AP118" s="48"/>
      <c r="AQ118" s="48"/>
      <c r="AR118" s="48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</row>
    <row r="119" ht="18" customHeight="1" spans="1:93">
      <c r="A119" s="4"/>
      <c r="B119" s="6" t="s">
        <v>958</v>
      </c>
      <c r="C119" s="6" t="s">
        <v>873</v>
      </c>
      <c r="D119" s="6"/>
      <c r="E119" s="6" t="s">
        <v>215</v>
      </c>
      <c r="F119" s="48"/>
      <c r="G119" s="48"/>
      <c r="H119" s="48"/>
      <c r="I119" s="48"/>
      <c r="J119" s="48"/>
      <c r="K119" s="48"/>
      <c r="L119" s="6"/>
      <c r="M119" s="6"/>
      <c r="N119" s="6"/>
      <c r="O119" s="6"/>
      <c r="P119" s="6"/>
      <c r="Q119" s="52"/>
      <c r="R119" s="52"/>
      <c r="S119" s="52"/>
      <c r="T119" s="52"/>
      <c r="U119" s="52"/>
      <c r="V119" s="54"/>
      <c r="W119" s="6"/>
      <c r="X119" s="6"/>
      <c r="Y119" s="6"/>
      <c r="Z119" s="6"/>
      <c r="AA119" s="6"/>
      <c r="AB119" s="48"/>
      <c r="AC119" s="48"/>
      <c r="AD119" s="48"/>
      <c r="AE119" s="48"/>
      <c r="AF119" s="48"/>
      <c r="AG119" s="48"/>
      <c r="AH119" s="6"/>
      <c r="AI119" s="6"/>
      <c r="AJ119" s="6"/>
      <c r="AK119" s="6"/>
      <c r="AL119" s="6"/>
      <c r="AM119" s="48"/>
      <c r="AN119" s="48"/>
      <c r="AO119" s="48"/>
      <c r="AP119" s="48"/>
      <c r="AQ119" s="48"/>
      <c r="AR119" s="48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</row>
    <row r="120" ht="18" customHeight="1" spans="1:93">
      <c r="A120" s="4"/>
      <c r="B120" s="6" t="s">
        <v>959</v>
      </c>
      <c r="C120" s="6" t="s">
        <v>873</v>
      </c>
      <c r="D120" s="6"/>
      <c r="E120" s="6" t="s">
        <v>215</v>
      </c>
      <c r="F120" s="48"/>
      <c r="G120" s="48"/>
      <c r="H120" s="48"/>
      <c r="I120" s="48"/>
      <c r="J120" s="48"/>
      <c r="K120" s="48"/>
      <c r="L120" s="6"/>
      <c r="M120" s="6"/>
      <c r="N120" s="6"/>
      <c r="O120" s="6"/>
      <c r="P120" s="6"/>
      <c r="Q120" s="52"/>
      <c r="R120" s="52"/>
      <c r="S120" s="52"/>
      <c r="T120" s="52"/>
      <c r="U120" s="52"/>
      <c r="V120" s="54"/>
      <c r="W120" s="6"/>
      <c r="X120" s="6"/>
      <c r="Y120" s="6"/>
      <c r="Z120" s="6"/>
      <c r="AA120" s="6"/>
      <c r="AB120" s="48"/>
      <c r="AC120" s="48"/>
      <c r="AD120" s="48"/>
      <c r="AE120" s="48"/>
      <c r="AF120" s="48"/>
      <c r="AG120" s="48"/>
      <c r="AH120" s="6"/>
      <c r="AI120" s="6"/>
      <c r="AJ120" s="6"/>
      <c r="AK120" s="6"/>
      <c r="AL120" s="6"/>
      <c r="AM120" s="48"/>
      <c r="AN120" s="48"/>
      <c r="AO120" s="48"/>
      <c r="AP120" s="48"/>
      <c r="AQ120" s="48"/>
      <c r="AR120" s="48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</row>
    <row r="121" ht="18" customHeight="1" spans="1:93">
      <c r="A121" s="4" t="s">
        <v>985</v>
      </c>
      <c r="B121" s="6" t="s">
        <v>956</v>
      </c>
      <c r="C121" s="6" t="s">
        <v>879</v>
      </c>
      <c r="D121" s="6"/>
      <c r="E121" s="6" t="s">
        <v>215</v>
      </c>
      <c r="F121" s="48"/>
      <c r="G121" s="48"/>
      <c r="H121" s="48"/>
      <c r="I121" s="48"/>
      <c r="J121" s="48"/>
      <c r="K121" s="48"/>
      <c r="L121" s="6"/>
      <c r="M121" s="6"/>
      <c r="N121" s="6"/>
      <c r="O121" s="6"/>
      <c r="P121" s="6"/>
      <c r="Q121" s="52"/>
      <c r="R121" s="52"/>
      <c r="S121" s="52"/>
      <c r="T121" s="52"/>
      <c r="U121" s="52"/>
      <c r="V121" s="54"/>
      <c r="W121" s="6"/>
      <c r="X121" s="6"/>
      <c r="Y121" s="6"/>
      <c r="Z121" s="6"/>
      <c r="AA121" s="6"/>
      <c r="AB121" s="48"/>
      <c r="AC121" s="48"/>
      <c r="AD121" s="48"/>
      <c r="AE121" s="48"/>
      <c r="AF121" s="48"/>
      <c r="AG121" s="48"/>
      <c r="AH121" s="6"/>
      <c r="AI121" s="6"/>
      <c r="AJ121" s="6"/>
      <c r="AK121" s="6"/>
      <c r="AL121" s="6"/>
      <c r="AM121" s="48"/>
      <c r="AN121" s="48"/>
      <c r="AO121" s="48"/>
      <c r="AP121" s="48"/>
      <c r="AQ121" s="48"/>
      <c r="AR121" s="48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</row>
    <row r="122" ht="18" customHeight="1" spans="1:93">
      <c r="A122" s="4"/>
      <c r="B122" s="6" t="s">
        <v>958</v>
      </c>
      <c r="C122" s="6" t="s">
        <v>873</v>
      </c>
      <c r="D122" s="6"/>
      <c r="E122" s="6" t="s">
        <v>215</v>
      </c>
      <c r="F122" s="48"/>
      <c r="G122" s="48"/>
      <c r="H122" s="48"/>
      <c r="I122" s="48"/>
      <c r="J122" s="48"/>
      <c r="K122" s="48"/>
      <c r="L122" s="6"/>
      <c r="M122" s="6"/>
      <c r="N122" s="6"/>
      <c r="O122" s="6"/>
      <c r="P122" s="6"/>
      <c r="Q122" s="52"/>
      <c r="R122" s="52"/>
      <c r="S122" s="52"/>
      <c r="T122" s="52"/>
      <c r="U122" s="52"/>
      <c r="V122" s="54"/>
      <c r="W122" s="6"/>
      <c r="X122" s="6"/>
      <c r="Y122" s="6"/>
      <c r="Z122" s="6"/>
      <c r="AA122" s="6"/>
      <c r="AB122" s="48"/>
      <c r="AC122" s="48"/>
      <c r="AD122" s="48"/>
      <c r="AE122" s="48"/>
      <c r="AF122" s="48"/>
      <c r="AG122" s="48"/>
      <c r="AH122" s="6"/>
      <c r="AI122" s="6"/>
      <c r="AJ122" s="6"/>
      <c r="AK122" s="6"/>
      <c r="AL122" s="6"/>
      <c r="AM122" s="48"/>
      <c r="AN122" s="48"/>
      <c r="AO122" s="48"/>
      <c r="AP122" s="48"/>
      <c r="AQ122" s="48"/>
      <c r="AR122" s="48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</row>
    <row r="123" ht="18" customHeight="1" spans="1:93">
      <c r="A123" s="4"/>
      <c r="B123" s="6" t="s">
        <v>959</v>
      </c>
      <c r="C123" s="6" t="s">
        <v>873</v>
      </c>
      <c r="D123" s="6"/>
      <c r="E123" s="6" t="s">
        <v>215</v>
      </c>
      <c r="F123" s="48"/>
      <c r="G123" s="48"/>
      <c r="H123" s="48"/>
      <c r="I123" s="48"/>
      <c r="J123" s="48"/>
      <c r="K123" s="48"/>
      <c r="L123" s="6"/>
      <c r="M123" s="6"/>
      <c r="N123" s="6"/>
      <c r="O123" s="6"/>
      <c r="P123" s="6"/>
      <c r="Q123" s="53"/>
      <c r="R123" s="53"/>
      <c r="S123" s="53"/>
      <c r="T123" s="53"/>
      <c r="U123" s="53"/>
      <c r="V123" s="55"/>
      <c r="W123" s="6"/>
      <c r="X123" s="6"/>
      <c r="Y123" s="6"/>
      <c r="Z123" s="6"/>
      <c r="AA123" s="6"/>
      <c r="AB123" s="48"/>
      <c r="AC123" s="48"/>
      <c r="AD123" s="48"/>
      <c r="AE123" s="48"/>
      <c r="AF123" s="48"/>
      <c r="AG123" s="48"/>
      <c r="AH123" s="6"/>
      <c r="AI123" s="6"/>
      <c r="AJ123" s="6"/>
      <c r="AK123" s="6"/>
      <c r="AL123" s="6"/>
      <c r="AM123" s="48"/>
      <c r="AN123" s="48"/>
      <c r="AO123" s="48"/>
      <c r="AP123" s="48"/>
      <c r="AQ123" s="48"/>
      <c r="AR123" s="48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ht="18" customHeight="1" spans="1:93">
      <c r="A124" s="4" t="s">
        <v>986</v>
      </c>
      <c r="B124" s="6" t="s">
        <v>956</v>
      </c>
      <c r="C124" s="6" t="s">
        <v>879</v>
      </c>
      <c r="D124" s="6"/>
      <c r="E124" s="6" t="s">
        <v>215</v>
      </c>
      <c r="F124" s="48" t="s">
        <v>987</v>
      </c>
      <c r="G124" s="48"/>
      <c r="H124" s="48"/>
      <c r="I124" s="48"/>
      <c r="J124" s="48"/>
      <c r="K124" s="48"/>
      <c r="L124" s="6"/>
      <c r="M124" s="6"/>
      <c r="N124" s="6"/>
      <c r="O124" s="6"/>
      <c r="P124" s="6"/>
      <c r="Q124" s="52" t="s">
        <v>987</v>
      </c>
      <c r="R124" s="52"/>
      <c r="S124" s="52"/>
      <c r="T124" s="52"/>
      <c r="U124" s="52"/>
      <c r="V124" s="54"/>
      <c r="W124" s="6"/>
      <c r="X124" s="6"/>
      <c r="Y124" s="6"/>
      <c r="Z124" s="6"/>
      <c r="AA124" s="6"/>
      <c r="AB124" s="55" t="s">
        <v>987</v>
      </c>
      <c r="AC124" s="55"/>
      <c r="AD124" s="55"/>
      <c r="AE124" s="55"/>
      <c r="AF124" s="55"/>
      <c r="AG124" s="55"/>
      <c r="AH124" s="6"/>
      <c r="AI124" s="6"/>
      <c r="AJ124" s="6"/>
      <c r="AK124" s="6"/>
      <c r="AL124" s="6"/>
      <c r="AM124" s="48" t="s">
        <v>987</v>
      </c>
      <c r="AN124" s="48"/>
      <c r="AO124" s="48"/>
      <c r="AP124" s="48"/>
      <c r="AQ124" s="48"/>
      <c r="AR124" s="48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</row>
    <row r="125" ht="18" customHeight="1" spans="1:93">
      <c r="A125" s="4"/>
      <c r="B125" s="6" t="s">
        <v>959</v>
      </c>
      <c r="C125" s="6" t="s">
        <v>873</v>
      </c>
      <c r="D125" s="6"/>
      <c r="E125" s="6" t="s">
        <v>215</v>
      </c>
      <c r="F125" s="48"/>
      <c r="G125" s="48"/>
      <c r="H125" s="48"/>
      <c r="I125" s="48"/>
      <c r="J125" s="48"/>
      <c r="K125" s="48"/>
      <c r="L125" s="6"/>
      <c r="M125" s="6"/>
      <c r="N125" s="6"/>
      <c r="O125" s="6"/>
      <c r="P125" s="6"/>
      <c r="Q125" s="53"/>
      <c r="R125" s="53"/>
      <c r="S125" s="53"/>
      <c r="T125" s="53"/>
      <c r="U125" s="53"/>
      <c r="V125" s="55"/>
      <c r="W125" s="6"/>
      <c r="X125" s="6"/>
      <c r="Y125" s="6"/>
      <c r="Z125" s="6"/>
      <c r="AA125" s="6"/>
      <c r="AB125" s="55"/>
      <c r="AC125" s="55"/>
      <c r="AD125" s="55"/>
      <c r="AE125" s="55"/>
      <c r="AF125" s="55"/>
      <c r="AG125" s="55"/>
      <c r="AH125" s="6"/>
      <c r="AI125" s="6"/>
      <c r="AJ125" s="6"/>
      <c r="AK125" s="6"/>
      <c r="AL125" s="6"/>
      <c r="AM125" s="48"/>
      <c r="AN125" s="48"/>
      <c r="AO125" s="48"/>
      <c r="AP125" s="48"/>
      <c r="AQ125" s="48"/>
      <c r="AR125" s="48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</row>
    <row r="126" ht="18" hidden="1" customHeight="1" spans="1:93">
      <c r="A126" s="4" t="s">
        <v>988</v>
      </c>
      <c r="B126" s="6" t="s">
        <v>956</v>
      </c>
      <c r="C126" s="6" t="s">
        <v>879</v>
      </c>
      <c r="D126" s="6"/>
      <c r="E126" s="6" t="s">
        <v>989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</row>
    <row r="127" ht="18" hidden="1" customHeight="1" spans="1:93">
      <c r="A127" s="4"/>
      <c r="B127" s="6" t="s">
        <v>958</v>
      </c>
      <c r="C127" s="6" t="s">
        <v>873</v>
      </c>
      <c r="D127" s="6"/>
      <c r="E127" s="6" t="s">
        <v>989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</row>
    <row r="128" ht="18" hidden="1" customHeight="1" spans="1:93">
      <c r="A128" s="4"/>
      <c r="B128" s="6" t="s">
        <v>959</v>
      </c>
      <c r="C128" s="6" t="s">
        <v>873</v>
      </c>
      <c r="D128" s="6"/>
      <c r="E128" s="6" t="s">
        <v>989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</row>
    <row r="129" ht="18" hidden="1" customHeight="1" spans="1:93">
      <c r="A129" s="4" t="s">
        <v>990</v>
      </c>
      <c r="B129" s="6" t="s">
        <v>956</v>
      </c>
      <c r="C129" s="6" t="s">
        <v>879</v>
      </c>
      <c r="D129" s="6"/>
      <c r="E129" s="6" t="s">
        <v>989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ht="18" hidden="1" customHeight="1" spans="1:93">
      <c r="A130" s="4"/>
      <c r="B130" s="6" t="s">
        <v>958</v>
      </c>
      <c r="C130" s="6" t="s">
        <v>873</v>
      </c>
      <c r="D130" s="6"/>
      <c r="E130" s="6" t="s">
        <v>989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</row>
    <row r="131" ht="18" hidden="1" customHeight="1" spans="1:93">
      <c r="A131" s="4"/>
      <c r="B131" s="6" t="s">
        <v>959</v>
      </c>
      <c r="C131" s="6" t="s">
        <v>873</v>
      </c>
      <c r="D131" s="6"/>
      <c r="E131" s="6" t="s">
        <v>989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</row>
    <row r="132" ht="18" hidden="1" customHeight="1" spans="1:93">
      <c r="A132" s="4" t="s">
        <v>991</v>
      </c>
      <c r="B132" s="6" t="s">
        <v>956</v>
      </c>
      <c r="C132" s="6" t="s">
        <v>879</v>
      </c>
      <c r="D132" s="6"/>
      <c r="E132" s="6" t="s">
        <v>989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</row>
    <row r="133" ht="18" hidden="1" customHeight="1" spans="1:93">
      <c r="A133" s="4"/>
      <c r="B133" s="6" t="s">
        <v>958</v>
      </c>
      <c r="C133" s="6" t="s">
        <v>873</v>
      </c>
      <c r="D133" s="6"/>
      <c r="E133" s="6" t="s">
        <v>989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</row>
    <row r="134" ht="18" hidden="1" customHeight="1" spans="1:93">
      <c r="A134" s="4"/>
      <c r="B134" s="6" t="s">
        <v>959</v>
      </c>
      <c r="C134" s="6" t="s">
        <v>873</v>
      </c>
      <c r="D134" s="6"/>
      <c r="E134" s="6" t="s">
        <v>989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</row>
    <row r="135" ht="18" hidden="1" customHeight="1" spans="1:93">
      <c r="A135" s="4" t="s">
        <v>992</v>
      </c>
      <c r="B135" s="6" t="s">
        <v>956</v>
      </c>
      <c r="C135" s="6" t="s">
        <v>879</v>
      </c>
      <c r="D135" s="6"/>
      <c r="E135" s="6" t="s">
        <v>989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ht="18" hidden="1" customHeight="1" spans="1:93">
      <c r="A136" s="4"/>
      <c r="B136" s="6" t="s">
        <v>958</v>
      </c>
      <c r="C136" s="6" t="s">
        <v>873</v>
      </c>
      <c r="D136" s="6"/>
      <c r="E136" s="6" t="s">
        <v>989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</row>
    <row r="137" ht="18" hidden="1" customHeight="1" spans="1:93">
      <c r="A137" s="4"/>
      <c r="B137" s="6" t="s">
        <v>959</v>
      </c>
      <c r="C137" s="6" t="s">
        <v>873</v>
      </c>
      <c r="D137" s="6"/>
      <c r="E137" s="6" t="s">
        <v>989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</row>
    <row r="138" ht="18" hidden="1" customHeight="1" spans="1:93">
      <c r="A138" s="4" t="s">
        <v>993</v>
      </c>
      <c r="B138" s="6" t="s">
        <v>956</v>
      </c>
      <c r="C138" s="6" t="s">
        <v>879</v>
      </c>
      <c r="D138" s="6"/>
      <c r="E138" s="6" t="s">
        <v>989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</row>
    <row r="139" ht="18" hidden="1" customHeight="1" spans="1:93">
      <c r="A139" s="4"/>
      <c r="B139" s="6" t="s">
        <v>958</v>
      </c>
      <c r="C139" s="6" t="s">
        <v>873</v>
      </c>
      <c r="D139" s="6"/>
      <c r="E139" s="6" t="s">
        <v>989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</row>
    <row r="140" ht="18" hidden="1" customHeight="1" spans="1:93">
      <c r="A140" s="4"/>
      <c r="B140" s="6" t="s">
        <v>959</v>
      </c>
      <c r="C140" s="6" t="s">
        <v>873</v>
      </c>
      <c r="D140" s="6"/>
      <c r="E140" s="6" t="s">
        <v>989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</row>
    <row r="141" ht="18" hidden="1" customHeight="1" spans="1:93">
      <c r="A141" s="4" t="s">
        <v>994</v>
      </c>
      <c r="B141" s="6" t="s">
        <v>956</v>
      </c>
      <c r="C141" s="6" t="s">
        <v>879</v>
      </c>
      <c r="D141" s="6"/>
      <c r="E141" s="6" t="s">
        <v>989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ht="18" hidden="1" customHeight="1" spans="1:93">
      <c r="A142" s="4"/>
      <c r="B142" s="6" t="s">
        <v>958</v>
      </c>
      <c r="C142" s="6" t="s">
        <v>873</v>
      </c>
      <c r="D142" s="6"/>
      <c r="E142" s="6" t="s">
        <v>989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</row>
    <row r="143" ht="18" hidden="1" customHeight="1" spans="1:93">
      <c r="A143" s="4"/>
      <c r="B143" s="6" t="s">
        <v>959</v>
      </c>
      <c r="C143" s="6" t="s">
        <v>873</v>
      </c>
      <c r="D143" s="6"/>
      <c r="E143" s="6" t="s">
        <v>989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</row>
    <row r="144" ht="18" hidden="1" customHeight="1" spans="1:93">
      <c r="A144" s="4" t="s">
        <v>995</v>
      </c>
      <c r="B144" s="6" t="s">
        <v>956</v>
      </c>
      <c r="C144" s="6" t="s">
        <v>879</v>
      </c>
      <c r="D144" s="6" t="s">
        <v>996</v>
      </c>
      <c r="E144" s="6" t="s">
        <v>989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</row>
    <row r="145" ht="18" hidden="1" customHeight="1" spans="1:93">
      <c r="A145" s="4"/>
      <c r="B145" s="6" t="s">
        <v>958</v>
      </c>
      <c r="C145" s="6" t="s">
        <v>873</v>
      </c>
      <c r="D145" s="6" t="s">
        <v>996</v>
      </c>
      <c r="E145" s="6" t="s">
        <v>989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</row>
    <row r="146" ht="18" hidden="1" customHeight="1" spans="1:93">
      <c r="A146" s="4"/>
      <c r="B146" s="6" t="s">
        <v>959</v>
      </c>
      <c r="C146" s="6" t="s">
        <v>873</v>
      </c>
      <c r="D146" s="69" t="s">
        <v>996</v>
      </c>
      <c r="E146" s="6" t="s">
        <v>989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</row>
    <row r="147" ht="18" hidden="1" customHeight="1" spans="1:9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</row>
    <row r="148" ht="18" hidden="1" customHeight="1" spans="1:9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</row>
    <row r="149" ht="18" hidden="1" customHeight="1" spans="1:9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</row>
    <row r="150" ht="18" hidden="1" customHeight="1" spans="1:9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</row>
    <row r="151" ht="18" hidden="1" customHeight="1" spans="1:9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</row>
    <row r="152" ht="18" hidden="1" customHeight="1" spans="1:9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</row>
    <row r="153" ht="18" hidden="1" customHeight="1" spans="1:9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</row>
    <row r="154" ht="18" hidden="1" customHeight="1" spans="1:9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</row>
    <row r="155" ht="18" hidden="1" customHeight="1" spans="1:9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</row>
    <row r="156" ht="18" hidden="1" customHeight="1" spans="1:9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</row>
    <row r="157" ht="18" hidden="1" customHeight="1" spans="1:9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</row>
    <row r="158" ht="18" hidden="1" customHeight="1" spans="1:9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</row>
    <row r="159" ht="18" hidden="1" customHeight="1" spans="1:9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</row>
    <row r="160" ht="18" hidden="1" customHeight="1" spans="1:9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</row>
    <row r="161" ht="18" hidden="1" customHeight="1" spans="1:9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</row>
    <row r="162" ht="18" hidden="1" customHeight="1" spans="1:9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</row>
    <row r="163" ht="18" hidden="1" customHeight="1" spans="1:9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</row>
    <row r="164" ht="18" hidden="1" customHeight="1" spans="1:9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</row>
    <row r="165" ht="18" hidden="1" customHeight="1" spans="1:9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</row>
    <row r="166" ht="18" hidden="1" customHeight="1" spans="1:9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</row>
    <row r="167" ht="18" hidden="1" customHeight="1" spans="1:9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</row>
    <row r="168" ht="18" hidden="1" customHeight="1" spans="1:9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</row>
    <row r="169" ht="18" hidden="1" customHeight="1" spans="1:9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</row>
    <row r="170" ht="18" hidden="1" customHeight="1" spans="1:9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</row>
    <row r="171" ht="18" hidden="1" customHeight="1" spans="1:9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</row>
    <row r="172" ht="18" hidden="1" customHeight="1" spans="1:9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</row>
    <row r="173" ht="18" hidden="1" customHeight="1" spans="1:9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</row>
    <row r="174" ht="18" hidden="1" customHeight="1" spans="1:9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</row>
    <row r="175" ht="18" hidden="1" customHeight="1" spans="1:9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</row>
    <row r="176" ht="18" hidden="1" customHeight="1" spans="1:9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</row>
    <row r="177" ht="18" hidden="1" customHeight="1" spans="1:9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</row>
    <row r="178" ht="18" hidden="1" customHeight="1" spans="1:9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</row>
    <row r="179" ht="18" hidden="1" customHeight="1" spans="1:9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</row>
    <row r="180" ht="18" hidden="1" customHeight="1" spans="1:9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</row>
    <row r="181" ht="18" hidden="1" customHeight="1" spans="1:9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</row>
    <row r="182" ht="18" hidden="1" customHeight="1" spans="1:9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</row>
    <row r="183" ht="18" hidden="1" customHeight="1" spans="1:9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</row>
    <row r="184" ht="18" hidden="1" customHeight="1" spans="1:9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</row>
    <row r="185" ht="18" hidden="1" customHeight="1" spans="1:9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</row>
    <row r="186" ht="18" hidden="1" customHeight="1" spans="1:9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</row>
    <row r="187" ht="18" hidden="1" customHeight="1" spans="1:9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</row>
    <row r="188" ht="18" hidden="1" customHeight="1" spans="1:9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</row>
    <row r="189" ht="18" hidden="1" customHeight="1" spans="1:9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</row>
    <row r="190" ht="18" hidden="1" customHeight="1" spans="1:9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</row>
    <row r="191" ht="18" hidden="1" customHeight="1" spans="1:9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</row>
    <row r="192" ht="18" hidden="1" customHeight="1" spans="1:9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</row>
    <row r="193" ht="18" hidden="1" customHeight="1" spans="1: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</row>
    <row r="194" ht="18" hidden="1" customHeight="1" spans="1:9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</row>
    <row r="195" ht="18" hidden="1" customHeight="1" spans="1:9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</row>
    <row r="196" ht="18" hidden="1" customHeight="1" spans="1:9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</row>
    <row r="197" ht="18" hidden="1" customHeight="1" spans="1:9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</row>
    <row r="198" ht="18" hidden="1" customHeight="1" spans="1:9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</row>
    <row r="199" ht="18" hidden="1" customHeight="1" spans="1:9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</row>
    <row r="200" ht="18" hidden="1" customHeight="1" spans="1:9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</row>
  </sheetData>
  <autoFilter ref="A2:CO201">
    <filterColumn colId="4">
      <customFilters>
        <customFilter operator="equal" val="Baidu"/>
      </customFilters>
    </filterColumn>
    <extLst/>
  </autoFilter>
  <mergeCells count="29">
    <mergeCell ref="F1:P1"/>
    <mergeCell ref="Q1:AA1"/>
    <mergeCell ref="AB1:AL1"/>
    <mergeCell ref="AM1:AW1"/>
    <mergeCell ref="AM58:AR58"/>
    <mergeCell ref="F48:K49"/>
    <mergeCell ref="Q48:V49"/>
    <mergeCell ref="AB48:AG49"/>
    <mergeCell ref="AM48:AR49"/>
    <mergeCell ref="F64:K65"/>
    <mergeCell ref="Q64:V65"/>
    <mergeCell ref="AB64:AG65"/>
    <mergeCell ref="AM64:AR65"/>
    <mergeCell ref="F73:K76"/>
    <mergeCell ref="Q73:V76"/>
    <mergeCell ref="AB73:AG76"/>
    <mergeCell ref="AM73:AR76"/>
    <mergeCell ref="F90:K109"/>
    <mergeCell ref="Q90:V109"/>
    <mergeCell ref="AB90:AG109"/>
    <mergeCell ref="AM90:AR109"/>
    <mergeCell ref="F111:K123"/>
    <mergeCell ref="Q111:V123"/>
    <mergeCell ref="AB111:AG123"/>
    <mergeCell ref="AM111:AR123"/>
    <mergeCell ref="F124:K125"/>
    <mergeCell ref="Q124:V125"/>
    <mergeCell ref="AB124:AG125"/>
    <mergeCell ref="AM124:AR1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0"/>
  <sheetViews>
    <sheetView workbookViewId="0">
      <selection activeCell="A1" sqref="A1"/>
    </sheetView>
  </sheetViews>
  <sheetFormatPr defaultColWidth="11" defaultRowHeight="17.6"/>
  <cols>
    <col min="1" max="1" width="10.3303571428571" customWidth="1"/>
    <col min="2" max="2" width="30.3303571428571" customWidth="1"/>
    <col min="3" max="18" width="10.3303571428571" customWidth="1"/>
  </cols>
  <sheetData>
    <row r="1" spans="1:15">
      <c r="A1" s="19" t="s">
        <v>997</v>
      </c>
      <c r="B1" s="19"/>
      <c r="C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1" t="s">
        <v>998</v>
      </c>
      <c r="B2" s="22" t="s">
        <v>999</v>
      </c>
      <c r="C2" s="20" t="s">
        <v>1000</v>
      </c>
      <c r="D2" s="22" t="s">
        <v>1001</v>
      </c>
      <c r="E2" s="22" t="s">
        <v>1002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3"/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</row>
    <row r="4" ht="34" spans="1:15">
      <c r="A4" s="24" t="s">
        <v>1003</v>
      </c>
      <c r="B4" s="20" t="s">
        <v>1004</v>
      </c>
      <c r="C4" s="20" t="s">
        <v>1005</v>
      </c>
      <c r="D4" s="20" t="s">
        <v>1005</v>
      </c>
      <c r="E4" s="25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24"/>
      <c r="B5" s="20" t="s">
        <v>1006</v>
      </c>
      <c r="C5" s="20" t="s">
        <v>1007</v>
      </c>
      <c r="D5" s="20" t="s">
        <v>1007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4"/>
      <c r="B6" s="20" t="s">
        <v>1008</v>
      </c>
      <c r="C6" s="20" t="s">
        <v>1009</v>
      </c>
      <c r="D6" s="20" t="s">
        <v>1009</v>
      </c>
      <c r="E6" s="25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24"/>
      <c r="B7" s="20" t="s">
        <v>1010</v>
      </c>
      <c r="C7" s="20" t="s">
        <v>1011</v>
      </c>
      <c r="D7" s="20" t="s">
        <v>1011</v>
      </c>
      <c r="E7" s="25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4"/>
      <c r="B8" s="20" t="s">
        <v>1012</v>
      </c>
      <c r="C8" s="20" t="s">
        <v>1013</v>
      </c>
      <c r="D8" s="20" t="s">
        <v>1013</v>
      </c>
      <c r="E8" s="25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4"/>
      <c r="B9" s="20" t="s">
        <v>1014</v>
      </c>
      <c r="C9" s="20" t="s">
        <v>1015</v>
      </c>
      <c r="D9" s="20" t="s">
        <v>1015</v>
      </c>
      <c r="E9" s="25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4"/>
      <c r="B10" s="20" t="s">
        <v>1016</v>
      </c>
      <c r="C10" s="20" t="s">
        <v>1017</v>
      </c>
      <c r="D10" s="20" t="s">
        <v>1017</v>
      </c>
      <c r="E10" s="25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4"/>
      <c r="B11" s="20" t="s">
        <v>1018</v>
      </c>
      <c r="C11" s="20" t="s">
        <v>1019</v>
      </c>
      <c r="D11" s="20" t="s">
        <v>1019</v>
      </c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4"/>
      <c r="B12" s="20" t="s">
        <v>1020</v>
      </c>
      <c r="C12" s="20" t="s">
        <v>1021</v>
      </c>
      <c r="D12" s="20" t="s">
        <v>1021</v>
      </c>
      <c r="E12" s="25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4"/>
      <c r="B13" s="20" t="s">
        <v>1022</v>
      </c>
      <c r="C13" s="20" t="s">
        <v>1023</v>
      </c>
      <c r="D13" s="20" t="s">
        <v>1023</v>
      </c>
      <c r="E13" s="25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4"/>
      <c r="B14" s="20" t="s">
        <v>1024</v>
      </c>
      <c r="C14" s="20" t="s">
        <v>1025</v>
      </c>
      <c r="D14" s="20" t="s">
        <v>1025</v>
      </c>
      <c r="E14" s="25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4"/>
      <c r="B15" s="20" t="s">
        <v>1026</v>
      </c>
      <c r="C15" s="20" t="s">
        <v>1027</v>
      </c>
      <c r="D15" s="20" t="s">
        <v>1027</v>
      </c>
      <c r="E15" s="25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4"/>
      <c r="B16" s="20" t="s">
        <v>1028</v>
      </c>
      <c r="C16" s="20" t="s">
        <v>1029</v>
      </c>
      <c r="D16" s="20" t="s">
        <v>1029</v>
      </c>
      <c r="E16" s="25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24"/>
      <c r="B17" s="20" t="s">
        <v>1030</v>
      </c>
      <c r="C17" s="20" t="s">
        <v>1031</v>
      </c>
      <c r="D17" s="20" t="s">
        <v>1031</v>
      </c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24"/>
      <c r="B18" s="20" t="s">
        <v>1032</v>
      </c>
      <c r="C18" s="20" t="s">
        <v>1033</v>
      </c>
      <c r="D18" s="20" t="s">
        <v>1033</v>
      </c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24"/>
      <c r="B19" s="20" t="s">
        <v>1034</v>
      </c>
      <c r="C19" s="20" t="s">
        <v>1007</v>
      </c>
      <c r="D19" s="20" t="s">
        <v>1007</v>
      </c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24"/>
      <c r="B20" s="20" t="s">
        <v>1035</v>
      </c>
      <c r="C20" s="20" t="s">
        <v>1036</v>
      </c>
      <c r="D20" s="20" t="s">
        <v>1036</v>
      </c>
      <c r="E20" s="25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24"/>
      <c r="B21" s="20" t="s">
        <v>1037</v>
      </c>
      <c r="C21" s="20" t="s">
        <v>1013</v>
      </c>
      <c r="D21" s="20" t="s">
        <v>1013</v>
      </c>
      <c r="E21" s="25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24"/>
      <c r="B22" s="20" t="s">
        <v>1038</v>
      </c>
      <c r="C22" s="20" t="s">
        <v>1039</v>
      </c>
      <c r="D22" s="20" t="s">
        <v>1039</v>
      </c>
      <c r="E22" s="25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24"/>
      <c r="B23" s="20" t="s">
        <v>1040</v>
      </c>
      <c r="C23" s="20" t="s">
        <v>1039</v>
      </c>
      <c r="D23" s="20" t="s">
        <v>1039</v>
      </c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24"/>
      <c r="B24" s="20" t="s">
        <v>1041</v>
      </c>
      <c r="C24" s="20" t="s">
        <v>1042</v>
      </c>
      <c r="D24" s="20" t="s">
        <v>1042</v>
      </c>
      <c r="E24" s="25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24"/>
      <c r="B25" s="20" t="s">
        <v>1043</v>
      </c>
      <c r="C25" s="20" t="s">
        <v>1044</v>
      </c>
      <c r="D25" s="20" t="s">
        <v>1044</v>
      </c>
      <c r="E25" s="25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4"/>
      <c r="B26" s="20" t="s">
        <v>1045</v>
      </c>
      <c r="C26" s="20" t="s">
        <v>1005</v>
      </c>
      <c r="D26" s="20" t="s">
        <v>1005</v>
      </c>
      <c r="E26" s="25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4"/>
      <c r="B27" s="20" t="s">
        <v>1046</v>
      </c>
      <c r="C27" s="20" t="s">
        <v>1047</v>
      </c>
      <c r="D27" s="20" t="s">
        <v>1047</v>
      </c>
      <c r="E27" s="25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4"/>
      <c r="B28" s="20" t="s">
        <v>1048</v>
      </c>
      <c r="C28" s="20" t="s">
        <v>1049</v>
      </c>
      <c r="D28" s="20" t="s">
        <v>1049</v>
      </c>
      <c r="E28" s="25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4"/>
      <c r="B29" s="20" t="s">
        <v>1050</v>
      </c>
      <c r="C29" s="20" t="s">
        <v>1049</v>
      </c>
      <c r="D29" s="20" t="s">
        <v>1049</v>
      </c>
      <c r="E29" s="25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4"/>
      <c r="B30" s="20" t="s">
        <v>1051</v>
      </c>
      <c r="C30" s="20" t="s">
        <v>1052</v>
      </c>
      <c r="D30" s="20" t="s">
        <v>1052</v>
      </c>
      <c r="E30" s="25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24"/>
      <c r="B31" s="20" t="s">
        <v>1053</v>
      </c>
      <c r="C31" s="20" t="s">
        <v>1054</v>
      </c>
      <c r="D31" s="20" t="s">
        <v>1054</v>
      </c>
      <c r="E31" s="25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24"/>
      <c r="B32" s="20" t="s">
        <v>1055</v>
      </c>
      <c r="C32" s="20" t="s">
        <v>1054</v>
      </c>
      <c r="D32" s="20" t="s">
        <v>1054</v>
      </c>
      <c r="E32" s="25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24"/>
      <c r="B33" s="20" t="s">
        <v>1056</v>
      </c>
      <c r="C33" s="20" t="s">
        <v>1049</v>
      </c>
      <c r="D33" s="20" t="s">
        <v>1049</v>
      </c>
      <c r="E33" s="25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24"/>
      <c r="B34" s="20" t="s">
        <v>1057</v>
      </c>
      <c r="C34" s="20" t="s">
        <v>1058</v>
      </c>
      <c r="D34" s="20" t="s">
        <v>1058</v>
      </c>
      <c r="E34" s="25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24"/>
      <c r="B35" s="20" t="s">
        <v>1059</v>
      </c>
      <c r="C35" s="20" t="s">
        <v>1060</v>
      </c>
      <c r="D35" s="20" t="s">
        <v>1060</v>
      </c>
      <c r="E35" s="25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24"/>
      <c r="B36" s="20" t="s">
        <v>1061</v>
      </c>
      <c r="C36" s="20" t="s">
        <v>1062</v>
      </c>
      <c r="D36" s="20" t="s">
        <v>1062</v>
      </c>
      <c r="E36" s="25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24"/>
      <c r="B37" s="20" t="s">
        <v>1063</v>
      </c>
      <c r="C37" s="20" t="s">
        <v>1005</v>
      </c>
      <c r="D37" s="20" t="s">
        <v>1005</v>
      </c>
      <c r="E37" s="25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24"/>
      <c r="B38" s="20" t="s">
        <v>1064</v>
      </c>
      <c r="C38" s="20" t="s">
        <v>1007</v>
      </c>
      <c r="D38" s="20" t="s">
        <v>1007</v>
      </c>
      <c r="E38" s="2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24"/>
      <c r="B39" s="20" t="s">
        <v>1065</v>
      </c>
      <c r="C39" s="20" t="s">
        <v>1066</v>
      </c>
      <c r="D39" s="20" t="s">
        <v>1066</v>
      </c>
      <c r="E39" s="25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24"/>
      <c r="B40" s="20" t="s">
        <v>1067</v>
      </c>
      <c r="C40" s="20" t="s">
        <v>1068</v>
      </c>
      <c r="D40" s="20" t="s">
        <v>1068</v>
      </c>
      <c r="E40" s="25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24"/>
      <c r="B41" s="20" t="s">
        <v>1069</v>
      </c>
      <c r="C41" s="20" t="s">
        <v>1070</v>
      </c>
      <c r="D41" s="20" t="s">
        <v>1070</v>
      </c>
      <c r="E41" s="25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4"/>
      <c r="B42" s="20" t="s">
        <v>1071</v>
      </c>
      <c r="C42" s="20" t="s">
        <v>1054</v>
      </c>
      <c r="D42" s="20" t="s">
        <v>1054</v>
      </c>
      <c r="E42" s="25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24"/>
      <c r="B43" s="20" t="s">
        <v>1072</v>
      </c>
      <c r="C43" s="20" t="s">
        <v>1007</v>
      </c>
      <c r="D43" s="20" t="s">
        <v>1007</v>
      </c>
      <c r="E43" s="25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24"/>
      <c r="B44" s="20" t="s">
        <v>1073</v>
      </c>
      <c r="C44" s="20" t="s">
        <v>1036</v>
      </c>
      <c r="D44" s="20" t="s">
        <v>1036</v>
      </c>
      <c r="E44" s="25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24"/>
      <c r="B45" s="20" t="s">
        <v>1074</v>
      </c>
      <c r="C45" s="20" t="s">
        <v>1075</v>
      </c>
      <c r="D45" s="20" t="s">
        <v>1075</v>
      </c>
      <c r="E45" s="25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24"/>
      <c r="B46" s="20" t="s">
        <v>1076</v>
      </c>
      <c r="C46" s="20" t="s">
        <v>1077</v>
      </c>
      <c r="D46" s="20" t="s">
        <v>1077</v>
      </c>
      <c r="E46" s="25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24"/>
      <c r="B47" s="20" t="s">
        <v>1078</v>
      </c>
      <c r="C47" s="20" t="s">
        <v>1079</v>
      </c>
      <c r="D47" s="20" t="s">
        <v>1079</v>
      </c>
      <c r="E47" s="25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24"/>
      <c r="B48" s="20" t="s">
        <v>1080</v>
      </c>
      <c r="C48" s="20" t="s">
        <v>1081</v>
      </c>
      <c r="D48" s="20" t="s">
        <v>1081</v>
      </c>
      <c r="E48" s="25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4"/>
      <c r="B49" s="20" t="s">
        <v>1082</v>
      </c>
      <c r="C49" s="20" t="s">
        <v>1005</v>
      </c>
      <c r="D49" s="20" t="s">
        <v>1005</v>
      </c>
      <c r="E49" s="25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24"/>
      <c r="B50" s="20" t="s">
        <v>1083</v>
      </c>
      <c r="C50" s="20" t="s">
        <v>1007</v>
      </c>
      <c r="D50" s="20" t="s">
        <v>1007</v>
      </c>
      <c r="E50" s="25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24"/>
      <c r="B51" s="20" t="s">
        <v>1084</v>
      </c>
      <c r="C51" s="20" t="s">
        <v>1011</v>
      </c>
      <c r="D51" s="20" t="s">
        <v>1011</v>
      </c>
      <c r="E51" s="25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24"/>
      <c r="B52" s="20" t="s">
        <v>1085</v>
      </c>
      <c r="C52" s="20" t="s">
        <v>1058</v>
      </c>
      <c r="D52" s="20" t="s">
        <v>1058</v>
      </c>
      <c r="E52" s="25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24"/>
      <c r="B53" s="20" t="s">
        <v>1086</v>
      </c>
      <c r="C53" s="20" t="s">
        <v>1044</v>
      </c>
      <c r="D53" s="20" t="s">
        <v>1044</v>
      </c>
      <c r="E53" s="25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4"/>
      <c r="B54" s="20" t="s">
        <v>1087</v>
      </c>
      <c r="C54" s="20" t="s">
        <v>1088</v>
      </c>
      <c r="D54" s="20" t="s">
        <v>1088</v>
      </c>
      <c r="E54" s="25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4"/>
      <c r="B55" s="20" t="s">
        <v>1089</v>
      </c>
      <c r="C55" s="20" t="s">
        <v>1090</v>
      </c>
      <c r="D55" s="20" t="s">
        <v>1090</v>
      </c>
      <c r="E55" s="25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24"/>
      <c r="B56" s="20" t="s">
        <v>1091</v>
      </c>
      <c r="C56" s="20" t="s">
        <v>1092</v>
      </c>
      <c r="D56" s="20" t="s">
        <v>1092</v>
      </c>
      <c r="E56" s="25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24"/>
      <c r="B57" s="20" t="s">
        <v>1093</v>
      </c>
      <c r="C57" s="20" t="s">
        <v>1094</v>
      </c>
      <c r="D57" s="20" t="s">
        <v>1094</v>
      </c>
      <c r="E57" s="25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24"/>
      <c r="B58" s="20" t="s">
        <v>1095</v>
      </c>
      <c r="C58" s="20" t="s">
        <v>1096</v>
      </c>
      <c r="D58" s="20" t="s">
        <v>1096</v>
      </c>
      <c r="E58" s="25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24"/>
      <c r="B59" s="20" t="s">
        <v>1097</v>
      </c>
      <c r="C59" s="20" t="s">
        <v>1081</v>
      </c>
      <c r="D59" s="20" t="s">
        <v>1081</v>
      </c>
      <c r="E59" s="25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24"/>
      <c r="B60" s="20" t="s">
        <v>1098</v>
      </c>
      <c r="C60" s="20" t="s">
        <v>1099</v>
      </c>
      <c r="D60" s="20" t="s">
        <v>1099</v>
      </c>
      <c r="E60" s="25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4"/>
      <c r="B61" s="20" t="s">
        <v>1100</v>
      </c>
      <c r="C61" s="20" t="s">
        <v>1101</v>
      </c>
      <c r="D61" s="20" t="s">
        <v>1099</v>
      </c>
      <c r="E61" s="25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24"/>
      <c r="B62" s="20" t="s">
        <v>1102</v>
      </c>
      <c r="C62" s="20" t="s">
        <v>1101</v>
      </c>
      <c r="D62" s="20" t="s">
        <v>1099</v>
      </c>
      <c r="E62" s="25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24"/>
      <c r="B63" s="20" t="s">
        <v>1103</v>
      </c>
      <c r="C63" s="20" t="s">
        <v>1101</v>
      </c>
      <c r="D63" s="20" t="s">
        <v>1099</v>
      </c>
      <c r="E63" s="25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24"/>
      <c r="B64" s="20" t="s">
        <v>1104</v>
      </c>
      <c r="C64" s="20" t="s">
        <v>1101</v>
      </c>
      <c r="D64" s="20" t="s">
        <v>1099</v>
      </c>
      <c r="E64" s="25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24"/>
      <c r="B65" s="20" t="s">
        <v>1105</v>
      </c>
      <c r="C65" s="20" t="s">
        <v>1101</v>
      </c>
      <c r="D65" s="20" t="s">
        <v>1099</v>
      </c>
      <c r="E65" s="25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24"/>
      <c r="B66" s="20" t="s">
        <v>1106</v>
      </c>
      <c r="C66" s="20" t="s">
        <v>1101</v>
      </c>
      <c r="D66" s="20" t="s">
        <v>1099</v>
      </c>
      <c r="E66" s="25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24"/>
      <c r="B67" s="20" t="s">
        <v>1107</v>
      </c>
      <c r="C67" s="20" t="s">
        <v>1108</v>
      </c>
      <c r="D67" s="20" t="s">
        <v>1108</v>
      </c>
      <c r="E67" s="25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24"/>
      <c r="B68" s="20" t="s">
        <v>1109</v>
      </c>
      <c r="C68" s="20" t="s">
        <v>1075</v>
      </c>
      <c r="D68" s="20" t="s">
        <v>1075</v>
      </c>
      <c r="E68" s="25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24"/>
      <c r="B69" s="20" t="s">
        <v>1110</v>
      </c>
      <c r="C69" s="20" t="s">
        <v>1111</v>
      </c>
      <c r="D69" s="20" t="s">
        <v>1111</v>
      </c>
      <c r="E69" s="25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24"/>
      <c r="B70" s="20" t="s">
        <v>1112</v>
      </c>
      <c r="C70" s="20" t="s">
        <v>1113</v>
      </c>
      <c r="D70" s="20" t="s">
        <v>1113</v>
      </c>
      <c r="E70" s="25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24"/>
      <c r="B71" s="20" t="s">
        <v>1114</v>
      </c>
      <c r="C71" s="20" t="s">
        <v>1113</v>
      </c>
      <c r="D71" s="20" t="s">
        <v>1113</v>
      </c>
      <c r="E71" s="25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24"/>
      <c r="B72" s="20" t="s">
        <v>1115</v>
      </c>
      <c r="C72" s="20" t="s">
        <v>1116</v>
      </c>
      <c r="D72" s="20" t="s">
        <v>1116</v>
      </c>
      <c r="E72" s="25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4"/>
      <c r="B73" s="20" t="s">
        <v>1117</v>
      </c>
      <c r="C73" s="20" t="s">
        <v>1058</v>
      </c>
      <c r="D73" s="20" t="s">
        <v>1058</v>
      </c>
      <c r="E73" s="25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24"/>
      <c r="B74" s="20" t="s">
        <v>1118</v>
      </c>
      <c r="C74" s="20" t="s">
        <v>1044</v>
      </c>
      <c r="D74" s="20" t="s">
        <v>1044</v>
      </c>
      <c r="E74" s="25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24"/>
      <c r="B75" s="20" t="s">
        <v>1119</v>
      </c>
      <c r="C75" s="20" t="s">
        <v>1036</v>
      </c>
      <c r="D75" s="20" t="s">
        <v>1036</v>
      </c>
      <c r="E75" s="25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4"/>
      <c r="B76" s="20" t="s">
        <v>1120</v>
      </c>
      <c r="C76" s="20" t="s">
        <v>1005</v>
      </c>
      <c r="D76" s="20" t="s">
        <v>1005</v>
      </c>
      <c r="E76" s="25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24"/>
      <c r="B77" s="20" t="s">
        <v>1121</v>
      </c>
      <c r="C77" s="20" t="s">
        <v>1007</v>
      </c>
      <c r="D77" s="20" t="s">
        <v>1007</v>
      </c>
      <c r="E77" s="25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24"/>
      <c r="B78" s="20" t="s">
        <v>1122</v>
      </c>
      <c r="C78" s="20" t="s">
        <v>1079</v>
      </c>
      <c r="D78" s="20" t="s">
        <v>1079</v>
      </c>
      <c r="E78" s="25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24"/>
      <c r="B79" s="20" t="s">
        <v>1123</v>
      </c>
      <c r="C79" s="20" t="s">
        <v>1124</v>
      </c>
      <c r="D79" s="20" t="s">
        <v>1124</v>
      </c>
      <c r="E79" s="25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24"/>
      <c r="B80" s="20" t="s">
        <v>1125</v>
      </c>
      <c r="C80" s="20" t="s">
        <v>1126</v>
      </c>
      <c r="D80" s="20" t="s">
        <v>1126</v>
      </c>
      <c r="E80" s="25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4"/>
      <c r="B81" s="20" t="s">
        <v>1127</v>
      </c>
      <c r="C81" s="20" t="s">
        <v>1128</v>
      </c>
      <c r="D81" s="20" t="s">
        <v>1128</v>
      </c>
      <c r="E81" s="25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4"/>
      <c r="B82" s="20" t="s">
        <v>1129</v>
      </c>
      <c r="C82" s="20" t="s">
        <v>1005</v>
      </c>
      <c r="D82" s="20" t="s">
        <v>1005</v>
      </c>
      <c r="E82" s="25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24"/>
      <c r="B83" s="20" t="s">
        <v>1130</v>
      </c>
      <c r="C83" s="20" t="s">
        <v>1007</v>
      </c>
      <c r="D83" s="20" t="s">
        <v>1007</v>
      </c>
      <c r="E83" s="25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24"/>
      <c r="B84" s="20" t="s">
        <v>1131</v>
      </c>
      <c r="C84" s="20" t="s">
        <v>1079</v>
      </c>
      <c r="D84" s="20" t="s">
        <v>1079</v>
      </c>
      <c r="E84" s="25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24"/>
      <c r="B85" s="20" t="s">
        <v>1132</v>
      </c>
      <c r="C85" s="20" t="s">
        <v>1126</v>
      </c>
      <c r="D85" s="20" t="s">
        <v>1126</v>
      </c>
      <c r="E85" s="25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24"/>
      <c r="B86" s="20" t="s">
        <v>1133</v>
      </c>
      <c r="C86" s="20" t="s">
        <v>1134</v>
      </c>
      <c r="D86" s="20" t="s">
        <v>1134</v>
      </c>
      <c r="E86" s="25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24"/>
      <c r="B87" s="20" t="s">
        <v>1135</v>
      </c>
      <c r="C87" s="20" t="s">
        <v>1136</v>
      </c>
      <c r="D87" s="20" t="s">
        <v>1136</v>
      </c>
      <c r="E87" s="25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24"/>
      <c r="B88" s="20" t="s">
        <v>1137</v>
      </c>
      <c r="C88" s="20" t="s">
        <v>1138</v>
      </c>
      <c r="D88" s="20" t="s">
        <v>1138</v>
      </c>
      <c r="E88" s="25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24"/>
      <c r="B89" s="20" t="s">
        <v>1139</v>
      </c>
      <c r="C89" s="20" t="s">
        <v>1094</v>
      </c>
      <c r="D89" s="20" t="s">
        <v>1094</v>
      </c>
      <c r="E89" s="25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24"/>
      <c r="B90" s="20" t="s">
        <v>1140</v>
      </c>
      <c r="C90" s="20" t="s">
        <v>1141</v>
      </c>
      <c r="D90" s="20" t="s">
        <v>1141</v>
      </c>
      <c r="E90" s="25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24"/>
      <c r="B91" s="20" t="s">
        <v>1142</v>
      </c>
      <c r="C91" s="20" t="s">
        <v>1143</v>
      </c>
      <c r="D91" s="20" t="s">
        <v>1143</v>
      </c>
      <c r="E91" s="25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24"/>
      <c r="B92" s="20" t="s">
        <v>1144</v>
      </c>
      <c r="C92" s="20" t="s">
        <v>1096</v>
      </c>
      <c r="D92" s="20" t="s">
        <v>1096</v>
      </c>
      <c r="E92" s="25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4"/>
      <c r="B93" s="20" t="s">
        <v>1145</v>
      </c>
      <c r="C93" s="20" t="s">
        <v>1146</v>
      </c>
      <c r="D93" s="20" t="s">
        <v>1146</v>
      </c>
      <c r="E93" s="25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24"/>
      <c r="B94" s="20" t="s">
        <v>1147</v>
      </c>
      <c r="C94" s="20" t="s">
        <v>1148</v>
      </c>
      <c r="D94" s="20" t="s">
        <v>1148</v>
      </c>
      <c r="E94" s="25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24"/>
      <c r="B95" s="20" t="s">
        <v>1149</v>
      </c>
      <c r="C95" s="20" t="s">
        <v>1148</v>
      </c>
      <c r="D95" s="20" t="s">
        <v>1148</v>
      </c>
      <c r="E95" s="25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24"/>
      <c r="B96" s="20" t="s">
        <v>1150</v>
      </c>
      <c r="C96" s="20" t="s">
        <v>1151</v>
      </c>
      <c r="D96" s="20" t="s">
        <v>1151</v>
      </c>
      <c r="E96" s="25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24"/>
      <c r="B97" s="20" t="s">
        <v>1152</v>
      </c>
      <c r="C97" s="20" t="s">
        <v>1153</v>
      </c>
      <c r="D97" s="20" t="s">
        <v>1153</v>
      </c>
      <c r="E97" s="25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24"/>
      <c r="B98" s="20" t="s">
        <v>1154</v>
      </c>
      <c r="C98" s="20" t="s">
        <v>1153</v>
      </c>
      <c r="D98" s="20" t="s">
        <v>1153</v>
      </c>
      <c r="E98" s="25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24"/>
      <c r="B99" s="20" t="s">
        <v>1155</v>
      </c>
      <c r="C99" s="20" t="s">
        <v>1156</v>
      </c>
      <c r="D99" s="20" t="s">
        <v>1156</v>
      </c>
      <c r="E99" s="25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24"/>
      <c r="B100" s="20" t="s">
        <v>1157</v>
      </c>
      <c r="C100" s="20" t="s">
        <v>1009</v>
      </c>
      <c r="D100" s="20" t="s">
        <v>1009</v>
      </c>
      <c r="E100" s="25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24"/>
      <c r="B101" s="20" t="s">
        <v>1158</v>
      </c>
      <c r="C101" s="20" t="s">
        <v>1159</v>
      </c>
      <c r="D101" s="20" t="s">
        <v>1159</v>
      </c>
      <c r="E101" s="25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4"/>
      <c r="B102" s="20" t="s">
        <v>1160</v>
      </c>
      <c r="C102" s="20" t="s">
        <v>1161</v>
      </c>
      <c r="D102" s="20" t="s">
        <v>1161</v>
      </c>
      <c r="E102" s="25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24"/>
      <c r="B103" s="20" t="s">
        <v>1162</v>
      </c>
      <c r="C103" s="20" t="s">
        <v>1005</v>
      </c>
      <c r="D103" s="20" t="s">
        <v>1005</v>
      </c>
      <c r="E103" s="25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24"/>
      <c r="B104" s="20" t="s">
        <v>1163</v>
      </c>
      <c r="C104" s="20" t="s">
        <v>1007</v>
      </c>
      <c r="D104" s="20" t="s">
        <v>1007</v>
      </c>
      <c r="E104" s="25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24"/>
      <c r="B105" s="20" t="s">
        <v>1164</v>
      </c>
      <c r="C105" s="20" t="s">
        <v>1165</v>
      </c>
      <c r="D105" s="20" t="s">
        <v>1165</v>
      </c>
      <c r="E105" s="25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24"/>
      <c r="B106" s="20" t="s">
        <v>1166</v>
      </c>
      <c r="C106" s="20" t="s">
        <v>1099</v>
      </c>
      <c r="D106" s="20" t="s">
        <v>1099</v>
      </c>
      <c r="E106" s="25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4"/>
      <c r="B107" s="20" t="s">
        <v>1167</v>
      </c>
      <c r="C107" s="20" t="s">
        <v>1168</v>
      </c>
      <c r="D107" s="20" t="s">
        <v>1168</v>
      </c>
      <c r="E107" s="25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4"/>
      <c r="B108" s="20" t="s">
        <v>1169</v>
      </c>
      <c r="C108" s="20" t="s">
        <v>1170</v>
      </c>
      <c r="D108" s="20" t="s">
        <v>1170</v>
      </c>
      <c r="E108" s="25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26" t="s">
        <v>1171</v>
      </c>
      <c r="B109" s="27" t="s">
        <v>1172</v>
      </c>
      <c r="C109" s="20" t="s">
        <v>1077</v>
      </c>
      <c r="D109" s="20" t="s">
        <v>1077</v>
      </c>
      <c r="E109" s="29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28"/>
      <c r="B110" s="27" t="s">
        <v>1173</v>
      </c>
      <c r="C110" s="20" t="s">
        <v>1079</v>
      </c>
      <c r="D110" s="20" t="s">
        <v>1079</v>
      </c>
      <c r="E110" s="25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24"/>
      <c r="B111" s="27" t="s">
        <v>1174</v>
      </c>
      <c r="C111" s="20" t="s">
        <v>1111</v>
      </c>
      <c r="D111" s="20" t="s">
        <v>1111</v>
      </c>
      <c r="E111" s="25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26" t="s">
        <v>1171</v>
      </c>
      <c r="B112" s="27" t="s">
        <v>1175</v>
      </c>
      <c r="C112" s="20" t="s">
        <v>1176</v>
      </c>
      <c r="D112" s="20" t="s">
        <v>1176</v>
      </c>
      <c r="E112" s="29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6"/>
      <c r="B113" s="27" t="s">
        <v>1177</v>
      </c>
      <c r="C113" s="20" t="s">
        <v>1178</v>
      </c>
      <c r="D113" s="20" t="s">
        <v>1178</v>
      </c>
      <c r="E113" s="30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26"/>
      <c r="B114" s="27" t="s">
        <v>1179</v>
      </c>
      <c r="C114" s="20" t="s">
        <v>1180</v>
      </c>
      <c r="D114" s="20" t="s">
        <v>1180</v>
      </c>
      <c r="E114" s="30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26"/>
      <c r="B115" s="27" t="s">
        <v>1181</v>
      </c>
      <c r="C115" s="20" t="s">
        <v>1182</v>
      </c>
      <c r="D115" s="20" t="s">
        <v>1182</v>
      </c>
      <c r="E115" s="30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26"/>
      <c r="B116" s="27" t="s">
        <v>1183</v>
      </c>
      <c r="C116" s="20" t="s">
        <v>1184</v>
      </c>
      <c r="D116" s="20" t="s">
        <v>1184</v>
      </c>
      <c r="E116" s="30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26"/>
      <c r="B117" s="27" t="s">
        <v>1185</v>
      </c>
      <c r="C117" s="20" t="s">
        <v>1186</v>
      </c>
      <c r="D117" s="20" t="s">
        <v>1186</v>
      </c>
      <c r="E117" s="30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26"/>
      <c r="B118" s="27" t="s">
        <v>1187</v>
      </c>
      <c r="C118" s="20" t="s">
        <v>1101</v>
      </c>
      <c r="D118" s="20" t="s">
        <v>1186</v>
      </c>
      <c r="E118" s="30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26"/>
      <c r="B119" s="27" t="s">
        <v>1188</v>
      </c>
      <c r="C119" s="20" t="s">
        <v>1101</v>
      </c>
      <c r="D119" s="20" t="s">
        <v>1186</v>
      </c>
      <c r="E119" s="30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26"/>
      <c r="B120" s="27" t="s">
        <v>1189</v>
      </c>
      <c r="C120" s="20" t="s">
        <v>1101</v>
      </c>
      <c r="D120" s="20" t="s">
        <v>1186</v>
      </c>
      <c r="E120" s="30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6"/>
      <c r="B121" s="27" t="s">
        <v>1190</v>
      </c>
      <c r="C121" s="20" t="s">
        <v>1101</v>
      </c>
      <c r="D121" s="20" t="s">
        <v>1186</v>
      </c>
      <c r="E121" s="30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26"/>
      <c r="B122" s="27" t="s">
        <v>1191</v>
      </c>
      <c r="C122" s="20" t="s">
        <v>1101</v>
      </c>
      <c r="D122" s="20" t="s">
        <v>1186</v>
      </c>
      <c r="E122" s="30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26"/>
      <c r="B123" s="27" t="s">
        <v>1192</v>
      </c>
      <c r="C123" s="20" t="s">
        <v>1101</v>
      </c>
      <c r="D123" s="20" t="s">
        <v>1186</v>
      </c>
      <c r="E123" s="30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26"/>
      <c r="B124" s="27" t="s">
        <v>1193</v>
      </c>
      <c r="C124" s="20" t="s">
        <v>1101</v>
      </c>
      <c r="D124" s="20" t="s">
        <v>1186</v>
      </c>
      <c r="E124" s="30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26"/>
      <c r="B125" s="27" t="s">
        <v>1194</v>
      </c>
      <c r="C125" s="20" t="s">
        <v>1101</v>
      </c>
      <c r="D125" s="20" t="s">
        <v>1186</v>
      </c>
      <c r="E125" s="30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26"/>
      <c r="B126" s="27" t="s">
        <v>1195</v>
      </c>
      <c r="C126" s="20" t="s">
        <v>1101</v>
      </c>
      <c r="D126" s="20" t="s">
        <v>1186</v>
      </c>
      <c r="E126" s="30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26"/>
      <c r="B127" s="27" t="s">
        <v>1196</v>
      </c>
      <c r="C127" s="20" t="s">
        <v>1101</v>
      </c>
      <c r="D127" s="20" t="s">
        <v>1186</v>
      </c>
      <c r="E127" s="30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26"/>
      <c r="B128" s="27" t="s">
        <v>1197</v>
      </c>
      <c r="C128" s="20" t="s">
        <v>1101</v>
      </c>
      <c r="D128" s="20" t="s">
        <v>1186</v>
      </c>
      <c r="E128" s="30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26"/>
      <c r="B129" s="27" t="s">
        <v>1198</v>
      </c>
      <c r="C129" s="20" t="s">
        <v>1101</v>
      </c>
      <c r="D129" s="20" t="s">
        <v>1186</v>
      </c>
      <c r="E129" s="30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26"/>
      <c r="B130" s="27" t="s">
        <v>1199</v>
      </c>
      <c r="C130" s="20" t="s">
        <v>1101</v>
      </c>
      <c r="D130" s="20" t="s">
        <v>1186</v>
      </c>
      <c r="E130" s="30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26"/>
      <c r="B131" s="27" t="s">
        <v>1200</v>
      </c>
      <c r="C131" s="20" t="s">
        <v>1101</v>
      </c>
      <c r="D131" s="20" t="s">
        <v>1186</v>
      </c>
      <c r="E131" s="30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26"/>
      <c r="B132" s="27" t="s">
        <v>1201</v>
      </c>
      <c r="C132" s="20" t="s">
        <v>1101</v>
      </c>
      <c r="D132" s="20" t="s">
        <v>1186</v>
      </c>
      <c r="E132" s="30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26"/>
      <c r="B133" s="27" t="s">
        <v>1202</v>
      </c>
      <c r="C133" s="20" t="s">
        <v>1203</v>
      </c>
      <c r="D133" s="20" t="s">
        <v>1203</v>
      </c>
      <c r="E133" s="30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6"/>
      <c r="B134" s="27" t="s">
        <v>1204</v>
      </c>
      <c r="C134" s="20" t="s">
        <v>1203</v>
      </c>
      <c r="D134" s="20" t="s">
        <v>1203</v>
      </c>
      <c r="E134" s="30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26"/>
      <c r="B135" s="27" t="s">
        <v>1205</v>
      </c>
      <c r="C135" s="20" t="s">
        <v>1075</v>
      </c>
      <c r="D135" s="20" t="s">
        <v>1075</v>
      </c>
      <c r="E135" s="30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26"/>
      <c r="B136" s="27" t="s">
        <v>1206</v>
      </c>
      <c r="C136" s="20" t="s">
        <v>1011</v>
      </c>
      <c r="D136" s="20" t="s">
        <v>1011</v>
      </c>
      <c r="E136" s="30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26"/>
      <c r="B137" s="27" t="s">
        <v>1207</v>
      </c>
      <c r="C137" s="20" t="s">
        <v>1208</v>
      </c>
      <c r="D137" s="20" t="s">
        <v>1208</v>
      </c>
      <c r="E137" s="30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26"/>
      <c r="B138" s="27" t="s">
        <v>1209</v>
      </c>
      <c r="C138" s="20" t="s">
        <v>1210</v>
      </c>
      <c r="D138" s="20" t="s">
        <v>1210</v>
      </c>
      <c r="E138" s="30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26"/>
      <c r="B139" s="27" t="s">
        <v>1211</v>
      </c>
      <c r="C139" s="20" t="s">
        <v>1210</v>
      </c>
      <c r="D139" s="20" t="s">
        <v>1210</v>
      </c>
      <c r="E139" s="30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26"/>
      <c r="B140" s="27" t="s">
        <v>1212</v>
      </c>
      <c r="C140" s="20" t="s">
        <v>1011</v>
      </c>
      <c r="D140" s="20" t="s">
        <v>1011</v>
      </c>
      <c r="E140" s="30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26"/>
      <c r="B141" s="27" t="s">
        <v>1213</v>
      </c>
      <c r="C141" s="20" t="s">
        <v>1013</v>
      </c>
      <c r="D141" s="20" t="s">
        <v>1013</v>
      </c>
      <c r="E141" s="30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26"/>
      <c r="B142" s="27" t="s">
        <v>1214</v>
      </c>
      <c r="C142" s="20" t="s">
        <v>1215</v>
      </c>
      <c r="D142" s="20" t="s">
        <v>1215</v>
      </c>
      <c r="E142" s="30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26"/>
      <c r="B143" s="27" t="s">
        <v>1216</v>
      </c>
      <c r="C143" s="20" t="s">
        <v>1217</v>
      </c>
      <c r="D143" s="20" t="s">
        <v>1217</v>
      </c>
      <c r="E143" s="30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26"/>
      <c r="B144" s="27" t="s">
        <v>1218</v>
      </c>
      <c r="C144" s="20" t="s">
        <v>1219</v>
      </c>
      <c r="D144" s="20" t="s">
        <v>1219</v>
      </c>
      <c r="E144" s="30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26"/>
      <c r="B145" s="27" t="s">
        <v>1220</v>
      </c>
      <c r="C145" s="20" t="s">
        <v>1066</v>
      </c>
      <c r="D145" s="20" t="s">
        <v>1066</v>
      </c>
      <c r="E145" s="30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26"/>
      <c r="B146" s="27" t="s">
        <v>1221</v>
      </c>
      <c r="C146" s="20" t="s">
        <v>1222</v>
      </c>
      <c r="D146" s="20" t="s">
        <v>1222</v>
      </c>
      <c r="E146" s="30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26"/>
      <c r="B147" s="27" t="s">
        <v>1223</v>
      </c>
      <c r="C147" s="20" t="s">
        <v>1224</v>
      </c>
      <c r="D147" s="20" t="s">
        <v>1224</v>
      </c>
      <c r="E147" s="30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26"/>
      <c r="B148" s="27" t="s">
        <v>1225</v>
      </c>
      <c r="C148" s="20" t="s">
        <v>1007</v>
      </c>
      <c r="D148" s="20" t="s">
        <v>1007</v>
      </c>
      <c r="E148" s="30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26"/>
      <c r="B149" s="27" t="s">
        <v>1226</v>
      </c>
      <c r="C149" s="20" t="s">
        <v>1036</v>
      </c>
      <c r="D149" s="20" t="s">
        <v>1036</v>
      </c>
      <c r="E149" s="30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26"/>
      <c r="B150" s="27" t="s">
        <v>1227</v>
      </c>
      <c r="C150" s="20" t="s">
        <v>1111</v>
      </c>
      <c r="D150" s="20" t="s">
        <v>1111</v>
      </c>
      <c r="E150" s="30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26"/>
      <c r="B151" s="27" t="s">
        <v>1228</v>
      </c>
      <c r="C151" s="20" t="s">
        <v>1229</v>
      </c>
      <c r="D151" s="20" t="s">
        <v>1229</v>
      </c>
      <c r="E151" s="30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26"/>
      <c r="B152" s="27" t="s">
        <v>1230</v>
      </c>
      <c r="C152" s="20" t="s">
        <v>1231</v>
      </c>
      <c r="D152" s="20" t="s">
        <v>1231</v>
      </c>
      <c r="E152" s="30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26"/>
      <c r="B153" s="27" t="s">
        <v>1232</v>
      </c>
      <c r="C153" s="20" t="s">
        <v>1017</v>
      </c>
      <c r="D153" s="20" t="s">
        <v>1017</v>
      </c>
      <c r="E153" s="30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26"/>
      <c r="B154" s="27" t="s">
        <v>1233</v>
      </c>
      <c r="C154" s="20" t="s">
        <v>1036</v>
      </c>
      <c r="D154" s="20" t="s">
        <v>1036</v>
      </c>
      <c r="E154" s="30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26"/>
      <c r="B155" s="27" t="s">
        <v>1234</v>
      </c>
      <c r="C155" s="20" t="s">
        <v>1235</v>
      </c>
      <c r="D155" s="20" t="s">
        <v>1235</v>
      </c>
      <c r="E155" s="30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26"/>
      <c r="B156" s="27" t="s">
        <v>1236</v>
      </c>
      <c r="C156" s="20" t="s">
        <v>1011</v>
      </c>
      <c r="D156" s="20" t="s">
        <v>1011</v>
      </c>
      <c r="E156" s="30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26"/>
      <c r="B157" s="27" t="s">
        <v>1237</v>
      </c>
      <c r="C157" s="20" t="s">
        <v>1238</v>
      </c>
      <c r="D157" s="20" t="s">
        <v>1238</v>
      </c>
      <c r="E157" s="30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26"/>
      <c r="B158" s="27" t="s">
        <v>1239</v>
      </c>
      <c r="C158" s="20" t="s">
        <v>1238</v>
      </c>
      <c r="D158" s="20" t="s">
        <v>1238</v>
      </c>
      <c r="E158" s="30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26"/>
      <c r="B159" s="27" t="s">
        <v>1240</v>
      </c>
      <c r="C159" s="20" t="s">
        <v>1241</v>
      </c>
      <c r="D159" s="20" t="s">
        <v>1241</v>
      </c>
      <c r="E159" s="30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26"/>
      <c r="B160" s="27" t="s">
        <v>1242</v>
      </c>
      <c r="C160" s="20" t="s">
        <v>1243</v>
      </c>
      <c r="D160" s="20" t="s">
        <v>1243</v>
      </c>
      <c r="E160" s="30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26"/>
      <c r="B161" s="27" t="s">
        <v>1244</v>
      </c>
      <c r="C161" s="20" t="s">
        <v>1243</v>
      </c>
      <c r="D161" s="20" t="s">
        <v>1243</v>
      </c>
      <c r="E161" s="30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26"/>
      <c r="B162" s="27" t="s">
        <v>1245</v>
      </c>
      <c r="C162" s="20" t="s">
        <v>1246</v>
      </c>
      <c r="D162" s="20" t="s">
        <v>1246</v>
      </c>
      <c r="E162" s="30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26"/>
      <c r="B163" s="27" t="s">
        <v>1247</v>
      </c>
      <c r="C163" s="20" t="s">
        <v>1058</v>
      </c>
      <c r="D163" s="20" t="s">
        <v>1058</v>
      </c>
      <c r="E163" s="30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26"/>
      <c r="B164" s="27" t="s">
        <v>1248</v>
      </c>
      <c r="C164" s="20" t="s">
        <v>1044</v>
      </c>
      <c r="D164" s="20" t="s">
        <v>1044</v>
      </c>
      <c r="E164" s="30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26"/>
      <c r="B165" s="27" t="s">
        <v>1249</v>
      </c>
      <c r="C165" s="20" t="s">
        <v>1079</v>
      </c>
      <c r="D165" s="20" t="s">
        <v>1079</v>
      </c>
      <c r="E165" s="30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26"/>
      <c r="B166" s="27" t="s">
        <v>1250</v>
      </c>
      <c r="C166" s="20" t="s">
        <v>1235</v>
      </c>
      <c r="D166" s="20" t="s">
        <v>1235</v>
      </c>
      <c r="E166" s="30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26"/>
      <c r="B167" s="27" t="s">
        <v>1251</v>
      </c>
      <c r="C167" s="20" t="s">
        <v>1077</v>
      </c>
      <c r="D167" s="20" t="s">
        <v>1077</v>
      </c>
      <c r="E167" s="30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26"/>
      <c r="B168" s="27" t="s">
        <v>1252</v>
      </c>
      <c r="C168" s="20" t="s">
        <v>1111</v>
      </c>
      <c r="D168" s="20" t="s">
        <v>1111</v>
      </c>
      <c r="E168" s="30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26"/>
      <c r="B169" s="27" t="s">
        <v>1253</v>
      </c>
      <c r="C169" s="20" t="s">
        <v>1060</v>
      </c>
      <c r="D169" s="20" t="s">
        <v>1060</v>
      </c>
      <c r="E169" s="30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26"/>
      <c r="B170" s="27" t="s">
        <v>1254</v>
      </c>
      <c r="C170" s="20" t="s">
        <v>1062</v>
      </c>
      <c r="D170" s="20" t="s">
        <v>1062</v>
      </c>
      <c r="E170" s="30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26"/>
      <c r="B171" s="27" t="s">
        <v>1255</v>
      </c>
      <c r="C171" s="20" t="s">
        <v>1256</v>
      </c>
      <c r="D171" s="20" t="s">
        <v>1256</v>
      </c>
      <c r="E171" s="30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26"/>
      <c r="B172" s="27" t="s">
        <v>1257</v>
      </c>
      <c r="C172" s="20" t="s">
        <v>1146</v>
      </c>
      <c r="D172" s="20" t="s">
        <v>1146</v>
      </c>
      <c r="E172" s="30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26"/>
      <c r="B173" s="27" t="s">
        <v>1258</v>
      </c>
      <c r="C173" s="20" t="s">
        <v>1259</v>
      </c>
      <c r="D173" s="20" t="s">
        <v>1259</v>
      </c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26"/>
      <c r="B174" s="27" t="s">
        <v>1260</v>
      </c>
      <c r="C174" s="20" t="s">
        <v>1203</v>
      </c>
      <c r="D174" s="20" t="s">
        <v>1203</v>
      </c>
      <c r="E174" s="30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26"/>
      <c r="B175" s="27" t="s">
        <v>1261</v>
      </c>
      <c r="C175" s="20" t="s">
        <v>1203</v>
      </c>
      <c r="D175" s="20" t="s">
        <v>1203</v>
      </c>
      <c r="E175" s="30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26"/>
      <c r="B176" s="27" t="s">
        <v>1262</v>
      </c>
      <c r="C176" s="20" t="s">
        <v>1263</v>
      </c>
      <c r="D176" s="20" t="s">
        <v>1263</v>
      </c>
      <c r="E176" s="30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26"/>
      <c r="B177" s="27" t="s">
        <v>1264</v>
      </c>
      <c r="C177" s="20" t="s">
        <v>1235</v>
      </c>
      <c r="D177" s="20" t="s">
        <v>1235</v>
      </c>
      <c r="E177" s="30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26"/>
      <c r="B178" s="27" t="s">
        <v>1265</v>
      </c>
      <c r="C178" s="20" t="s">
        <v>1077</v>
      </c>
      <c r="D178" s="20" t="s">
        <v>1077</v>
      </c>
      <c r="E178" s="30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26"/>
      <c r="B179" s="27" t="s">
        <v>1266</v>
      </c>
      <c r="C179" s="20" t="s">
        <v>1165</v>
      </c>
      <c r="D179" s="20" t="s">
        <v>1165</v>
      </c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26"/>
      <c r="B180" s="27" t="s">
        <v>1267</v>
      </c>
      <c r="C180" s="20" t="s">
        <v>1268</v>
      </c>
      <c r="D180" s="20" t="s">
        <v>1268</v>
      </c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26"/>
      <c r="B181" s="27" t="s">
        <v>1269</v>
      </c>
      <c r="C181" s="20" t="s">
        <v>1270</v>
      </c>
      <c r="D181" s="20" t="s">
        <v>1270</v>
      </c>
      <c r="E181" s="30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26"/>
      <c r="B182" s="27" t="s">
        <v>1271</v>
      </c>
      <c r="C182" s="20" t="s">
        <v>1272</v>
      </c>
      <c r="D182" s="20" t="s">
        <v>1272</v>
      </c>
      <c r="E182" s="30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26"/>
      <c r="B183" s="27" t="s">
        <v>1273</v>
      </c>
      <c r="C183" s="20" t="s">
        <v>1272</v>
      </c>
      <c r="D183" s="20" t="s">
        <v>1272</v>
      </c>
      <c r="E183" s="30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26"/>
      <c r="B184" s="27" t="s">
        <v>1274</v>
      </c>
      <c r="C184" s="20" t="s">
        <v>1275</v>
      </c>
      <c r="D184" s="20" t="s">
        <v>1275</v>
      </c>
      <c r="E184" s="30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26"/>
      <c r="B185" s="27" t="s">
        <v>1276</v>
      </c>
      <c r="C185" s="20" t="s">
        <v>1277</v>
      </c>
      <c r="D185" s="20" t="s">
        <v>1277</v>
      </c>
      <c r="E185" s="30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26"/>
      <c r="B186" s="27" t="s">
        <v>1278</v>
      </c>
      <c r="C186" s="20" t="s">
        <v>1279</v>
      </c>
      <c r="D186" s="20" t="s">
        <v>1279</v>
      </c>
      <c r="E186" s="30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26"/>
      <c r="B187" s="27" t="s">
        <v>1280</v>
      </c>
      <c r="C187" s="20" t="s">
        <v>1013</v>
      </c>
      <c r="D187" s="20" t="s">
        <v>1013</v>
      </c>
      <c r="E187" s="30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26"/>
      <c r="B188" s="27" t="s">
        <v>1281</v>
      </c>
      <c r="C188" s="20" t="s">
        <v>1066</v>
      </c>
      <c r="D188" s="20" t="s">
        <v>1066</v>
      </c>
      <c r="E188" s="30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26"/>
      <c r="B189" s="27" t="s">
        <v>1282</v>
      </c>
      <c r="C189" s="20" t="s">
        <v>1283</v>
      </c>
      <c r="D189" s="20" t="s">
        <v>1283</v>
      </c>
      <c r="E189" s="30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26"/>
      <c r="B190" s="27" t="s">
        <v>1284</v>
      </c>
      <c r="C190" s="20" t="s">
        <v>1285</v>
      </c>
      <c r="D190" s="20" t="s">
        <v>1285</v>
      </c>
      <c r="E190" s="30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26"/>
      <c r="B191" s="27" t="s">
        <v>1286</v>
      </c>
      <c r="C191" s="20" t="s">
        <v>1285</v>
      </c>
      <c r="D191" s="20" t="s">
        <v>1285</v>
      </c>
      <c r="E191" s="30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26"/>
      <c r="B192" s="27" t="s">
        <v>1287</v>
      </c>
      <c r="C192" s="20" t="s">
        <v>1075</v>
      </c>
      <c r="D192" s="20" t="s">
        <v>1075</v>
      </c>
      <c r="E192" s="30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26"/>
      <c r="B193" s="27" t="s">
        <v>1288</v>
      </c>
      <c r="C193" s="20" t="s">
        <v>1011</v>
      </c>
      <c r="D193" s="20" t="s">
        <v>1011</v>
      </c>
      <c r="E193" s="30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26"/>
      <c r="B194" s="27" t="s">
        <v>1289</v>
      </c>
      <c r="C194" s="20" t="s">
        <v>1290</v>
      </c>
      <c r="D194" s="20" t="s">
        <v>1290</v>
      </c>
      <c r="E194" s="30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26"/>
      <c r="B195" s="27" t="s">
        <v>1291</v>
      </c>
      <c r="C195" s="20" t="s">
        <v>1101</v>
      </c>
      <c r="D195" s="20" t="s">
        <v>1290</v>
      </c>
      <c r="E195" s="30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26"/>
      <c r="B196" s="27" t="s">
        <v>1292</v>
      </c>
      <c r="C196" s="20" t="s">
        <v>1101</v>
      </c>
      <c r="D196" s="20" t="s">
        <v>1290</v>
      </c>
      <c r="E196" s="30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26"/>
      <c r="B197" s="27" t="s">
        <v>1293</v>
      </c>
      <c r="C197" s="20" t="s">
        <v>1101</v>
      </c>
      <c r="D197" s="20" t="s">
        <v>1290</v>
      </c>
      <c r="E197" s="30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26"/>
      <c r="B198" s="27" t="s">
        <v>1294</v>
      </c>
      <c r="C198" s="20" t="s">
        <v>1101</v>
      </c>
      <c r="D198" s="20" t="s">
        <v>1290</v>
      </c>
      <c r="E198" s="30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26"/>
      <c r="B199" s="27" t="s">
        <v>1295</v>
      </c>
      <c r="C199" s="20" t="s">
        <v>1101</v>
      </c>
      <c r="D199" s="20" t="s">
        <v>1290</v>
      </c>
      <c r="E199" s="30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26"/>
      <c r="B200" s="27" t="s">
        <v>1296</v>
      </c>
      <c r="C200" s="20" t="s">
        <v>1268</v>
      </c>
      <c r="D200" s="20" t="s">
        <v>1268</v>
      </c>
      <c r="E200" s="30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26"/>
      <c r="B201" s="27" t="s">
        <v>1297</v>
      </c>
      <c r="C201" s="20" t="s">
        <v>1270</v>
      </c>
      <c r="D201" s="20" t="s">
        <v>1270</v>
      </c>
      <c r="E201" s="30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26"/>
      <c r="B202" s="27" t="s">
        <v>1298</v>
      </c>
      <c r="C202" s="20" t="s">
        <v>1113</v>
      </c>
      <c r="D202" s="20" t="s">
        <v>1113</v>
      </c>
      <c r="E202" s="30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26"/>
      <c r="B203" s="27" t="s">
        <v>1299</v>
      </c>
      <c r="C203" s="20" t="s">
        <v>1113</v>
      </c>
      <c r="D203" s="20" t="s">
        <v>1113</v>
      </c>
      <c r="E203" s="30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26"/>
      <c r="B204" s="27" t="s">
        <v>1300</v>
      </c>
      <c r="C204" s="20" t="s">
        <v>1301</v>
      </c>
      <c r="D204" s="20" t="s">
        <v>1301</v>
      </c>
      <c r="E204" s="30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26"/>
      <c r="B205" s="27" t="s">
        <v>1302</v>
      </c>
      <c r="C205" s="20" t="s">
        <v>1108</v>
      </c>
      <c r="D205" s="20" t="s">
        <v>1108</v>
      </c>
      <c r="E205" s="30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26"/>
      <c r="B206" s="27" t="s">
        <v>1303</v>
      </c>
      <c r="C206" s="20" t="s">
        <v>1075</v>
      </c>
      <c r="D206" s="20" t="s">
        <v>1075</v>
      </c>
      <c r="E206" s="30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26"/>
      <c r="B207" s="27" t="s">
        <v>1304</v>
      </c>
      <c r="C207" s="20" t="s">
        <v>1305</v>
      </c>
      <c r="D207" s="20" t="s">
        <v>1305</v>
      </c>
      <c r="E207" s="30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26"/>
      <c r="B208" s="27" t="s">
        <v>1306</v>
      </c>
      <c r="C208" s="20" t="s">
        <v>1011</v>
      </c>
      <c r="D208" s="20" t="s">
        <v>1011</v>
      </c>
      <c r="E208" s="30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26"/>
      <c r="B209" s="27" t="s">
        <v>1307</v>
      </c>
      <c r="C209" s="20" t="s">
        <v>1013</v>
      </c>
      <c r="D209" s="20" t="s">
        <v>1013</v>
      </c>
      <c r="E209" s="30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26"/>
      <c r="B210" s="27" t="s">
        <v>1308</v>
      </c>
      <c r="C210" s="20" t="s">
        <v>1309</v>
      </c>
      <c r="D210" s="20" t="s">
        <v>1309</v>
      </c>
      <c r="E210" s="30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26"/>
      <c r="B211" s="27" t="s">
        <v>1310</v>
      </c>
      <c r="C211" s="20" t="s">
        <v>1235</v>
      </c>
      <c r="D211" s="20" t="s">
        <v>1235</v>
      </c>
      <c r="E211" s="30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26"/>
      <c r="B212" s="27" t="s">
        <v>1311</v>
      </c>
      <c r="C212" s="20" t="s">
        <v>1077</v>
      </c>
      <c r="D212" s="20" t="s">
        <v>1077</v>
      </c>
      <c r="E212" s="30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26"/>
      <c r="B213" s="27" t="s">
        <v>1312</v>
      </c>
      <c r="C213" s="20" t="s">
        <v>1222</v>
      </c>
      <c r="D213" s="20" t="s">
        <v>1222</v>
      </c>
      <c r="E213" s="30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26"/>
      <c r="B214" s="27" t="s">
        <v>1313</v>
      </c>
      <c r="C214" s="20" t="s">
        <v>1036</v>
      </c>
      <c r="D214" s="20" t="s">
        <v>1036</v>
      </c>
      <c r="E214" s="30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26"/>
      <c r="B215" s="27" t="s">
        <v>1314</v>
      </c>
      <c r="C215" s="20" t="s">
        <v>1235</v>
      </c>
      <c r="D215" s="20" t="s">
        <v>1235</v>
      </c>
      <c r="E215" s="30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26"/>
      <c r="B216" s="27" t="s">
        <v>1315</v>
      </c>
      <c r="C216" s="20" t="s">
        <v>1222</v>
      </c>
      <c r="D216" s="20" t="s">
        <v>1222</v>
      </c>
      <c r="E216" s="30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26"/>
      <c r="B217" s="27" t="s">
        <v>1316</v>
      </c>
      <c r="C217" s="20" t="s">
        <v>1317</v>
      </c>
      <c r="D217" s="20" t="s">
        <v>1317</v>
      </c>
      <c r="E217" s="30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26"/>
      <c r="B218" s="27" t="s">
        <v>1318</v>
      </c>
      <c r="C218" s="20" t="s">
        <v>1317</v>
      </c>
      <c r="D218" s="20" t="s">
        <v>1317</v>
      </c>
      <c r="E218" s="30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26"/>
      <c r="B219" s="27" t="s">
        <v>1319</v>
      </c>
      <c r="C219" s="20" t="s">
        <v>1320</v>
      </c>
      <c r="D219" s="20" t="s">
        <v>1320</v>
      </c>
      <c r="E219" s="30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26"/>
      <c r="B220" s="27" t="s">
        <v>1321</v>
      </c>
      <c r="C220" s="20" t="s">
        <v>1322</v>
      </c>
      <c r="D220" s="20" t="s">
        <v>1322</v>
      </c>
      <c r="E220" s="30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26"/>
      <c r="B221" s="27" t="s">
        <v>1323</v>
      </c>
      <c r="C221" s="20" t="s">
        <v>1263</v>
      </c>
      <c r="D221" s="20" t="s">
        <v>1263</v>
      </c>
      <c r="E221" s="30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26"/>
      <c r="B222" s="27" t="s">
        <v>1324</v>
      </c>
      <c r="C222" s="20" t="s">
        <v>1263</v>
      </c>
      <c r="D222" s="20" t="s">
        <v>1263</v>
      </c>
      <c r="E222" s="30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26"/>
      <c r="B223" s="27" t="s">
        <v>1325</v>
      </c>
      <c r="C223" s="20" t="s">
        <v>1326</v>
      </c>
      <c r="D223" s="20" t="s">
        <v>1326</v>
      </c>
      <c r="E223" s="30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26"/>
      <c r="B224" s="27" t="s">
        <v>1327</v>
      </c>
      <c r="C224" s="20" t="s">
        <v>1328</v>
      </c>
      <c r="D224" s="20" t="s">
        <v>1328</v>
      </c>
      <c r="E224" s="30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26"/>
      <c r="B225" s="27" t="s">
        <v>1329</v>
      </c>
      <c r="C225" s="20" t="s">
        <v>1328</v>
      </c>
      <c r="D225" s="20" t="s">
        <v>1328</v>
      </c>
      <c r="E225" s="30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26"/>
      <c r="B226" s="27" t="s">
        <v>1330</v>
      </c>
      <c r="C226" s="20" t="s">
        <v>1208</v>
      </c>
      <c r="D226" s="20" t="s">
        <v>1208</v>
      </c>
      <c r="E226" s="30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26"/>
      <c r="B227" s="27" t="s">
        <v>1331</v>
      </c>
      <c r="C227" s="20" t="s">
        <v>1101</v>
      </c>
      <c r="D227" s="20" t="s">
        <v>1208</v>
      </c>
      <c r="E227" s="30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26"/>
      <c r="B228" s="27" t="s">
        <v>1332</v>
      </c>
      <c r="C228" s="20" t="s">
        <v>1101</v>
      </c>
      <c r="D228" s="20" t="s">
        <v>1208</v>
      </c>
      <c r="E228" s="30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26"/>
      <c r="B229" s="27" t="s">
        <v>1333</v>
      </c>
      <c r="C229" s="20" t="s">
        <v>1101</v>
      </c>
      <c r="D229" s="20" t="s">
        <v>1208</v>
      </c>
      <c r="E229" s="30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26"/>
      <c r="B230" s="27" t="s">
        <v>1334</v>
      </c>
      <c r="C230" s="20" t="s">
        <v>1272</v>
      </c>
      <c r="D230" s="20" t="s">
        <v>1272</v>
      </c>
      <c r="E230" s="30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26"/>
      <c r="B231" s="27" t="s">
        <v>1335</v>
      </c>
      <c r="C231" s="20" t="s">
        <v>1272</v>
      </c>
      <c r="D231" s="20" t="s">
        <v>1272</v>
      </c>
      <c r="E231" s="30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26"/>
      <c r="B232" s="27" t="s">
        <v>1336</v>
      </c>
      <c r="C232" s="20" t="s">
        <v>1337</v>
      </c>
      <c r="D232" s="20" t="s">
        <v>1337</v>
      </c>
      <c r="E232" s="30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26"/>
      <c r="B233" s="27" t="s">
        <v>1338</v>
      </c>
      <c r="C233" s="20" t="s">
        <v>1243</v>
      </c>
      <c r="D233" s="20" t="s">
        <v>1243</v>
      </c>
      <c r="E233" s="30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26"/>
      <c r="B234" s="27" t="s">
        <v>1339</v>
      </c>
      <c r="C234" s="20" t="s">
        <v>1243</v>
      </c>
      <c r="D234" s="20" t="s">
        <v>1243</v>
      </c>
      <c r="E234" s="30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26"/>
      <c r="B235" s="27" t="s">
        <v>1340</v>
      </c>
      <c r="C235" s="20" t="s">
        <v>1341</v>
      </c>
      <c r="D235" s="20" t="s">
        <v>1341</v>
      </c>
      <c r="E235" s="30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26"/>
      <c r="B236" s="27" t="s">
        <v>1342</v>
      </c>
      <c r="C236" s="20" t="s">
        <v>1007</v>
      </c>
      <c r="D236" s="20" t="s">
        <v>1007</v>
      </c>
      <c r="E236" s="30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26"/>
      <c r="B237" s="27" t="s">
        <v>1343</v>
      </c>
      <c r="C237" s="20" t="s">
        <v>1036</v>
      </c>
      <c r="D237" s="20" t="s">
        <v>1036</v>
      </c>
      <c r="E237" s="30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26"/>
      <c r="B238" s="27" t="s">
        <v>1344</v>
      </c>
      <c r="C238" s="20" t="s">
        <v>1345</v>
      </c>
      <c r="D238" s="20" t="s">
        <v>1345</v>
      </c>
      <c r="E238" s="30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26"/>
      <c r="B239" s="27" t="s">
        <v>1346</v>
      </c>
      <c r="C239" s="20" t="s">
        <v>1263</v>
      </c>
      <c r="D239" s="20" t="s">
        <v>1263</v>
      </c>
      <c r="E239" s="30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26"/>
      <c r="B240" s="27" t="s">
        <v>1347</v>
      </c>
      <c r="C240" s="20" t="s">
        <v>1263</v>
      </c>
      <c r="D240" s="20" t="s">
        <v>1263</v>
      </c>
      <c r="E240" s="30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26"/>
      <c r="B241" s="27" t="s">
        <v>1348</v>
      </c>
      <c r="C241" s="20" t="s">
        <v>1349</v>
      </c>
      <c r="D241" s="20" t="s">
        <v>1349</v>
      </c>
      <c r="E241" s="30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26"/>
      <c r="B242" s="27" t="s">
        <v>1350</v>
      </c>
      <c r="C242" s="20" t="s">
        <v>1351</v>
      </c>
      <c r="D242" s="20" t="s">
        <v>1351</v>
      </c>
      <c r="E242" s="30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26"/>
      <c r="B243" s="27" t="s">
        <v>1352</v>
      </c>
      <c r="C243" s="20" t="s">
        <v>1353</v>
      </c>
      <c r="D243" s="20" t="s">
        <v>1353</v>
      </c>
      <c r="E243" s="30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26"/>
      <c r="B244" s="27" t="s">
        <v>1354</v>
      </c>
      <c r="C244" s="20" t="s">
        <v>1355</v>
      </c>
      <c r="D244" s="20" t="s">
        <v>1355</v>
      </c>
      <c r="E244" s="30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26"/>
      <c r="B245" s="27" t="s">
        <v>1356</v>
      </c>
      <c r="C245" s="20" t="s">
        <v>1101</v>
      </c>
      <c r="D245" s="20" t="s">
        <v>1355</v>
      </c>
      <c r="E245" s="30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26"/>
      <c r="B246" s="27" t="s">
        <v>1357</v>
      </c>
      <c r="C246" s="20" t="s">
        <v>1101</v>
      </c>
      <c r="D246" s="20" t="s">
        <v>1355</v>
      </c>
      <c r="E246" s="30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26"/>
      <c r="B247" s="27" t="s">
        <v>1358</v>
      </c>
      <c r="C247" s="20" t="s">
        <v>1101</v>
      </c>
      <c r="D247" s="20" t="s">
        <v>1355</v>
      </c>
      <c r="E247" s="30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26"/>
      <c r="B248" s="27" t="s">
        <v>1359</v>
      </c>
      <c r="C248" s="20" t="s">
        <v>1101</v>
      </c>
      <c r="D248" s="20" t="s">
        <v>1355</v>
      </c>
      <c r="E248" s="30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26"/>
      <c r="B249" s="27" t="s">
        <v>1360</v>
      </c>
      <c r="C249" s="20" t="s">
        <v>1101</v>
      </c>
      <c r="D249" s="20" t="s">
        <v>1355</v>
      </c>
      <c r="E249" s="30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26"/>
      <c r="B250" s="27" t="s">
        <v>1361</v>
      </c>
      <c r="C250" s="20" t="s">
        <v>1362</v>
      </c>
      <c r="D250" s="20" t="s">
        <v>1363</v>
      </c>
      <c r="E250" s="30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26"/>
      <c r="B251" s="27" t="s">
        <v>1364</v>
      </c>
      <c r="C251" s="20" t="s">
        <v>1362</v>
      </c>
      <c r="D251" s="20" t="s">
        <v>1363</v>
      </c>
      <c r="E251" s="30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26"/>
      <c r="B252" s="27" t="s">
        <v>1365</v>
      </c>
      <c r="C252" s="20" t="s">
        <v>1066</v>
      </c>
      <c r="D252" s="20" t="s">
        <v>1366</v>
      </c>
      <c r="E252" s="30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26"/>
      <c r="B253" s="27" t="s">
        <v>1367</v>
      </c>
      <c r="C253" s="20" t="s">
        <v>1222</v>
      </c>
      <c r="D253" s="20" t="s">
        <v>1366</v>
      </c>
      <c r="E253" s="30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26"/>
      <c r="B254" s="27" t="s">
        <v>1368</v>
      </c>
      <c r="C254" s="20" t="s">
        <v>1369</v>
      </c>
      <c r="D254" s="20" t="s">
        <v>1370</v>
      </c>
      <c r="E254" s="30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26"/>
      <c r="B255" s="27" t="s">
        <v>1371</v>
      </c>
      <c r="C255" s="20" t="s">
        <v>1349</v>
      </c>
      <c r="D255" s="20" t="s">
        <v>1349</v>
      </c>
      <c r="E255" s="30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26"/>
      <c r="B256" s="27" t="s">
        <v>1372</v>
      </c>
      <c r="C256" s="20" t="s">
        <v>1349</v>
      </c>
      <c r="D256" s="20" t="s">
        <v>1349</v>
      </c>
      <c r="E256" s="30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26"/>
      <c r="B257" s="27" t="s">
        <v>1373</v>
      </c>
      <c r="C257" s="20" t="s">
        <v>1011</v>
      </c>
      <c r="D257" s="20" t="s">
        <v>1011</v>
      </c>
      <c r="E257" s="30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26"/>
      <c r="B258" s="27" t="s">
        <v>1374</v>
      </c>
      <c r="C258" s="20" t="s">
        <v>1013</v>
      </c>
      <c r="D258" s="20" t="s">
        <v>1013</v>
      </c>
      <c r="E258" s="30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26"/>
      <c r="B259" s="27" t="s">
        <v>1375</v>
      </c>
      <c r="C259" s="20" t="s">
        <v>1376</v>
      </c>
      <c r="D259" s="20" t="s">
        <v>1376</v>
      </c>
      <c r="E259" s="30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26"/>
      <c r="B260" s="27" t="s">
        <v>1377</v>
      </c>
      <c r="C260" s="20" t="s">
        <v>1378</v>
      </c>
      <c r="D260" s="20" t="s">
        <v>1378</v>
      </c>
      <c r="E260" s="30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26"/>
      <c r="B261" s="27" t="s">
        <v>1379</v>
      </c>
      <c r="C261" s="20" t="s">
        <v>1378</v>
      </c>
      <c r="D261" s="20" t="s">
        <v>1378</v>
      </c>
      <c r="E261" s="30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26"/>
      <c r="B262" s="27" t="s">
        <v>1380</v>
      </c>
      <c r="C262" s="20" t="s">
        <v>1381</v>
      </c>
      <c r="D262" s="20" t="s">
        <v>1381</v>
      </c>
      <c r="E262" s="30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26"/>
      <c r="B263" s="27" t="s">
        <v>1382</v>
      </c>
      <c r="C263" s="20" t="s">
        <v>1176</v>
      </c>
      <c r="D263" s="20" t="s">
        <v>1176</v>
      </c>
      <c r="E263" s="30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26"/>
      <c r="B264" s="27" t="s">
        <v>1383</v>
      </c>
      <c r="C264" s="20" t="s">
        <v>1178</v>
      </c>
      <c r="D264" s="20" t="s">
        <v>1178</v>
      </c>
      <c r="E264" s="30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26"/>
      <c r="B265" s="27" t="s">
        <v>1384</v>
      </c>
      <c r="C265" s="20" t="s">
        <v>1385</v>
      </c>
      <c r="D265" s="20" t="s">
        <v>1385</v>
      </c>
      <c r="E265" s="30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26"/>
      <c r="B266" s="27" t="s">
        <v>1386</v>
      </c>
      <c r="C266" s="20" t="s">
        <v>1387</v>
      </c>
      <c r="D266" s="20" t="s">
        <v>1387</v>
      </c>
      <c r="E266" s="30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26"/>
      <c r="B267" s="27" t="s">
        <v>1388</v>
      </c>
      <c r="C267" s="20" t="s">
        <v>1389</v>
      </c>
      <c r="D267" s="20" t="s">
        <v>1389</v>
      </c>
      <c r="E267" s="30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26"/>
      <c r="B268" s="27" t="s">
        <v>1390</v>
      </c>
      <c r="C268" s="20" t="s">
        <v>1391</v>
      </c>
      <c r="D268" s="20" t="s">
        <v>1391</v>
      </c>
      <c r="E268" s="30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26"/>
      <c r="B269" s="27" t="s">
        <v>1392</v>
      </c>
      <c r="C269" s="20" t="s">
        <v>1015</v>
      </c>
      <c r="D269" s="20" t="s">
        <v>1015</v>
      </c>
      <c r="E269" s="30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26"/>
      <c r="B270" s="27" t="s">
        <v>1393</v>
      </c>
      <c r="C270" s="20" t="s">
        <v>1015</v>
      </c>
      <c r="D270" s="20" t="s">
        <v>1015</v>
      </c>
      <c r="E270" s="30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26"/>
      <c r="B271" s="27" t="s">
        <v>1394</v>
      </c>
      <c r="C271" s="20" t="s">
        <v>1395</v>
      </c>
      <c r="D271" s="20" t="s">
        <v>1395</v>
      </c>
      <c r="E271" s="30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26"/>
      <c r="B272" s="27" t="s">
        <v>1396</v>
      </c>
      <c r="C272" s="20" t="s">
        <v>1395</v>
      </c>
      <c r="D272" s="20" t="s">
        <v>1395</v>
      </c>
      <c r="E272" s="30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26"/>
      <c r="B273" s="27" t="s">
        <v>1397</v>
      </c>
      <c r="C273" s="20" t="s">
        <v>1398</v>
      </c>
      <c r="D273" s="20" t="s">
        <v>1398</v>
      </c>
      <c r="E273" s="30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26"/>
      <c r="B274" s="27" t="s">
        <v>1399</v>
      </c>
      <c r="C274" s="20" t="s">
        <v>1101</v>
      </c>
      <c r="D274" s="20" t="s">
        <v>1398</v>
      </c>
      <c r="E274" s="30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26"/>
      <c r="B275" s="27" t="s">
        <v>1400</v>
      </c>
      <c r="C275" s="20" t="s">
        <v>1101</v>
      </c>
      <c r="D275" s="20" t="s">
        <v>1398</v>
      </c>
      <c r="E275" s="30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26"/>
      <c r="B276" s="27" t="s">
        <v>1401</v>
      </c>
      <c r="C276" s="20" t="s">
        <v>1101</v>
      </c>
      <c r="D276" s="20" t="s">
        <v>1398</v>
      </c>
      <c r="E276" s="30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26"/>
      <c r="B277" s="27" t="s">
        <v>1402</v>
      </c>
      <c r="C277" s="20" t="s">
        <v>1101</v>
      </c>
      <c r="D277" s="20" t="s">
        <v>1398</v>
      </c>
      <c r="E277" s="30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26"/>
      <c r="B278" s="27" t="s">
        <v>1403</v>
      </c>
      <c r="C278" s="20" t="s">
        <v>1101</v>
      </c>
      <c r="D278" s="20" t="s">
        <v>1398</v>
      </c>
      <c r="E278" s="30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26"/>
      <c r="B279" s="27" t="s">
        <v>1404</v>
      </c>
      <c r="C279" s="20" t="s">
        <v>1405</v>
      </c>
      <c r="D279" s="20" t="s">
        <v>1405</v>
      </c>
      <c r="E279" s="30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26"/>
      <c r="B280" s="27" t="s">
        <v>1406</v>
      </c>
      <c r="C280" s="20" t="s">
        <v>1405</v>
      </c>
      <c r="D280" s="20" t="s">
        <v>1405</v>
      </c>
      <c r="E280" s="30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26"/>
      <c r="B281" s="27" t="s">
        <v>1407</v>
      </c>
      <c r="C281" s="20" t="s">
        <v>1408</v>
      </c>
      <c r="D281" s="20" t="s">
        <v>1408</v>
      </c>
      <c r="E281" s="30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26"/>
      <c r="B282" s="27" t="s">
        <v>1409</v>
      </c>
      <c r="C282" s="20" t="s">
        <v>1410</v>
      </c>
      <c r="D282" s="20" t="s">
        <v>1410</v>
      </c>
      <c r="E282" s="30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26"/>
      <c r="B283" s="27" t="s">
        <v>1411</v>
      </c>
      <c r="C283" s="20" t="s">
        <v>1412</v>
      </c>
      <c r="D283" s="20" t="s">
        <v>1412</v>
      </c>
      <c r="E283" s="30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26"/>
      <c r="B284" s="27" t="s">
        <v>1413</v>
      </c>
      <c r="C284" s="20" t="s">
        <v>1414</v>
      </c>
      <c r="D284" s="20" t="s">
        <v>1414</v>
      </c>
      <c r="E284" s="30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26"/>
      <c r="B285" s="27" t="s">
        <v>1415</v>
      </c>
      <c r="C285" s="20" t="s">
        <v>1058</v>
      </c>
      <c r="D285" s="20" t="s">
        <v>1058</v>
      </c>
      <c r="E285" s="30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26"/>
      <c r="B286" s="27" t="s">
        <v>1416</v>
      </c>
      <c r="C286" s="20" t="s">
        <v>1044</v>
      </c>
      <c r="D286" s="20" t="s">
        <v>1044</v>
      </c>
      <c r="E286" s="30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26"/>
      <c r="B287" s="27" t="s">
        <v>1417</v>
      </c>
      <c r="C287" s="20" t="s">
        <v>1036</v>
      </c>
      <c r="D287" s="20" t="s">
        <v>1036</v>
      </c>
      <c r="E287" s="30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26"/>
      <c r="B288" s="27" t="s">
        <v>1418</v>
      </c>
      <c r="C288" s="20" t="s">
        <v>1101</v>
      </c>
      <c r="D288" s="20" t="s">
        <v>1036</v>
      </c>
      <c r="E288" s="30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26"/>
      <c r="B289" s="27" t="s">
        <v>1419</v>
      </c>
      <c r="C289" s="20" t="s">
        <v>1101</v>
      </c>
      <c r="D289" s="20" t="s">
        <v>1036</v>
      </c>
      <c r="E289" s="30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26"/>
      <c r="B290" s="27" t="s">
        <v>1420</v>
      </c>
      <c r="C290" s="20" t="s">
        <v>1101</v>
      </c>
      <c r="D290" s="20" t="s">
        <v>1036</v>
      </c>
      <c r="E290" s="30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26"/>
      <c r="B291" s="27" t="s">
        <v>1421</v>
      </c>
      <c r="C291" s="20" t="s">
        <v>1101</v>
      </c>
      <c r="D291" s="20" t="s">
        <v>1036</v>
      </c>
      <c r="E291" s="30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26"/>
      <c r="B292" s="27" t="s">
        <v>1422</v>
      </c>
      <c r="C292" s="20" t="s">
        <v>1101</v>
      </c>
      <c r="D292" s="20" t="s">
        <v>1036</v>
      </c>
      <c r="E292" s="30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26"/>
      <c r="B293" s="27" t="s">
        <v>1423</v>
      </c>
      <c r="C293" s="20" t="s">
        <v>1101</v>
      </c>
      <c r="D293" s="20" t="s">
        <v>1036</v>
      </c>
      <c r="E293" s="30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26"/>
      <c r="B294" s="27" t="s">
        <v>1424</v>
      </c>
      <c r="C294" s="20" t="s">
        <v>1425</v>
      </c>
      <c r="D294" s="20" t="s">
        <v>1425</v>
      </c>
      <c r="E294" s="30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26"/>
      <c r="B295" s="27" t="s">
        <v>1426</v>
      </c>
      <c r="C295" s="20" t="s">
        <v>1101</v>
      </c>
      <c r="D295" s="20" t="s">
        <v>1425</v>
      </c>
      <c r="E295" s="30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26"/>
      <c r="B296" s="27" t="s">
        <v>1427</v>
      </c>
      <c r="C296" s="20" t="s">
        <v>1066</v>
      </c>
      <c r="D296" s="20" t="s">
        <v>1066</v>
      </c>
      <c r="E296" s="30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26"/>
      <c r="B297" s="27" t="s">
        <v>1428</v>
      </c>
      <c r="C297" s="20" t="s">
        <v>1398</v>
      </c>
      <c r="D297" s="20" t="s">
        <v>1398</v>
      </c>
      <c r="E297" s="30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26"/>
      <c r="B298" s="27" t="s">
        <v>1429</v>
      </c>
      <c r="C298" s="20" t="s">
        <v>1430</v>
      </c>
      <c r="D298" s="20" t="s">
        <v>1430</v>
      </c>
      <c r="E298" s="30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26"/>
      <c r="B299" s="27" t="s">
        <v>1431</v>
      </c>
      <c r="C299" s="20" t="s">
        <v>1430</v>
      </c>
      <c r="D299" s="20" t="s">
        <v>1430</v>
      </c>
      <c r="E299" s="30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26"/>
      <c r="B300" s="27" t="s">
        <v>1432</v>
      </c>
      <c r="C300" s="20" t="s">
        <v>1433</v>
      </c>
      <c r="D300" s="20" t="s">
        <v>1433</v>
      </c>
      <c r="E300" s="30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26"/>
      <c r="B301" s="27" t="s">
        <v>1434</v>
      </c>
      <c r="C301" s="20" t="s">
        <v>1433</v>
      </c>
      <c r="D301" s="20" t="s">
        <v>1433</v>
      </c>
      <c r="E301" s="30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26"/>
      <c r="B302" s="27" t="s">
        <v>1435</v>
      </c>
      <c r="C302" s="20" t="s">
        <v>1436</v>
      </c>
      <c r="D302" s="20" t="s">
        <v>1436</v>
      </c>
      <c r="E302" s="30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26"/>
      <c r="B303" s="27" t="s">
        <v>1437</v>
      </c>
      <c r="C303" s="20" t="s">
        <v>1438</v>
      </c>
      <c r="D303" s="20" t="s">
        <v>1438</v>
      </c>
      <c r="E303" s="30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26"/>
      <c r="B304" s="27" t="s">
        <v>1439</v>
      </c>
      <c r="C304" s="20" t="s">
        <v>1438</v>
      </c>
      <c r="D304" s="20" t="s">
        <v>1438</v>
      </c>
      <c r="E304" s="30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26"/>
      <c r="B305" s="27" t="s">
        <v>1440</v>
      </c>
      <c r="C305" s="20" t="s">
        <v>1441</v>
      </c>
      <c r="D305" s="20" t="s">
        <v>1442</v>
      </c>
      <c r="E305" s="30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26"/>
      <c r="B306" s="27" t="s">
        <v>1443</v>
      </c>
      <c r="C306" s="20" t="s">
        <v>1101</v>
      </c>
      <c r="D306" s="20" t="s">
        <v>1442</v>
      </c>
      <c r="E306" s="30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26"/>
      <c r="B307" s="27" t="s">
        <v>1444</v>
      </c>
      <c r="C307" s="20" t="s">
        <v>1101</v>
      </c>
      <c r="D307" s="20" t="s">
        <v>1442</v>
      </c>
      <c r="E307" s="30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26"/>
      <c r="B308" s="27" t="s">
        <v>1445</v>
      </c>
      <c r="C308" s="20" t="s">
        <v>1101</v>
      </c>
      <c r="D308" s="20" t="s">
        <v>1442</v>
      </c>
      <c r="E308" s="30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26"/>
      <c r="B309" s="27" t="s">
        <v>1446</v>
      </c>
      <c r="C309" s="20" t="s">
        <v>1405</v>
      </c>
      <c r="D309" s="20" t="s">
        <v>1405</v>
      </c>
      <c r="E309" s="30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26"/>
      <c r="B310" s="27" t="s">
        <v>1447</v>
      </c>
      <c r="C310" s="20" t="s">
        <v>1405</v>
      </c>
      <c r="D310" s="20" t="s">
        <v>1405</v>
      </c>
      <c r="E310" s="30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26"/>
      <c r="B311" s="27" t="s">
        <v>1448</v>
      </c>
      <c r="C311" s="20" t="s">
        <v>1449</v>
      </c>
      <c r="D311" s="20" t="s">
        <v>1449</v>
      </c>
      <c r="E311" s="30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26"/>
      <c r="B312" s="27" t="s">
        <v>1450</v>
      </c>
      <c r="C312" s="20" t="s">
        <v>1060</v>
      </c>
      <c r="D312" s="20" t="s">
        <v>1060</v>
      </c>
      <c r="E312" s="30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26"/>
      <c r="B313" s="27" t="s">
        <v>1451</v>
      </c>
      <c r="C313" s="20" t="s">
        <v>1062</v>
      </c>
      <c r="D313" s="20" t="s">
        <v>1062</v>
      </c>
      <c r="E313" s="30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26"/>
      <c r="B314" s="27" t="s">
        <v>1452</v>
      </c>
      <c r="C314" s="20" t="s">
        <v>1285</v>
      </c>
      <c r="D314" s="20" t="s">
        <v>1285</v>
      </c>
      <c r="E314" s="30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>
      <c r="A315" s="26"/>
      <c r="B315" s="27" t="s">
        <v>1453</v>
      </c>
      <c r="C315" s="20" t="s">
        <v>1285</v>
      </c>
      <c r="D315" s="20" t="s">
        <v>1285</v>
      </c>
      <c r="E315" s="30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>
      <c r="A316" s="26"/>
      <c r="B316" s="27" t="s">
        <v>1454</v>
      </c>
      <c r="C316" s="20" t="s">
        <v>1455</v>
      </c>
      <c r="D316" s="20" t="s">
        <v>1455</v>
      </c>
      <c r="E316" s="30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>
      <c r="A317" s="26"/>
      <c r="B317" s="27" t="s">
        <v>1456</v>
      </c>
      <c r="C317" s="20" t="s">
        <v>1101</v>
      </c>
      <c r="D317" s="20" t="s">
        <v>1455</v>
      </c>
      <c r="E317" s="30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>
      <c r="A318" s="26"/>
      <c r="B318" s="27" t="s">
        <v>1457</v>
      </c>
      <c r="C318" s="20" t="s">
        <v>1101</v>
      </c>
      <c r="D318" s="20" t="s">
        <v>1455</v>
      </c>
      <c r="E318" s="30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>
      <c r="A319" s="26"/>
      <c r="B319" s="27" t="s">
        <v>1458</v>
      </c>
      <c r="C319" s="20" t="s">
        <v>1101</v>
      </c>
      <c r="D319" s="20" t="s">
        <v>1455</v>
      </c>
      <c r="E319" s="30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>
      <c r="A320" s="26"/>
      <c r="B320" s="27" t="s">
        <v>1459</v>
      </c>
      <c r="C320" s="20" t="s">
        <v>1044</v>
      </c>
      <c r="D320" s="20" t="s">
        <v>1044</v>
      </c>
      <c r="E320" s="30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>
      <c r="A321" s="26"/>
      <c r="B321" s="27" t="s">
        <v>1460</v>
      </c>
      <c r="C321" s="20" t="s">
        <v>1005</v>
      </c>
      <c r="D321" s="20" t="s">
        <v>1005</v>
      </c>
      <c r="E321" s="30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>
      <c r="A322" s="26"/>
      <c r="B322" s="27" t="s">
        <v>1461</v>
      </c>
      <c r="C322" s="20" t="s">
        <v>1108</v>
      </c>
      <c r="D322" s="20" t="s">
        <v>1108</v>
      </c>
      <c r="E322" s="30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>
      <c r="A323" s="26"/>
      <c r="B323" s="27" t="s">
        <v>1462</v>
      </c>
      <c r="C323" s="20" t="s">
        <v>1463</v>
      </c>
      <c r="D323" s="20" t="s">
        <v>1463</v>
      </c>
      <c r="E323" s="30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>
      <c r="A324" s="26"/>
      <c r="B324" s="27" t="s">
        <v>1464</v>
      </c>
      <c r="C324" s="20" t="s">
        <v>1465</v>
      </c>
      <c r="D324" s="20" t="s">
        <v>1465</v>
      </c>
      <c r="E324" s="30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>
      <c r="A325" s="26"/>
      <c r="B325" s="27" t="s">
        <v>1466</v>
      </c>
      <c r="C325" s="20" t="s">
        <v>1279</v>
      </c>
      <c r="D325" s="20" t="s">
        <v>1279</v>
      </c>
      <c r="E325" s="30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>
      <c r="A326" s="26"/>
      <c r="B326" s="27" t="s">
        <v>1467</v>
      </c>
      <c r="C326" s="20" t="s">
        <v>1101</v>
      </c>
      <c r="D326" s="20" t="s">
        <v>1279</v>
      </c>
      <c r="E326" s="30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>
      <c r="A327" s="26"/>
      <c r="B327" s="27" t="s">
        <v>1468</v>
      </c>
      <c r="C327" s="20" t="s">
        <v>1101</v>
      </c>
      <c r="D327" s="20" t="s">
        <v>1279</v>
      </c>
      <c r="E327" s="30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>
      <c r="A328" s="26"/>
      <c r="B328" s="27" t="s">
        <v>1469</v>
      </c>
      <c r="C328" s="20" t="s">
        <v>1101</v>
      </c>
      <c r="D328" s="20" t="s">
        <v>1279</v>
      </c>
      <c r="E328" s="30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>
      <c r="A329" s="26"/>
      <c r="B329" s="27" t="s">
        <v>1470</v>
      </c>
      <c r="C329" s="20" t="s">
        <v>1101</v>
      </c>
      <c r="D329" s="20" t="s">
        <v>1279</v>
      </c>
      <c r="E329" s="30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>
      <c r="A330" s="26"/>
      <c r="B330" s="27" t="s">
        <v>1471</v>
      </c>
      <c r="C330" s="20" t="s">
        <v>1101</v>
      </c>
      <c r="D330" s="20" t="s">
        <v>1279</v>
      </c>
      <c r="E330" s="30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>
      <c r="A331" s="26"/>
      <c r="B331" s="27" t="s">
        <v>1472</v>
      </c>
      <c r="C331" s="20" t="s">
        <v>1108</v>
      </c>
      <c r="D331" s="20" t="s">
        <v>1108</v>
      </c>
      <c r="E331" s="30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>
      <c r="A332" s="26"/>
      <c r="B332" s="27" t="s">
        <v>1473</v>
      </c>
      <c r="C332" s="20" t="s">
        <v>1075</v>
      </c>
      <c r="D332" s="20" t="s">
        <v>1075</v>
      </c>
      <c r="E332" s="30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>
      <c r="A333" s="26"/>
      <c r="B333" s="27" t="s">
        <v>1474</v>
      </c>
      <c r="C333" s="20" t="s">
        <v>1475</v>
      </c>
      <c r="D333" s="20" t="s">
        <v>1475</v>
      </c>
      <c r="E333" s="30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>
      <c r="A334" s="26"/>
      <c r="B334" s="27" t="s">
        <v>1476</v>
      </c>
      <c r="C334" s="20" t="s">
        <v>1425</v>
      </c>
      <c r="D334" s="20" t="s">
        <v>1425</v>
      </c>
      <c r="E334" s="30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>
      <c r="A335" s="26"/>
      <c r="B335" s="27" t="s">
        <v>1477</v>
      </c>
      <c r="C335" s="20" t="s">
        <v>1425</v>
      </c>
      <c r="D335" s="20" t="s">
        <v>1425</v>
      </c>
      <c r="E335" s="30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>
      <c r="A336" s="26"/>
      <c r="B336" s="27" t="s">
        <v>1478</v>
      </c>
      <c r="C336" s="20" t="s">
        <v>1317</v>
      </c>
      <c r="D336" s="20" t="s">
        <v>1317</v>
      </c>
      <c r="E336" s="30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>
      <c r="A337" s="26"/>
      <c r="B337" s="27" t="s">
        <v>1479</v>
      </c>
      <c r="C337" s="20" t="s">
        <v>1101</v>
      </c>
      <c r="D337" s="20" t="s">
        <v>1317</v>
      </c>
      <c r="E337" s="30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>
      <c r="A338" s="26"/>
      <c r="B338" s="27" t="s">
        <v>1480</v>
      </c>
      <c r="C338" s="20" t="s">
        <v>1101</v>
      </c>
      <c r="D338" s="20" t="s">
        <v>1317</v>
      </c>
      <c r="E338" s="30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>
      <c r="A339" s="26"/>
      <c r="B339" s="27" t="s">
        <v>1481</v>
      </c>
      <c r="C339" s="20" t="s">
        <v>1101</v>
      </c>
      <c r="D339" s="20" t="s">
        <v>1317</v>
      </c>
      <c r="E339" s="30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>
      <c r="A340" s="26"/>
      <c r="B340" s="27" t="s">
        <v>1482</v>
      </c>
      <c r="C340" s="20" t="s">
        <v>1101</v>
      </c>
      <c r="D340" s="20" t="s">
        <v>1317</v>
      </c>
      <c r="E340" s="30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>
      <c r="A341" s="26"/>
      <c r="B341" s="27" t="s">
        <v>1483</v>
      </c>
      <c r="C341" s="20" t="s">
        <v>1101</v>
      </c>
      <c r="D341" s="20" t="s">
        <v>1317</v>
      </c>
      <c r="E341" s="30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>
      <c r="A342" s="26"/>
      <c r="B342" s="27" t="s">
        <v>1484</v>
      </c>
      <c r="C342" s="20" t="s">
        <v>1485</v>
      </c>
      <c r="D342" s="20" t="s">
        <v>1485</v>
      </c>
      <c r="E342" s="30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>
      <c r="A343" s="26"/>
      <c r="B343" s="27" t="s">
        <v>1486</v>
      </c>
      <c r="C343" s="20" t="s">
        <v>1246</v>
      </c>
      <c r="D343" s="20" t="s">
        <v>1246</v>
      </c>
      <c r="E343" s="30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>
      <c r="A344" s="26"/>
      <c r="B344" s="27" t="s">
        <v>1487</v>
      </c>
      <c r="C344" s="20" t="s">
        <v>1488</v>
      </c>
      <c r="D344" s="20" t="s">
        <v>1488</v>
      </c>
      <c r="E344" s="30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>
      <c r="A345" s="26"/>
      <c r="B345" s="27" t="s">
        <v>1489</v>
      </c>
      <c r="C345" s="20" t="s">
        <v>1277</v>
      </c>
      <c r="D345" s="20" t="s">
        <v>1277</v>
      </c>
      <c r="E345" s="30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>
      <c r="A346" s="26"/>
      <c r="B346" s="27" t="s">
        <v>1490</v>
      </c>
      <c r="C346" s="20" t="s">
        <v>1279</v>
      </c>
      <c r="D346" s="20" t="s">
        <v>1279</v>
      </c>
      <c r="E346" s="30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>
      <c r="A347" s="26"/>
      <c r="B347" s="27" t="s">
        <v>1491</v>
      </c>
      <c r="C347" s="20" t="s">
        <v>1013</v>
      </c>
      <c r="D347" s="20" t="s">
        <v>1013</v>
      </c>
      <c r="E347" s="30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>
      <c r="A348" s="26"/>
      <c r="B348" s="27" t="s">
        <v>1492</v>
      </c>
      <c r="C348" s="20" t="s">
        <v>1066</v>
      </c>
      <c r="D348" s="20" t="s">
        <v>1066</v>
      </c>
      <c r="E348" s="30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>
      <c r="A349" s="26"/>
      <c r="B349" s="27" t="s">
        <v>1493</v>
      </c>
      <c r="C349" s="20" t="s">
        <v>1494</v>
      </c>
      <c r="D349" s="20" t="s">
        <v>1494</v>
      </c>
      <c r="E349" s="30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>
      <c r="A350" s="26"/>
      <c r="B350" s="27" t="s">
        <v>1495</v>
      </c>
      <c r="C350" s="20" t="s">
        <v>1060</v>
      </c>
      <c r="D350" s="20" t="s">
        <v>1060</v>
      </c>
      <c r="E350" s="30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>
      <c r="A351" s="26"/>
      <c r="B351" s="27" t="s">
        <v>1496</v>
      </c>
      <c r="C351" s="20" t="s">
        <v>1062</v>
      </c>
      <c r="D351" s="20" t="s">
        <v>1062</v>
      </c>
      <c r="E351" s="30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>
      <c r="A352" s="26"/>
      <c r="B352" s="27" t="s">
        <v>1497</v>
      </c>
      <c r="C352" s="20" t="s">
        <v>1498</v>
      </c>
      <c r="D352" s="20" t="s">
        <v>1498</v>
      </c>
      <c r="E352" s="30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>
      <c r="A353" s="26"/>
      <c r="B353" s="27" t="s">
        <v>1499</v>
      </c>
      <c r="C353" s="20" t="s">
        <v>1500</v>
      </c>
      <c r="D353" s="20" t="s">
        <v>1500</v>
      </c>
      <c r="E353" s="30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>
      <c r="A354" s="26"/>
      <c r="B354" s="27" t="s">
        <v>1501</v>
      </c>
      <c r="C354" s="20" t="s">
        <v>1425</v>
      </c>
      <c r="D354" s="20" t="s">
        <v>1425</v>
      </c>
      <c r="E354" s="30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>
      <c r="A355" s="26"/>
      <c r="B355" s="27" t="s">
        <v>1502</v>
      </c>
      <c r="C355" s="20" t="s">
        <v>1060</v>
      </c>
      <c r="D355" s="20" t="s">
        <v>1060</v>
      </c>
      <c r="E355" s="30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>
      <c r="A356" s="26"/>
      <c r="B356" s="27" t="s">
        <v>1503</v>
      </c>
      <c r="C356" s="20" t="s">
        <v>1062</v>
      </c>
      <c r="D356" s="20" t="s">
        <v>1062</v>
      </c>
      <c r="E356" s="30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>
      <c r="A357" s="26"/>
      <c r="B357" s="27" t="s">
        <v>1504</v>
      </c>
      <c r="C357" s="20" t="s">
        <v>1005</v>
      </c>
      <c r="D357" s="20" t="s">
        <v>1005</v>
      </c>
      <c r="E357" s="30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>
      <c r="A358" s="26"/>
      <c r="B358" s="27" t="s">
        <v>1505</v>
      </c>
      <c r="C358" s="20" t="s">
        <v>1007</v>
      </c>
      <c r="D358" s="20" t="s">
        <v>1007</v>
      </c>
      <c r="E358" s="30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>
      <c r="A359" s="26"/>
      <c r="B359" s="27" t="s">
        <v>1506</v>
      </c>
      <c r="C359" s="20" t="s">
        <v>1108</v>
      </c>
      <c r="D359" s="20" t="s">
        <v>1108</v>
      </c>
      <c r="E359" s="30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>
      <c r="A360" s="26"/>
      <c r="B360" s="27" t="s">
        <v>1507</v>
      </c>
      <c r="C360" s="20" t="s">
        <v>1101</v>
      </c>
      <c r="D360" s="20" t="s">
        <v>1108</v>
      </c>
      <c r="E360" s="30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>
      <c r="A361" s="26"/>
      <c r="B361" s="27" t="s">
        <v>1508</v>
      </c>
      <c r="C361" s="20" t="s">
        <v>1101</v>
      </c>
      <c r="D361" s="20" t="s">
        <v>1108</v>
      </c>
      <c r="E361" s="30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>
      <c r="A362" s="26"/>
      <c r="B362" s="27" t="s">
        <v>1509</v>
      </c>
      <c r="C362" s="20" t="s">
        <v>1101</v>
      </c>
      <c r="D362" s="20" t="s">
        <v>1108</v>
      </c>
      <c r="E362" s="30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>
      <c r="A363" s="26"/>
      <c r="B363" s="27" t="s">
        <v>1510</v>
      </c>
      <c r="C363" s="20" t="s">
        <v>1511</v>
      </c>
      <c r="D363" s="20" t="s">
        <v>1511</v>
      </c>
      <c r="E363" s="30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>
      <c r="A364" s="26"/>
      <c r="B364" s="27" t="s">
        <v>1512</v>
      </c>
      <c r="C364" s="20" t="s">
        <v>1513</v>
      </c>
      <c r="D364" s="20" t="s">
        <v>1513</v>
      </c>
      <c r="E364" s="30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>
      <c r="A365" s="26"/>
      <c r="B365" s="27" t="s">
        <v>1514</v>
      </c>
      <c r="C365" s="20" t="s">
        <v>1021</v>
      </c>
      <c r="D365" s="20" t="s">
        <v>1021</v>
      </c>
      <c r="E365" s="30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>
      <c r="A366" s="26"/>
      <c r="B366" s="27" t="s">
        <v>1515</v>
      </c>
      <c r="C366" s="20" t="s">
        <v>1101</v>
      </c>
      <c r="D366" s="20" t="s">
        <v>1021</v>
      </c>
      <c r="E366" s="30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>
      <c r="A367" s="26"/>
      <c r="B367" s="27" t="s">
        <v>1516</v>
      </c>
      <c r="C367" s="20" t="s">
        <v>1101</v>
      </c>
      <c r="D367" s="20" t="s">
        <v>1021</v>
      </c>
      <c r="E367" s="30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>
      <c r="A368" s="26"/>
      <c r="B368" s="27" t="s">
        <v>1517</v>
      </c>
      <c r="C368" s="20" t="s">
        <v>1101</v>
      </c>
      <c r="D368" s="20" t="s">
        <v>1021</v>
      </c>
      <c r="E368" s="30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>
      <c r="A369" s="26"/>
      <c r="B369" s="27" t="s">
        <v>1518</v>
      </c>
      <c r="C369" s="20" t="s">
        <v>1005</v>
      </c>
      <c r="D369" s="20" t="s">
        <v>1005</v>
      </c>
      <c r="E369" s="30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>
      <c r="A370" s="26"/>
      <c r="B370" s="27" t="s">
        <v>1519</v>
      </c>
      <c r="C370" s="20" t="s">
        <v>1007</v>
      </c>
      <c r="D370" s="20" t="s">
        <v>1007</v>
      </c>
      <c r="E370" s="30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>
      <c r="A371" s="26"/>
      <c r="B371" s="27" t="s">
        <v>1520</v>
      </c>
      <c r="C371" s="20" t="s">
        <v>1077</v>
      </c>
      <c r="D371" s="20" t="s">
        <v>1077</v>
      </c>
      <c r="E371" s="30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>
      <c r="A372" s="26"/>
      <c r="B372" s="27" t="s">
        <v>1521</v>
      </c>
      <c r="C372" s="20" t="s">
        <v>1522</v>
      </c>
      <c r="D372" s="20" t="s">
        <v>1522</v>
      </c>
      <c r="E372" s="30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>
      <c r="A373" s="26"/>
      <c r="B373" s="27" t="s">
        <v>1523</v>
      </c>
      <c r="C373" s="20" t="s">
        <v>1524</v>
      </c>
      <c r="D373" s="20" t="s">
        <v>1524</v>
      </c>
      <c r="E373" s="30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>
      <c r="A374" s="26"/>
      <c r="B374" s="27" t="s">
        <v>1525</v>
      </c>
      <c r="C374" s="20" t="s">
        <v>1054</v>
      </c>
      <c r="D374" s="20" t="s">
        <v>1054</v>
      </c>
      <c r="E374" s="30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>
      <c r="A375" s="26"/>
      <c r="B375" s="27" t="s">
        <v>1526</v>
      </c>
      <c r="C375" s="20" t="s">
        <v>1438</v>
      </c>
      <c r="D375" s="20" t="s">
        <v>1438</v>
      </c>
      <c r="E375" s="30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>
      <c r="A376" s="26"/>
      <c r="B376" s="27" t="s">
        <v>1527</v>
      </c>
      <c r="C376" s="20" t="s">
        <v>1438</v>
      </c>
      <c r="D376" s="20" t="s">
        <v>1438</v>
      </c>
      <c r="E376" s="30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>
      <c r="A377" s="26"/>
      <c r="B377" s="27" t="s">
        <v>1528</v>
      </c>
      <c r="C377" s="20" t="s">
        <v>1529</v>
      </c>
      <c r="D377" s="20" t="s">
        <v>1529</v>
      </c>
      <c r="E377" s="30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>
      <c r="A378" s="26"/>
      <c r="B378" s="27" t="s">
        <v>1530</v>
      </c>
      <c r="C378" s="20" t="s">
        <v>1101</v>
      </c>
      <c r="D378" s="20" t="s">
        <v>1529</v>
      </c>
      <c r="E378" s="30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>
      <c r="A379" s="26"/>
      <c r="B379" s="27" t="s">
        <v>1531</v>
      </c>
      <c r="C379" s="20" t="s">
        <v>1101</v>
      </c>
      <c r="D379" s="20" t="s">
        <v>1529</v>
      </c>
      <c r="E379" s="30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>
      <c r="A380" s="26"/>
      <c r="B380" s="27" t="s">
        <v>1532</v>
      </c>
      <c r="C380" s="20" t="s">
        <v>1101</v>
      </c>
      <c r="D380" s="20" t="s">
        <v>1529</v>
      </c>
      <c r="E380" s="30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>
      <c r="A381" s="26"/>
      <c r="B381" s="27" t="s">
        <v>1533</v>
      </c>
      <c r="C381" s="20" t="s">
        <v>1243</v>
      </c>
      <c r="D381" s="20" t="s">
        <v>1243</v>
      </c>
      <c r="E381" s="30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>
      <c r="A382" s="26"/>
      <c r="B382" s="27" t="s">
        <v>1534</v>
      </c>
      <c r="C382" s="20" t="s">
        <v>1243</v>
      </c>
      <c r="D382" s="20" t="s">
        <v>1243</v>
      </c>
      <c r="E382" s="30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>
      <c r="A383" s="26"/>
      <c r="B383" s="27" t="s">
        <v>1535</v>
      </c>
      <c r="C383" s="20" t="s">
        <v>1317</v>
      </c>
      <c r="D383" s="20" t="s">
        <v>1317</v>
      </c>
      <c r="E383" s="30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>
      <c r="A384" s="26"/>
      <c r="B384" s="27" t="s">
        <v>1536</v>
      </c>
      <c r="C384" s="20" t="s">
        <v>1241</v>
      </c>
      <c r="D384" s="20" t="s">
        <v>1241</v>
      </c>
      <c r="E384" s="30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>
      <c r="A385" s="26"/>
      <c r="B385" s="27" t="s">
        <v>1537</v>
      </c>
      <c r="C385" s="20" t="s">
        <v>1241</v>
      </c>
      <c r="D385" s="20" t="s">
        <v>1241</v>
      </c>
      <c r="E385" s="30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>
      <c r="A386" s="26"/>
      <c r="B386" s="27" t="s">
        <v>1538</v>
      </c>
      <c r="C386" s="20" t="s">
        <v>1529</v>
      </c>
      <c r="D386" s="20" t="s">
        <v>1529</v>
      </c>
      <c r="E386" s="30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>
      <c r="A387" s="26"/>
      <c r="B387" s="27" t="s">
        <v>1539</v>
      </c>
      <c r="C387" s="20" t="s">
        <v>1540</v>
      </c>
      <c r="D387" s="20" t="s">
        <v>1540</v>
      </c>
      <c r="E387" s="30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>
      <c r="A388" s="26"/>
      <c r="B388" s="27" t="s">
        <v>1541</v>
      </c>
      <c r="C388" s="20" t="s">
        <v>1540</v>
      </c>
      <c r="D388" s="20" t="s">
        <v>1540</v>
      </c>
      <c r="E388" s="30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>
      <c r="A389" s="26"/>
      <c r="B389" s="27" t="s">
        <v>1542</v>
      </c>
      <c r="C389" s="20" t="s">
        <v>1543</v>
      </c>
      <c r="D389" s="20" t="s">
        <v>1543</v>
      </c>
      <c r="E389" s="30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>
      <c r="A390" s="26"/>
      <c r="B390" s="27" t="s">
        <v>1544</v>
      </c>
      <c r="C390" s="20" t="s">
        <v>1545</v>
      </c>
      <c r="D390" s="20" t="s">
        <v>1545</v>
      </c>
      <c r="E390" s="30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>
      <c r="A391" s="26"/>
      <c r="B391" s="27" t="s">
        <v>1546</v>
      </c>
      <c r="C391" s="20" t="s">
        <v>1545</v>
      </c>
      <c r="D391" s="20" t="s">
        <v>1545</v>
      </c>
      <c r="E391" s="30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>
      <c r="A392" s="26"/>
      <c r="B392" s="27" t="s">
        <v>1547</v>
      </c>
      <c r="C392" s="20" t="s">
        <v>1263</v>
      </c>
      <c r="D392" s="20" t="s">
        <v>1263</v>
      </c>
      <c r="E392" s="30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>
      <c r="A393" s="26"/>
      <c r="B393" s="27" t="s">
        <v>1548</v>
      </c>
      <c r="C393" s="20" t="s">
        <v>1101</v>
      </c>
      <c r="D393" s="20" t="s">
        <v>1263</v>
      </c>
      <c r="E393" s="30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>
      <c r="A394" s="26"/>
      <c r="B394" s="27" t="s">
        <v>1549</v>
      </c>
      <c r="C394" s="20" t="s">
        <v>1101</v>
      </c>
      <c r="D394" s="20" t="s">
        <v>1263</v>
      </c>
      <c r="E394" s="30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>
      <c r="A395" s="26"/>
      <c r="B395" s="27" t="s">
        <v>1550</v>
      </c>
      <c r="C395" s="20" t="s">
        <v>1317</v>
      </c>
      <c r="D395" s="20" t="s">
        <v>1317</v>
      </c>
      <c r="E395" s="30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>
      <c r="A396" s="26"/>
      <c r="B396" s="27" t="s">
        <v>1551</v>
      </c>
      <c r="C396" s="20" t="s">
        <v>1317</v>
      </c>
      <c r="D396" s="20" t="s">
        <v>1317</v>
      </c>
      <c r="E396" s="30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>
      <c r="A397" s="26"/>
      <c r="B397" s="27" t="s">
        <v>1552</v>
      </c>
      <c r="C397" s="20" t="s">
        <v>1156</v>
      </c>
      <c r="D397" s="20" t="s">
        <v>1156</v>
      </c>
      <c r="E397" s="30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>
      <c r="A398" s="26"/>
      <c r="B398" s="27" t="s">
        <v>1553</v>
      </c>
      <c r="C398" s="20" t="s">
        <v>1554</v>
      </c>
      <c r="D398" s="20" t="s">
        <v>1554</v>
      </c>
      <c r="E398" s="30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>
      <c r="A399" s="26"/>
      <c r="B399" s="27" t="s">
        <v>1555</v>
      </c>
      <c r="C399" s="20" t="s">
        <v>1554</v>
      </c>
      <c r="D399" s="20" t="s">
        <v>1554</v>
      </c>
      <c r="E399" s="30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>
      <c r="A400" s="26"/>
      <c r="B400" s="27" t="s">
        <v>1556</v>
      </c>
      <c r="C400" s="20" t="s">
        <v>1557</v>
      </c>
      <c r="D400" s="20" t="s">
        <v>1557</v>
      </c>
      <c r="E400" s="30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>
      <c r="A401" s="26"/>
      <c r="B401" s="27" t="s">
        <v>1558</v>
      </c>
      <c r="C401" s="20" t="s">
        <v>1557</v>
      </c>
      <c r="D401" s="20" t="s">
        <v>1557</v>
      </c>
      <c r="E401" s="30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>
      <c r="A402" s="26"/>
      <c r="B402" s="27" t="s">
        <v>1559</v>
      </c>
      <c r="C402" s="20" t="s">
        <v>1560</v>
      </c>
      <c r="D402" s="20" t="s">
        <v>1560</v>
      </c>
      <c r="E402" s="30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>
      <c r="A403" s="26"/>
      <c r="B403" s="27" t="s">
        <v>1561</v>
      </c>
      <c r="C403" s="20" t="s">
        <v>1054</v>
      </c>
      <c r="D403" s="20" t="s">
        <v>1054</v>
      </c>
      <c r="E403" s="30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>
      <c r="A404" s="26"/>
      <c r="B404" s="27" t="s">
        <v>1562</v>
      </c>
      <c r="C404" s="20" t="s">
        <v>1054</v>
      </c>
      <c r="D404" s="20" t="s">
        <v>1054</v>
      </c>
      <c r="E404" s="30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>
      <c r="A405" s="26"/>
      <c r="B405" s="27" t="s">
        <v>1563</v>
      </c>
      <c r="C405" s="20" t="s">
        <v>1011</v>
      </c>
      <c r="D405" s="20" t="s">
        <v>1011</v>
      </c>
      <c r="E405" s="30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>
      <c r="A406" s="26"/>
      <c r="B406" s="27" t="s">
        <v>1564</v>
      </c>
      <c r="C406" s="20" t="s">
        <v>1013</v>
      </c>
      <c r="D406" s="20" t="s">
        <v>1013</v>
      </c>
      <c r="E406" s="30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>
      <c r="A407" s="26"/>
      <c r="B407" s="27" t="s">
        <v>1565</v>
      </c>
      <c r="C407" s="20" t="s">
        <v>1566</v>
      </c>
      <c r="D407" s="20" t="s">
        <v>1566</v>
      </c>
      <c r="E407" s="30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>
      <c r="A408" s="26"/>
      <c r="B408" s="27" t="s">
        <v>1567</v>
      </c>
      <c r="C408" s="20" t="s">
        <v>1101</v>
      </c>
      <c r="D408" s="20" t="s">
        <v>1566</v>
      </c>
      <c r="E408" s="30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>
      <c r="A409" s="26"/>
      <c r="B409" s="27" t="s">
        <v>1568</v>
      </c>
      <c r="C409" s="20" t="s">
        <v>1101</v>
      </c>
      <c r="D409" s="20" t="s">
        <v>1566</v>
      </c>
      <c r="E409" s="30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>
      <c r="A410" s="26"/>
      <c r="B410" s="27" t="s">
        <v>1569</v>
      </c>
      <c r="C410" s="20" t="s">
        <v>1101</v>
      </c>
      <c r="D410" s="20" t="s">
        <v>1566</v>
      </c>
      <c r="E410" s="30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>
      <c r="A411" s="26"/>
      <c r="B411" s="27" t="s">
        <v>1570</v>
      </c>
      <c r="C411" s="20" t="s">
        <v>1571</v>
      </c>
      <c r="D411" s="20" t="s">
        <v>1571</v>
      </c>
      <c r="E411" s="30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>
      <c r="A412" s="26"/>
      <c r="B412" s="27" t="s">
        <v>1572</v>
      </c>
      <c r="C412" s="20" t="s">
        <v>1573</v>
      </c>
      <c r="D412" s="20" t="s">
        <v>1573</v>
      </c>
      <c r="E412" s="30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>
      <c r="A413" s="26"/>
      <c r="B413" s="27" t="s">
        <v>1574</v>
      </c>
      <c r="C413" s="20" t="s">
        <v>1231</v>
      </c>
      <c r="D413" s="20" t="s">
        <v>1231</v>
      </c>
      <c r="E413" s="30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>
      <c r="A414" s="26"/>
      <c r="B414" s="27" t="s">
        <v>1575</v>
      </c>
      <c r="C414" s="20" t="s">
        <v>1576</v>
      </c>
      <c r="D414" s="20" t="s">
        <v>1576</v>
      </c>
      <c r="E414" s="30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>
      <c r="A415" s="26"/>
      <c r="B415" s="27" t="s">
        <v>1577</v>
      </c>
      <c r="C415" s="20" t="s">
        <v>1576</v>
      </c>
      <c r="D415" s="20" t="s">
        <v>1576</v>
      </c>
      <c r="E415" s="30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>
      <c r="A416" s="26"/>
      <c r="B416" s="27" t="s">
        <v>1578</v>
      </c>
      <c r="C416" s="20" t="s">
        <v>1579</v>
      </c>
      <c r="D416" s="20" t="s">
        <v>1579</v>
      </c>
      <c r="E416" s="30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>
      <c r="A417" s="26"/>
      <c r="B417" s="27" t="s">
        <v>1580</v>
      </c>
      <c r="C417" s="20" t="s">
        <v>1101</v>
      </c>
      <c r="D417" s="20" t="s">
        <v>1579</v>
      </c>
      <c r="E417" s="30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>
      <c r="A418" s="26"/>
      <c r="B418" s="27" t="s">
        <v>1581</v>
      </c>
      <c r="C418" s="20" t="s">
        <v>1101</v>
      </c>
      <c r="D418" s="20" t="s">
        <v>1579</v>
      </c>
      <c r="E418" s="30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>
      <c r="A419" s="26"/>
      <c r="B419" s="27" t="s">
        <v>1582</v>
      </c>
      <c r="C419" s="20" t="s">
        <v>1101</v>
      </c>
      <c r="D419" s="20" t="s">
        <v>1579</v>
      </c>
      <c r="E419" s="30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>
      <c r="A420" s="26"/>
      <c r="B420" s="27" t="s">
        <v>1583</v>
      </c>
      <c r="C420" s="20" t="s">
        <v>1101</v>
      </c>
      <c r="D420" s="20" t="s">
        <v>1579</v>
      </c>
      <c r="E420" s="30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>
      <c r="A421" s="26"/>
      <c r="B421" s="27" t="s">
        <v>1584</v>
      </c>
      <c r="C421" s="20" t="s">
        <v>1101</v>
      </c>
      <c r="D421" s="20" t="s">
        <v>1579</v>
      </c>
      <c r="E421" s="30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>
      <c r="A422" s="26"/>
      <c r="B422" s="27" t="s">
        <v>1585</v>
      </c>
      <c r="C422" s="20" t="s">
        <v>1101</v>
      </c>
      <c r="D422" s="20" t="s">
        <v>1579</v>
      </c>
      <c r="E422" s="30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>
      <c r="A423" s="26"/>
      <c r="B423" s="27" t="s">
        <v>1586</v>
      </c>
      <c r="C423" s="20" t="s">
        <v>1101</v>
      </c>
      <c r="D423" s="20" t="s">
        <v>1579</v>
      </c>
      <c r="E423" s="30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>
      <c r="A424" s="26"/>
      <c r="B424" s="27" t="s">
        <v>1587</v>
      </c>
      <c r="C424" s="20" t="s">
        <v>1101</v>
      </c>
      <c r="D424" s="20" t="s">
        <v>1579</v>
      </c>
      <c r="E424" s="30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>
      <c r="A425" s="26"/>
      <c r="B425" s="27" t="s">
        <v>1588</v>
      </c>
      <c r="C425" s="20" t="s">
        <v>1036</v>
      </c>
      <c r="D425" s="20" t="s">
        <v>1036</v>
      </c>
      <c r="E425" s="30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>
      <c r="A426" s="26"/>
      <c r="B426" s="27" t="s">
        <v>1589</v>
      </c>
      <c r="C426" s="20" t="s">
        <v>1235</v>
      </c>
      <c r="D426" s="20" t="s">
        <v>1235</v>
      </c>
      <c r="E426" s="30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>
      <c r="A427" s="26"/>
      <c r="B427" s="27" t="s">
        <v>1590</v>
      </c>
      <c r="C427" s="20" t="s">
        <v>1222</v>
      </c>
      <c r="D427" s="20" t="s">
        <v>1222</v>
      </c>
      <c r="E427" s="30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>
      <c r="A428" s="26"/>
      <c r="B428" s="27" t="s">
        <v>1591</v>
      </c>
      <c r="C428" s="20" t="s">
        <v>1540</v>
      </c>
      <c r="D428" s="20" t="s">
        <v>1540</v>
      </c>
      <c r="E428" s="30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>
      <c r="A429" s="26"/>
      <c r="B429" s="27" t="s">
        <v>1592</v>
      </c>
      <c r="C429" s="20" t="s">
        <v>1540</v>
      </c>
      <c r="D429" s="20" t="s">
        <v>1540</v>
      </c>
      <c r="E429" s="30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>
      <c r="A430" s="26"/>
      <c r="B430" s="27" t="s">
        <v>1593</v>
      </c>
      <c r="C430" s="20" t="s">
        <v>1529</v>
      </c>
      <c r="D430" s="20" t="s">
        <v>1529</v>
      </c>
      <c r="E430" s="30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>
      <c r="A431" s="26"/>
      <c r="B431" s="27" t="s">
        <v>1594</v>
      </c>
      <c r="C431" s="20" t="s">
        <v>1272</v>
      </c>
      <c r="D431" s="20" t="s">
        <v>1272</v>
      </c>
      <c r="E431" s="30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>
      <c r="A432" s="26"/>
      <c r="B432" s="27" t="s">
        <v>1595</v>
      </c>
      <c r="C432" s="20" t="s">
        <v>1272</v>
      </c>
      <c r="D432" s="20" t="s">
        <v>1272</v>
      </c>
      <c r="E432" s="30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>
      <c r="A433" s="26"/>
      <c r="B433" s="27" t="s">
        <v>1596</v>
      </c>
      <c r="C433" s="20" t="s">
        <v>1597</v>
      </c>
      <c r="D433" s="20" t="s">
        <v>1597</v>
      </c>
      <c r="E433" s="30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>
      <c r="A434" s="26"/>
      <c r="B434" s="27" t="s">
        <v>1598</v>
      </c>
      <c r="C434" s="20" t="s">
        <v>1341</v>
      </c>
      <c r="D434" s="20" t="s">
        <v>1341</v>
      </c>
      <c r="E434" s="30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>
      <c r="A435" s="26"/>
      <c r="B435" s="27" t="s">
        <v>1599</v>
      </c>
      <c r="C435" s="20" t="s">
        <v>1341</v>
      </c>
      <c r="D435" s="20" t="s">
        <v>1341</v>
      </c>
      <c r="E435" s="30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>
      <c r="A436" s="26"/>
      <c r="B436" s="27" t="s">
        <v>1600</v>
      </c>
      <c r="C436" s="20" t="s">
        <v>1405</v>
      </c>
      <c r="D436" s="20" t="s">
        <v>1405</v>
      </c>
      <c r="E436" s="30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26"/>
      <c r="B437" s="27" t="s">
        <v>1601</v>
      </c>
      <c r="C437" s="20" t="s">
        <v>1405</v>
      </c>
      <c r="D437" s="20" t="s">
        <v>1405</v>
      </c>
      <c r="E437" s="30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6"/>
      <c r="B438" s="27" t="s">
        <v>1602</v>
      </c>
      <c r="C438" s="20" t="s">
        <v>1579</v>
      </c>
      <c r="D438" s="20" t="s">
        <v>1579</v>
      </c>
      <c r="E438" s="30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>
      <c r="A439" s="26"/>
      <c r="B439" s="27" t="s">
        <v>1603</v>
      </c>
      <c r="C439" s="20" t="s">
        <v>1317</v>
      </c>
      <c r="D439" s="20" t="s">
        <v>1317</v>
      </c>
      <c r="E439" s="30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>
      <c r="A440" s="26"/>
      <c r="B440" s="27" t="s">
        <v>1604</v>
      </c>
      <c r="C440" s="20" t="s">
        <v>1317</v>
      </c>
      <c r="D440" s="20" t="s">
        <v>1317</v>
      </c>
      <c r="E440" s="30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26"/>
      <c r="B441" s="27" t="s">
        <v>1605</v>
      </c>
      <c r="C441" s="20" t="s">
        <v>1433</v>
      </c>
      <c r="D441" s="20" t="s">
        <v>1433</v>
      </c>
      <c r="E441" s="30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>
      <c r="A442" s="26"/>
      <c r="B442" s="27" t="s">
        <v>1606</v>
      </c>
      <c r="C442" s="20" t="s">
        <v>1075</v>
      </c>
      <c r="D442" s="20" t="s">
        <v>1075</v>
      </c>
      <c r="E442" s="30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>
      <c r="A443" s="26"/>
      <c r="B443" s="27" t="s">
        <v>1607</v>
      </c>
      <c r="C443" s="20" t="s">
        <v>1011</v>
      </c>
      <c r="D443" s="20" t="s">
        <v>1011</v>
      </c>
      <c r="E443" s="30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>
      <c r="A444" s="26"/>
      <c r="B444" s="27" t="s">
        <v>1608</v>
      </c>
      <c r="C444" s="20" t="s">
        <v>1143</v>
      </c>
      <c r="D444" s="20" t="s">
        <v>1143</v>
      </c>
      <c r="E444" s="30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>
      <c r="A445" s="26"/>
      <c r="B445" s="27" t="s">
        <v>1609</v>
      </c>
      <c r="C445" s="20" t="s">
        <v>1005</v>
      </c>
      <c r="D445" s="20" t="s">
        <v>1005</v>
      </c>
      <c r="E445" s="30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>
      <c r="A446" s="26"/>
      <c r="B446" s="27" t="s">
        <v>1610</v>
      </c>
      <c r="C446" s="20" t="s">
        <v>1007</v>
      </c>
      <c r="D446" s="20" t="s">
        <v>1007</v>
      </c>
      <c r="E446" s="30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>
      <c r="A447" s="26"/>
      <c r="B447" s="27" t="s">
        <v>1611</v>
      </c>
      <c r="C447" s="20" t="s">
        <v>1079</v>
      </c>
      <c r="D447" s="20" t="s">
        <v>1079</v>
      </c>
      <c r="E447" s="30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>
      <c r="A448" s="26"/>
      <c r="B448" s="27" t="s">
        <v>1612</v>
      </c>
      <c r="C448" s="20" t="s">
        <v>1235</v>
      </c>
      <c r="D448" s="20" t="s">
        <v>1235</v>
      </c>
      <c r="E448" s="30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>
      <c r="A449" s="26"/>
      <c r="B449" s="27" t="s">
        <v>1613</v>
      </c>
      <c r="C449" s="20" t="s">
        <v>1077</v>
      </c>
      <c r="D449" s="20" t="s">
        <v>1077</v>
      </c>
      <c r="E449" s="30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>
      <c r="A450" s="26"/>
      <c r="B450" s="27" t="s">
        <v>1614</v>
      </c>
      <c r="C450" s="20" t="s">
        <v>1571</v>
      </c>
      <c r="D450" s="20" t="s">
        <v>1571</v>
      </c>
      <c r="E450" s="30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>
      <c r="A451" s="26"/>
      <c r="B451" s="27" t="s">
        <v>1615</v>
      </c>
      <c r="C451" s="20" t="s">
        <v>1235</v>
      </c>
      <c r="D451" s="20" t="s">
        <v>1235</v>
      </c>
      <c r="E451" s="30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>
      <c r="A452" s="26"/>
      <c r="B452" s="27" t="s">
        <v>1616</v>
      </c>
      <c r="C452" s="20" t="s">
        <v>1077</v>
      </c>
      <c r="D452" s="20" t="s">
        <v>1077</v>
      </c>
      <c r="E452" s="30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>
      <c r="A453" s="26"/>
      <c r="B453" s="27" t="s">
        <v>1617</v>
      </c>
      <c r="C453" s="20" t="s">
        <v>1013</v>
      </c>
      <c r="D453" s="20" t="s">
        <v>1013</v>
      </c>
      <c r="E453" s="30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>
      <c r="A454" s="26"/>
      <c r="B454" s="27" t="s">
        <v>1618</v>
      </c>
      <c r="C454" s="20" t="s">
        <v>1101</v>
      </c>
      <c r="D454" s="20" t="s">
        <v>1013</v>
      </c>
      <c r="E454" s="30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>
      <c r="A455" s="26"/>
      <c r="B455" s="27" t="s">
        <v>1619</v>
      </c>
      <c r="C455" s="20" t="s">
        <v>1101</v>
      </c>
      <c r="D455" s="20" t="s">
        <v>1013</v>
      </c>
      <c r="E455" s="30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>
      <c r="A456" s="26"/>
      <c r="B456" s="27" t="s">
        <v>1620</v>
      </c>
      <c r="C456" s="20" t="s">
        <v>1101</v>
      </c>
      <c r="D456" s="20" t="s">
        <v>1013</v>
      </c>
      <c r="E456" s="30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>
      <c r="A457" s="26"/>
      <c r="B457" s="27" t="s">
        <v>1621</v>
      </c>
      <c r="C457" s="20" t="s">
        <v>1101</v>
      </c>
      <c r="D457" s="20" t="s">
        <v>1013</v>
      </c>
      <c r="E457" s="30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>
      <c r="A458" s="26"/>
      <c r="B458" s="27" t="s">
        <v>1622</v>
      </c>
      <c r="C458" s="20" t="s">
        <v>1101</v>
      </c>
      <c r="D458" s="20" t="s">
        <v>1013</v>
      </c>
      <c r="E458" s="30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>
      <c r="A459" s="26"/>
      <c r="B459" s="27" t="s">
        <v>1623</v>
      </c>
      <c r="C459" s="20" t="s">
        <v>1624</v>
      </c>
      <c r="D459" s="20" t="s">
        <v>1624</v>
      </c>
      <c r="E459" s="30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>
      <c r="A460" s="26"/>
      <c r="B460" s="27" t="s">
        <v>1625</v>
      </c>
      <c r="C460" s="20" t="s">
        <v>1624</v>
      </c>
      <c r="D460" s="20" t="s">
        <v>1624</v>
      </c>
      <c r="E460" s="30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26"/>
      <c r="B461" s="27" t="s">
        <v>1626</v>
      </c>
      <c r="C461" s="20" t="s">
        <v>1326</v>
      </c>
      <c r="D461" s="20" t="s">
        <v>1326</v>
      </c>
      <c r="E461" s="30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>
      <c r="A462" s="26"/>
      <c r="B462" s="27" t="s">
        <v>1627</v>
      </c>
      <c r="C462" s="20" t="s">
        <v>1628</v>
      </c>
      <c r="D462" s="20" t="s">
        <v>1628</v>
      </c>
      <c r="E462" s="30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>
      <c r="A463" s="26"/>
      <c r="B463" s="27" t="s">
        <v>1629</v>
      </c>
      <c r="C463" s="20" t="s">
        <v>1628</v>
      </c>
      <c r="D463" s="20" t="s">
        <v>1628</v>
      </c>
      <c r="E463" s="30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26"/>
      <c r="B464" s="27" t="s">
        <v>1630</v>
      </c>
      <c r="C464" s="20" t="s">
        <v>1631</v>
      </c>
      <c r="D464" s="20" t="s">
        <v>1631</v>
      </c>
      <c r="E464" s="30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6"/>
      <c r="B465" s="27" t="s">
        <v>1632</v>
      </c>
      <c r="C465" s="20" t="s">
        <v>1633</v>
      </c>
      <c r="D465" s="20" t="s">
        <v>1633</v>
      </c>
      <c r="E465" s="30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>
      <c r="A466" s="26"/>
      <c r="B466" s="27" t="s">
        <v>1634</v>
      </c>
      <c r="C466" s="20" t="s">
        <v>1111</v>
      </c>
      <c r="D466" s="20" t="s">
        <v>1111</v>
      </c>
      <c r="E466" s="30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>
      <c r="A467" s="26"/>
      <c r="B467" s="27" t="s">
        <v>1635</v>
      </c>
      <c r="C467" s="20" t="s">
        <v>1513</v>
      </c>
      <c r="D467" s="20" t="s">
        <v>1513</v>
      </c>
      <c r="E467" s="30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>
      <c r="A468" s="26"/>
      <c r="B468" s="27" t="s">
        <v>1636</v>
      </c>
      <c r="C468" s="20" t="s">
        <v>1222</v>
      </c>
      <c r="D468" s="20" t="s">
        <v>1222</v>
      </c>
      <c r="E468" s="30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>
      <c r="A469" s="26"/>
      <c r="B469" s="27" t="s">
        <v>1637</v>
      </c>
      <c r="C469" s="20" t="s">
        <v>1633</v>
      </c>
      <c r="D469" s="20" t="s">
        <v>1633</v>
      </c>
      <c r="E469" s="30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>
      <c r="A470" s="26"/>
      <c r="B470" s="27" t="s">
        <v>1638</v>
      </c>
      <c r="C470" s="20" t="s">
        <v>1639</v>
      </c>
      <c r="D470" s="20" t="s">
        <v>1639</v>
      </c>
      <c r="E470" s="30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>
      <c r="A471" s="26"/>
      <c r="B471" s="27" t="s">
        <v>1640</v>
      </c>
      <c r="C471" s="20" t="s">
        <v>1641</v>
      </c>
      <c r="D471" s="20" t="s">
        <v>1641</v>
      </c>
      <c r="E471" s="30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>
      <c r="A472" s="26"/>
      <c r="B472" s="27" t="s">
        <v>1642</v>
      </c>
      <c r="C472" s="20" t="s">
        <v>1641</v>
      </c>
      <c r="D472" s="20" t="s">
        <v>1641</v>
      </c>
      <c r="E472" s="30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26"/>
      <c r="B473" s="27" t="s">
        <v>1643</v>
      </c>
      <c r="C473" s="20" t="s">
        <v>1644</v>
      </c>
      <c r="D473" s="20" t="s">
        <v>1644</v>
      </c>
      <c r="E473" s="30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>
      <c r="A474" s="26"/>
      <c r="B474" s="27" t="s">
        <v>1645</v>
      </c>
      <c r="C474" s="20" t="s">
        <v>1646</v>
      </c>
      <c r="D474" s="20" t="s">
        <v>1646</v>
      </c>
      <c r="E474" s="30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>
      <c r="A475" s="31" t="s">
        <v>1647</v>
      </c>
      <c r="B475" s="27" t="s">
        <v>1648</v>
      </c>
      <c r="C475" s="20" t="s">
        <v>1649</v>
      </c>
      <c r="D475" s="20" t="s">
        <v>1649</v>
      </c>
      <c r="E475" s="30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>
      <c r="A476" s="26"/>
      <c r="B476" s="27" t="s">
        <v>1650</v>
      </c>
      <c r="C476" s="20" t="s">
        <v>1651</v>
      </c>
      <c r="D476" s="20" t="s">
        <v>1651</v>
      </c>
      <c r="E476" s="30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>
      <c r="A477" s="32"/>
      <c r="B477" s="27" t="s">
        <v>1652</v>
      </c>
      <c r="C477" s="20" t="s">
        <v>1203</v>
      </c>
      <c r="D477" s="20" t="s">
        <v>1203</v>
      </c>
      <c r="E477" s="33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>
      <c r="A478" s="26" t="s">
        <v>1647</v>
      </c>
      <c r="B478" s="27" t="s">
        <v>1653</v>
      </c>
      <c r="C478" s="20" t="s">
        <v>1036</v>
      </c>
      <c r="D478" s="20" t="s">
        <v>1036</v>
      </c>
      <c r="E478" s="30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>
      <c r="A479" s="26"/>
      <c r="B479" s="27" t="s">
        <v>1654</v>
      </c>
      <c r="C479" s="20" t="s">
        <v>1235</v>
      </c>
      <c r="D479" s="20" t="s">
        <v>1235</v>
      </c>
      <c r="E479" s="30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>
      <c r="A480" s="26"/>
      <c r="B480" s="27" t="s">
        <v>1655</v>
      </c>
      <c r="C480" s="20" t="s">
        <v>1146</v>
      </c>
      <c r="D480" s="20" t="s">
        <v>1146</v>
      </c>
      <c r="E480" s="30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>
      <c r="A481" s="26"/>
      <c r="B481" s="27" t="s">
        <v>1656</v>
      </c>
      <c r="C481" s="20" t="s">
        <v>1328</v>
      </c>
      <c r="D481" s="20" t="s">
        <v>1328</v>
      </c>
      <c r="E481" s="30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>
      <c r="A482" s="26"/>
      <c r="B482" s="27" t="s">
        <v>1657</v>
      </c>
      <c r="C482" s="20" t="s">
        <v>1328</v>
      </c>
      <c r="D482" s="20" t="s">
        <v>1328</v>
      </c>
      <c r="E482" s="30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>
      <c r="A483" s="26"/>
      <c r="B483" s="27" t="s">
        <v>1658</v>
      </c>
      <c r="C483" s="20" t="s">
        <v>1659</v>
      </c>
      <c r="D483" s="20" t="s">
        <v>1659</v>
      </c>
      <c r="E483" s="30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>
      <c r="A484" s="26"/>
      <c r="B484" s="27" t="s">
        <v>1660</v>
      </c>
      <c r="C484" s="20" t="s">
        <v>1272</v>
      </c>
      <c r="D484" s="20" t="s">
        <v>1272</v>
      </c>
      <c r="E484" s="30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>
      <c r="A485" s="26"/>
      <c r="B485" s="27" t="s">
        <v>1661</v>
      </c>
      <c r="C485" s="20" t="s">
        <v>1272</v>
      </c>
      <c r="D485" s="20" t="s">
        <v>1272</v>
      </c>
      <c r="E485" s="30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>
      <c r="A486" s="26"/>
      <c r="B486" s="27" t="s">
        <v>1662</v>
      </c>
      <c r="C486" s="20" t="s">
        <v>1488</v>
      </c>
      <c r="D486" s="20" t="s">
        <v>1488</v>
      </c>
      <c r="E486" s="30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>
      <c r="A487" s="26"/>
      <c r="B487" s="27" t="s">
        <v>1663</v>
      </c>
      <c r="C487" s="20" t="s">
        <v>1664</v>
      </c>
      <c r="D487" s="20" t="s">
        <v>1664</v>
      </c>
      <c r="E487" s="30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>
      <c r="A488" s="26"/>
      <c r="B488" s="27" t="s">
        <v>1665</v>
      </c>
      <c r="C488" s="20" t="s">
        <v>1143</v>
      </c>
      <c r="D488" s="20" t="s">
        <v>1143</v>
      </c>
      <c r="E488" s="30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>
      <c r="A489" s="26"/>
      <c r="B489" s="27" t="s">
        <v>1666</v>
      </c>
      <c r="C489" s="20" t="s">
        <v>1667</v>
      </c>
      <c r="D489" s="20" t="s">
        <v>1667</v>
      </c>
      <c r="E489" s="30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>
      <c r="A490" s="26"/>
      <c r="B490" s="27" t="s">
        <v>1668</v>
      </c>
      <c r="C490" s="20" t="s">
        <v>1246</v>
      </c>
      <c r="D490" s="20" t="s">
        <v>1246</v>
      </c>
      <c r="E490" s="30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>
      <c r="A491" s="26"/>
      <c r="B491" s="27" t="s">
        <v>1669</v>
      </c>
      <c r="C491" s="20" t="s">
        <v>1246</v>
      </c>
      <c r="D491" s="20" t="s">
        <v>1246</v>
      </c>
      <c r="E491" s="30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>
      <c r="A492" s="26"/>
      <c r="B492" s="27" t="s">
        <v>1670</v>
      </c>
      <c r="C492" s="20" t="s">
        <v>1628</v>
      </c>
      <c r="D492" s="20" t="s">
        <v>1628</v>
      </c>
      <c r="E492" s="30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>
      <c r="A493" s="26"/>
      <c r="B493" s="27" t="s">
        <v>1671</v>
      </c>
      <c r="C493" s="20" t="s">
        <v>1060</v>
      </c>
      <c r="D493" s="20" t="s">
        <v>1060</v>
      </c>
      <c r="E493" s="30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>
      <c r="A494" s="26"/>
      <c r="B494" s="27" t="s">
        <v>1672</v>
      </c>
      <c r="C494" s="20" t="s">
        <v>1062</v>
      </c>
      <c r="D494" s="20" t="s">
        <v>1062</v>
      </c>
      <c r="E494" s="30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>
      <c r="A495" s="26"/>
      <c r="B495" s="27" t="s">
        <v>1673</v>
      </c>
      <c r="C495" s="20" t="s">
        <v>1025</v>
      </c>
      <c r="D495" s="20" t="s">
        <v>1025</v>
      </c>
      <c r="E495" s="30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>
      <c r="A496" s="26"/>
      <c r="B496" s="27" t="s">
        <v>1674</v>
      </c>
      <c r="C496" s="20" t="s">
        <v>1138</v>
      </c>
      <c r="D496" s="20" t="s">
        <v>1138</v>
      </c>
      <c r="E496" s="30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>
      <c r="A497" s="26"/>
      <c r="B497" s="27" t="s">
        <v>1675</v>
      </c>
      <c r="C497" s="20" t="s">
        <v>1148</v>
      </c>
      <c r="D497" s="20" t="s">
        <v>1148</v>
      </c>
      <c r="E497" s="30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>
      <c r="A498" s="26"/>
      <c r="B498" s="27" t="s">
        <v>1676</v>
      </c>
      <c r="C498" s="20" t="s">
        <v>1081</v>
      </c>
      <c r="D498" s="20" t="s">
        <v>1081</v>
      </c>
      <c r="E498" s="30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>
      <c r="A499" s="26"/>
      <c r="B499" s="27" t="s">
        <v>1677</v>
      </c>
      <c r="C499" s="20" t="s">
        <v>1678</v>
      </c>
      <c r="D499" s="20" t="s">
        <v>1678</v>
      </c>
      <c r="E499" s="30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>
      <c r="A500" s="26"/>
      <c r="B500" s="27" t="s">
        <v>1679</v>
      </c>
      <c r="C500" s="20" t="s">
        <v>1203</v>
      </c>
      <c r="D500" s="20" t="s">
        <v>1203</v>
      </c>
      <c r="E500" s="30"/>
      <c r="F500" s="1"/>
      <c r="G500" s="1"/>
      <c r="H500" s="1"/>
      <c r="I500" s="1"/>
      <c r="J500" s="1"/>
      <c r="K500" s="1"/>
      <c r="L500" s="1"/>
      <c r="M500" s="1"/>
      <c r="N500" s="1"/>
      <c r="O500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0"/>
  <sheetViews>
    <sheetView topLeftCell="AE1" workbookViewId="0">
      <selection activeCell="AJ17" sqref="AJ17"/>
    </sheetView>
  </sheetViews>
  <sheetFormatPr defaultColWidth="11" defaultRowHeight="17.6"/>
  <cols>
    <col min="1" max="2" width="11" customWidth="1"/>
    <col min="3" max="3" width="41.3303571428571" customWidth="1"/>
    <col min="4" max="4" width="11" customWidth="1"/>
    <col min="5" max="28" width="11" hidden="1" customWidth="1"/>
    <col min="29" max="46" width="11" customWidth="1"/>
  </cols>
  <sheetData>
    <row r="1" ht="18.35" spans="1:46">
      <c r="A1" s="1"/>
      <c r="B1" s="1"/>
      <c r="C1" s="1"/>
      <c r="D1" s="1"/>
      <c r="E1" s="9" t="s">
        <v>160</v>
      </c>
      <c r="F1" s="9"/>
      <c r="G1" s="9"/>
      <c r="H1" s="9"/>
      <c r="I1" s="9"/>
      <c r="J1" s="9"/>
      <c r="K1" s="11" t="s">
        <v>161</v>
      </c>
      <c r="L1" s="11"/>
      <c r="M1" s="11"/>
      <c r="N1" s="11"/>
      <c r="O1" s="11"/>
      <c r="P1" s="11"/>
      <c r="Q1" s="11" t="s">
        <v>162</v>
      </c>
      <c r="R1" s="11"/>
      <c r="S1" s="11"/>
      <c r="T1" s="11"/>
      <c r="U1" s="11"/>
      <c r="V1" s="11"/>
      <c r="W1" s="11" t="s">
        <v>163</v>
      </c>
      <c r="X1" s="11"/>
      <c r="Y1" s="11"/>
      <c r="Z1" s="11"/>
      <c r="AA1" s="11"/>
      <c r="AB1" s="11"/>
      <c r="AC1" s="11" t="s">
        <v>854</v>
      </c>
      <c r="AD1" s="11"/>
      <c r="AE1" s="11"/>
      <c r="AF1" s="11"/>
      <c r="AG1" s="11"/>
      <c r="AH1" s="11"/>
      <c r="AI1" s="11" t="s">
        <v>853</v>
      </c>
      <c r="AJ1" s="11"/>
      <c r="AK1" s="11"/>
      <c r="AL1" s="11"/>
      <c r="AM1" s="11"/>
      <c r="AN1" s="11"/>
      <c r="AO1" s="11" t="s">
        <v>855</v>
      </c>
      <c r="AP1" s="11"/>
      <c r="AQ1" s="11"/>
      <c r="AR1" s="11"/>
      <c r="AS1" s="11"/>
      <c r="AT1" s="11"/>
    </row>
    <row r="2" ht="18.35" spans="1:46">
      <c r="A2" s="2" t="s">
        <v>126</v>
      </c>
      <c r="B2" s="3" t="s">
        <v>1680</v>
      </c>
      <c r="C2" s="3" t="s">
        <v>857</v>
      </c>
      <c r="D2" s="3" t="s">
        <v>158</v>
      </c>
      <c r="E2" s="10" t="s">
        <v>1681</v>
      </c>
      <c r="F2" s="10" t="s">
        <v>1682</v>
      </c>
      <c r="G2" s="10" t="s">
        <v>1683</v>
      </c>
      <c r="H2" s="10" t="s">
        <v>1684</v>
      </c>
      <c r="I2" s="10" t="s">
        <v>1685</v>
      </c>
      <c r="J2" s="10" t="s">
        <v>1686</v>
      </c>
      <c r="K2" s="10" t="s">
        <v>1681</v>
      </c>
      <c r="L2" s="10" t="s">
        <v>1682</v>
      </c>
      <c r="M2" s="10" t="s">
        <v>1683</v>
      </c>
      <c r="N2" s="10" t="s">
        <v>1684</v>
      </c>
      <c r="O2" s="10" t="s">
        <v>1685</v>
      </c>
      <c r="P2" s="10" t="s">
        <v>1686</v>
      </c>
      <c r="Q2" s="12" t="s">
        <v>1681</v>
      </c>
      <c r="R2" s="12" t="s">
        <v>1682</v>
      </c>
      <c r="S2" s="12" t="s">
        <v>1683</v>
      </c>
      <c r="T2" s="12" t="s">
        <v>1684</v>
      </c>
      <c r="U2" s="12" t="s">
        <v>1685</v>
      </c>
      <c r="V2" s="12" t="s">
        <v>1686</v>
      </c>
      <c r="W2" s="12" t="s">
        <v>1681</v>
      </c>
      <c r="X2" s="12" t="s">
        <v>1682</v>
      </c>
      <c r="Y2" s="12" t="s">
        <v>1683</v>
      </c>
      <c r="Z2" s="12" t="s">
        <v>1684</v>
      </c>
      <c r="AA2" s="12" t="s">
        <v>1685</v>
      </c>
      <c r="AB2" s="12" t="s">
        <v>1686</v>
      </c>
      <c r="AC2" s="12" t="s">
        <v>1681</v>
      </c>
      <c r="AD2" s="12" t="s">
        <v>1682</v>
      </c>
      <c r="AE2" s="12" t="s">
        <v>1683</v>
      </c>
      <c r="AF2" s="12" t="s">
        <v>1684</v>
      </c>
      <c r="AG2" s="12" t="s">
        <v>1685</v>
      </c>
      <c r="AH2" s="12" t="s">
        <v>1686</v>
      </c>
      <c r="AI2" s="12" t="s">
        <v>1681</v>
      </c>
      <c r="AJ2" s="12" t="s">
        <v>1682</v>
      </c>
      <c r="AK2" s="12" t="s">
        <v>1683</v>
      </c>
      <c r="AL2" s="12" t="s">
        <v>1684</v>
      </c>
      <c r="AM2" s="12" t="s">
        <v>1685</v>
      </c>
      <c r="AN2" s="12" t="s">
        <v>1686</v>
      </c>
      <c r="AO2" s="12" t="s">
        <v>1681</v>
      </c>
      <c r="AP2" s="12" t="s">
        <v>1682</v>
      </c>
      <c r="AQ2" s="12" t="s">
        <v>1683</v>
      </c>
      <c r="AR2" s="12" t="s">
        <v>1684</v>
      </c>
      <c r="AS2" s="12" t="s">
        <v>1685</v>
      </c>
      <c r="AT2" s="12" t="s">
        <v>1686</v>
      </c>
    </row>
    <row r="3" ht="18.35" spans="1:46">
      <c r="A3" s="4" t="s">
        <v>126</v>
      </c>
      <c r="B3" s="5" t="s">
        <v>1687</v>
      </c>
      <c r="C3" s="6" t="s">
        <v>1688</v>
      </c>
      <c r="D3" s="6" t="s">
        <v>468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ht="18.35" spans="1:46">
      <c r="A4" s="4" t="s">
        <v>126</v>
      </c>
      <c r="B4" s="5" t="s">
        <v>1687</v>
      </c>
      <c r="C4" s="6" t="s">
        <v>1689</v>
      </c>
      <c r="D4" s="6" t="s">
        <v>468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ht="18.35" spans="1:46">
      <c r="A5" s="4" t="s">
        <v>126</v>
      </c>
      <c r="B5" s="5" t="s">
        <v>1687</v>
      </c>
      <c r="C5" s="6" t="s">
        <v>1690</v>
      </c>
      <c r="D5" s="6" t="s">
        <v>468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18.35" spans="1:46">
      <c r="A6" s="4" t="s">
        <v>126</v>
      </c>
      <c r="B6" s="5" t="s">
        <v>1687</v>
      </c>
      <c r="C6" s="6" t="s">
        <v>1691</v>
      </c>
      <c r="D6" s="6" t="s">
        <v>468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ht="18.35" spans="1:46">
      <c r="A7" s="4" t="s">
        <v>126</v>
      </c>
      <c r="B7" s="5" t="s">
        <v>1687</v>
      </c>
      <c r="C7" s="6" t="s">
        <v>1692</v>
      </c>
      <c r="D7" s="6" t="s">
        <v>468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ht="18.35" spans="1:46">
      <c r="A8" s="4" t="s">
        <v>126</v>
      </c>
      <c r="B8" s="5" t="s">
        <v>1687</v>
      </c>
      <c r="C8" s="6" t="s">
        <v>1693</v>
      </c>
      <c r="D8" s="6" t="s">
        <v>468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ht="18.35" spans="1:46">
      <c r="A9" s="4" t="s">
        <v>126</v>
      </c>
      <c r="B9" s="6" t="s">
        <v>1694</v>
      </c>
      <c r="C9" s="6" t="s">
        <v>1695</v>
      </c>
      <c r="D9" s="6" t="s">
        <v>468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3">
        <v>74</v>
      </c>
      <c r="AD9" s="13">
        <v>194.3902439</v>
      </c>
      <c r="AE9" s="13">
        <v>1804610.927</v>
      </c>
      <c r="AF9" s="13">
        <v>1754928</v>
      </c>
      <c r="AG9" s="16">
        <v>94.28688525</v>
      </c>
      <c r="AH9" s="17">
        <v>85</v>
      </c>
      <c r="AI9" s="18">
        <v>163.5530303</v>
      </c>
      <c r="AJ9" s="18">
        <v>69</v>
      </c>
      <c r="AK9" s="18">
        <v>280549.4545</v>
      </c>
      <c r="AL9" s="18">
        <v>124580</v>
      </c>
      <c r="AM9" s="18">
        <v>95.88636364</v>
      </c>
      <c r="AN9" s="18">
        <v>95</v>
      </c>
      <c r="AO9" s="18">
        <v>178.546788431</v>
      </c>
      <c r="AP9" s="18">
        <v>75</v>
      </c>
      <c r="AQ9" s="18">
        <v>256409.3636</v>
      </c>
      <c r="AR9" s="18">
        <v>156787</v>
      </c>
      <c r="AS9" s="18">
        <v>94.98763636</v>
      </c>
      <c r="AT9" s="18">
        <v>92</v>
      </c>
    </row>
    <row r="10" ht="18.35" spans="1:46">
      <c r="A10" s="4" t="s">
        <v>126</v>
      </c>
      <c r="B10" s="6" t="s">
        <v>1694</v>
      </c>
      <c r="C10" s="6" t="s">
        <v>1696</v>
      </c>
      <c r="D10" s="6" t="s">
        <v>468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3">
        <v>76.34751773</v>
      </c>
      <c r="AD10" s="13">
        <v>0</v>
      </c>
      <c r="AE10" s="13">
        <v>621137.7872</v>
      </c>
      <c r="AF10" s="13">
        <v>567096</v>
      </c>
      <c r="AG10" s="16">
        <v>62.89361702</v>
      </c>
      <c r="AH10" s="17">
        <v>51</v>
      </c>
      <c r="AI10" s="18">
        <v>59.37254902</v>
      </c>
      <c r="AJ10" s="18">
        <v>0</v>
      </c>
      <c r="AK10" s="18">
        <v>517352.2876</v>
      </c>
      <c r="AL10" s="18">
        <v>419800</v>
      </c>
      <c r="AM10" s="18">
        <v>67.20915033</v>
      </c>
      <c r="AN10" s="18">
        <v>58</v>
      </c>
      <c r="AO10" s="18">
        <v>59.37254902</v>
      </c>
      <c r="AP10" s="18">
        <v>0</v>
      </c>
      <c r="AQ10" s="18">
        <v>597645.2933</v>
      </c>
      <c r="AR10" s="18">
        <v>556732</v>
      </c>
      <c r="AS10" s="18">
        <v>65.27655893</v>
      </c>
      <c r="AT10" s="18">
        <v>62</v>
      </c>
    </row>
    <row r="11" ht="18.35" spans="1:46">
      <c r="A11" s="4" t="s">
        <v>126</v>
      </c>
      <c r="B11" s="6" t="s">
        <v>1694</v>
      </c>
      <c r="C11" s="6" t="s">
        <v>1697</v>
      </c>
      <c r="D11" s="6" t="s">
        <v>468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3">
        <v>67.42446043</v>
      </c>
      <c r="AD11" s="13">
        <v>0</v>
      </c>
      <c r="AE11" s="13">
        <v>442128.9496</v>
      </c>
      <c r="AF11" s="13">
        <v>355160</v>
      </c>
      <c r="AG11" s="16">
        <v>67.64748201</v>
      </c>
      <c r="AH11" s="17">
        <v>59</v>
      </c>
      <c r="AI11" s="18">
        <v>55.23448276</v>
      </c>
      <c r="AJ11" s="18">
        <v>0</v>
      </c>
      <c r="AK11" s="18">
        <v>200509.931</v>
      </c>
      <c r="AL11" s="18">
        <v>71576</v>
      </c>
      <c r="AM11" s="18">
        <v>70.1862069</v>
      </c>
      <c r="AN11" s="18">
        <v>62</v>
      </c>
      <c r="AO11" s="18">
        <v>55.23448276</v>
      </c>
      <c r="AP11" s="18">
        <v>0</v>
      </c>
      <c r="AQ11" s="18">
        <v>332476.879</v>
      </c>
      <c r="AR11" s="18">
        <v>453465</v>
      </c>
      <c r="AS11" s="18">
        <v>64.75636363</v>
      </c>
      <c r="AT11" s="18">
        <v>55</v>
      </c>
    </row>
    <row r="12" ht="18.35" spans="1:46">
      <c r="A12" s="4" t="s">
        <v>126</v>
      </c>
      <c r="B12" s="6" t="s">
        <v>1694</v>
      </c>
      <c r="C12" s="6" t="s">
        <v>1698</v>
      </c>
      <c r="D12" s="6" t="s">
        <v>468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3">
        <v>123.4919355</v>
      </c>
      <c r="AD12" s="13">
        <v>0</v>
      </c>
      <c r="AE12" s="13">
        <v>291661.5484</v>
      </c>
      <c r="AF12" s="13">
        <v>219004</v>
      </c>
      <c r="AG12" s="16">
        <v>91.02419355</v>
      </c>
      <c r="AH12" s="17">
        <v>75</v>
      </c>
      <c r="AI12" s="18">
        <v>102.4214876</v>
      </c>
      <c r="AJ12" s="18">
        <v>9</v>
      </c>
      <c r="AK12" s="18">
        <v>158884.3306</v>
      </c>
      <c r="AL12" s="18">
        <v>57708</v>
      </c>
      <c r="AM12" s="18">
        <v>92.61983471</v>
      </c>
      <c r="AN12" s="18">
        <v>87</v>
      </c>
      <c r="AO12" s="18">
        <v>102.4214876</v>
      </c>
      <c r="AP12" s="18">
        <v>0</v>
      </c>
      <c r="AQ12" s="18">
        <v>236676.7494</v>
      </c>
      <c r="AR12" s="18">
        <v>89667</v>
      </c>
      <c r="AS12" s="18">
        <v>92.76854769</v>
      </c>
      <c r="AT12" s="18">
        <v>84</v>
      </c>
    </row>
    <row r="13" ht="18.35" spans="1:46">
      <c r="A13" s="4" t="s">
        <v>126</v>
      </c>
      <c r="B13" s="6" t="s">
        <v>1694</v>
      </c>
      <c r="C13" s="6" t="s">
        <v>1699</v>
      </c>
      <c r="D13" s="6" t="s">
        <v>468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3">
        <v>80.26771654</v>
      </c>
      <c r="AD13" s="13">
        <v>0</v>
      </c>
      <c r="AE13" s="13">
        <v>160191.2441</v>
      </c>
      <c r="AF13" s="13">
        <v>52680</v>
      </c>
      <c r="AG13" s="16">
        <v>72.1953125</v>
      </c>
      <c r="AH13" s="17">
        <v>57</v>
      </c>
      <c r="AI13" s="18">
        <v>82.22751323</v>
      </c>
      <c r="AJ13" s="18">
        <v>0</v>
      </c>
      <c r="AK13" s="18">
        <v>147344.7407</v>
      </c>
      <c r="AL13" s="18">
        <v>57888</v>
      </c>
      <c r="AM13" s="18">
        <v>94.56613757</v>
      </c>
      <c r="AN13" s="18">
        <v>65</v>
      </c>
      <c r="AO13" s="18">
        <v>82.22751323</v>
      </c>
      <c r="AP13" s="18">
        <v>0</v>
      </c>
      <c r="AQ13" s="18">
        <v>157644.9609</v>
      </c>
      <c r="AR13" s="18">
        <v>55778</v>
      </c>
      <c r="AS13" s="18">
        <v>88.546675873</v>
      </c>
      <c r="AT13" s="18">
        <v>64</v>
      </c>
    </row>
    <row r="14" ht="18.35" spans="1:46">
      <c r="A14" s="4" t="s">
        <v>126</v>
      </c>
      <c r="B14" s="6" t="s">
        <v>1694</v>
      </c>
      <c r="C14" s="6" t="s">
        <v>1700</v>
      </c>
      <c r="D14" s="6" t="s">
        <v>468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3">
        <v>93.69753086</v>
      </c>
      <c r="AD14" s="13">
        <v>3</v>
      </c>
      <c r="AE14" s="13">
        <v>127812.9136</v>
      </c>
      <c r="AF14" s="13">
        <v>53936</v>
      </c>
      <c r="AG14" s="16">
        <v>66.01851852</v>
      </c>
      <c r="AH14" s="17">
        <v>50</v>
      </c>
      <c r="AI14" s="18">
        <v>101.1666667</v>
      </c>
      <c r="AJ14" s="18">
        <v>3</v>
      </c>
      <c r="AK14" s="18">
        <v>92627.52778</v>
      </c>
      <c r="AL14" s="18">
        <v>52788</v>
      </c>
      <c r="AM14" s="18">
        <v>80.96527778</v>
      </c>
      <c r="AN14" s="18">
        <v>66</v>
      </c>
      <c r="AO14" s="18">
        <v>101.1666667</v>
      </c>
      <c r="AP14" s="18">
        <v>3</v>
      </c>
      <c r="AQ14" s="18">
        <v>110237.934</v>
      </c>
      <c r="AR14" s="18">
        <v>54655</v>
      </c>
      <c r="AS14" s="18">
        <v>79.8769852</v>
      </c>
      <c r="AT14" s="18">
        <v>59</v>
      </c>
    </row>
    <row r="15" ht="34.75" spans="1:46">
      <c r="A15" s="4" t="s">
        <v>126</v>
      </c>
      <c r="B15" s="6" t="s">
        <v>1701</v>
      </c>
      <c r="C15" s="7" t="s">
        <v>1702</v>
      </c>
      <c r="D15" s="6" t="s">
        <v>468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4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ht="34.75" spans="1:46">
      <c r="A16" s="4" t="s">
        <v>126</v>
      </c>
      <c r="B16" s="6" t="s">
        <v>1701</v>
      </c>
      <c r="C16" s="7" t="s">
        <v>1703</v>
      </c>
      <c r="D16" s="6" t="s">
        <v>468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ht="34.75" spans="1:46">
      <c r="A17" s="4" t="s">
        <v>126</v>
      </c>
      <c r="B17" s="6" t="s">
        <v>1701</v>
      </c>
      <c r="C17" s="7" t="s">
        <v>1704</v>
      </c>
      <c r="D17" s="6" t="s">
        <v>468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ht="34.75" spans="1:46">
      <c r="A18" s="4" t="s">
        <v>126</v>
      </c>
      <c r="B18" s="6" t="s">
        <v>1701</v>
      </c>
      <c r="C18" s="7" t="s">
        <v>1705</v>
      </c>
      <c r="D18" s="6" t="s">
        <v>468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ht="34.75" spans="1:46">
      <c r="A19" s="4" t="s">
        <v>126</v>
      </c>
      <c r="B19" s="6" t="s">
        <v>1701</v>
      </c>
      <c r="C19" s="7" t="s">
        <v>1706</v>
      </c>
      <c r="D19" s="6" t="s">
        <v>468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</row>
    <row r="21" spans="1:4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</row>
    <row r="23" spans="1:4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</row>
    <row r="25" spans="1:4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</row>
    <row r="26" spans="1:4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spans="1:4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</row>
    <row r="28" spans="1:4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</row>
    <row r="29" spans="1:4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</row>
    <row r="30" spans="1:4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</row>
    <row r="31" spans="1:4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</row>
    <row r="32" spans="1:4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</row>
    <row r="33" spans="1:4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spans="1:4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4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</row>
    <row r="36" spans="1:4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</row>
    <row r="37" spans="1:4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</row>
    <row r="38" spans="1:4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</row>
    <row r="39" spans="1:4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</row>
    <row r="40" spans="1:4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4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</row>
    <row r="42" spans="1:4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</row>
    <row r="43" spans="1:4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</row>
    <row r="44" spans="1:4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4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spans="1:4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spans="1:4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4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4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4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1:4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</row>
    <row r="57" spans="1:4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</row>
    <row r="58" spans="1:4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</row>
    <row r="59" spans="1:4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4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</row>
    <row r="61" spans="1:4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</row>
    <row r="62" spans="1:4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3" spans="1:4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</row>
    <row r="64" spans="1:4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spans="1:4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</row>
    <row r="66" spans="1:4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</row>
    <row r="67" spans="1:4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</row>
    <row r="68" spans="1:4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</row>
    <row r="69" spans="1:4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</row>
    <row r="70" spans="1:4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</row>
    <row r="71" spans="1:4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</row>
    <row r="72" spans="1:4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spans="1:4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</row>
    <row r="74" spans="1:4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</row>
    <row r="75" spans="1:4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</row>
    <row r="76" spans="1:4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spans="1:4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</row>
    <row r="87" spans="1:4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</row>
    <row r="88" spans="1:4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</row>
    <row r="89" spans="1:4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</row>
    <row r="90" spans="1:4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</row>
    <row r="91" spans="1:4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</row>
    <row r="92" spans="1:4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</row>
    <row r="93" spans="1:4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</row>
    <row r="94" spans="1:4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</row>
    <row r="95" spans="1:4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</row>
    <row r="96" spans="1:4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</row>
    <row r="97" spans="1:4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</row>
    <row r="98" spans="1:4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</row>
    <row r="99" spans="1:4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</row>
    <row r="100" spans="1:4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</row>
    <row r="101" spans="1:4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</row>
    <row r="102" spans="1:4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</row>
    <row r="103" spans="1:4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spans="1:4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</row>
    <row r="105" spans="1:4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</row>
    <row r="106" spans="1:4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</row>
    <row r="107" spans="1:4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spans="1:4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spans="1:4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spans="1:4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spans="1:4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</sheetData>
  <mergeCells count="7">
    <mergeCell ref="E1:J1"/>
    <mergeCell ref="K1:P1"/>
    <mergeCell ref="Q1:V1"/>
    <mergeCell ref="W1:AB1"/>
    <mergeCell ref="AC1:AH1"/>
    <mergeCell ref="AI1:AN1"/>
    <mergeCell ref="AO1:AT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4" workbookViewId="0">
      <selection activeCell="A1" sqref="A1"/>
    </sheetView>
  </sheetViews>
  <sheetFormatPr defaultColWidth="11" defaultRowHeight="17.6"/>
  <cols>
    <col min="1" max="18" width="10.8303571428571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CD542ICA L R09</vt:lpstr>
      <vt:lpstr>icafe-遗留P0P1</vt:lpstr>
      <vt:lpstr>JIRA-遗留P0P1</vt:lpstr>
      <vt:lpstr>综合评分</vt:lpstr>
      <vt:lpstr>响应时间</vt:lpstr>
      <vt:lpstr>APP source</vt:lpstr>
      <vt:lpstr>baidu APP</vt:lpstr>
      <vt:lpstr>Scenes Sources</vt:lpstr>
      <vt:lpstr>内存泄漏走势图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2023-10-25T02:52:00Z</dcterms:created>
  <dcterms:modified xsi:type="dcterms:W3CDTF">2023-11-14T11:02:32Z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785F478770A4C20AF66E37652B45A2AA_42</vt:lpwstr>
  </property>
</Properties>
</file>