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MY24 P702/R06/测试报告/"/>
    </mc:Choice>
  </mc:AlternateContent>
  <xr:revisionPtr revIDLastSave="0" documentId="13_ncr:1_{F695966C-FD6E-C141-9FF5-5FF602DDFEA9}" xr6:coauthVersionLast="47" xr6:coauthVersionMax="47" xr10:uidLastSave="{00000000-0000-0000-0000-000000000000}"/>
  <bookViews>
    <workbookView xWindow="0" yWindow="500" windowWidth="28800" windowHeight="15900" xr2:uid="{00000000-000D-0000-FFFF-FFFF00000000}"/>
  </bookViews>
  <sheets>
    <sheet name="测试报告" sheetId="1" r:id="rId1"/>
    <sheet name="icafe遗留buglist" sheetId="2" r:id="rId2"/>
    <sheet name="Jira遗留buglist" sheetId="8" r:id="rId3"/>
  </sheets>
  <definedNames>
    <definedName name="_xlnm._FilterDatabase" localSheetId="1" hidden="1">icafe遗留buglist!$A$1:$J$14</definedName>
    <definedName name="_xlnm._FilterDatabase" localSheetId="2" hidden="1">Jira遗留buglist!$A$1:$J$11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1" l="1"/>
  <c r="G57" i="1"/>
  <c r="D57" i="1"/>
  <c r="I56" i="1"/>
  <c r="H56" i="1"/>
  <c r="F56" i="1"/>
  <c r="I55" i="1"/>
  <c r="H55" i="1"/>
  <c r="F55" i="1"/>
  <c r="I54" i="1"/>
  <c r="H54" i="1"/>
  <c r="F54" i="1"/>
  <c r="I53" i="1"/>
  <c r="H53" i="1"/>
  <c r="F53" i="1"/>
  <c r="I52" i="1"/>
  <c r="H52" i="1"/>
  <c r="F52" i="1"/>
  <c r="I51" i="1"/>
  <c r="H51" i="1"/>
  <c r="F51" i="1"/>
  <c r="I50" i="1"/>
  <c r="H50" i="1"/>
  <c r="F50" i="1"/>
  <c r="I49" i="1"/>
  <c r="H49" i="1"/>
  <c r="F49" i="1"/>
  <c r="I48" i="1"/>
  <c r="H48" i="1"/>
  <c r="F48" i="1"/>
  <c r="I47" i="1"/>
  <c r="H47" i="1"/>
  <c r="F47" i="1"/>
  <c r="I46" i="1"/>
  <c r="H46" i="1"/>
  <c r="F46" i="1"/>
  <c r="I45" i="1"/>
  <c r="H45" i="1"/>
  <c r="F45" i="1"/>
  <c r="I44" i="1"/>
  <c r="H44" i="1"/>
  <c r="F44" i="1"/>
</calcChain>
</file>

<file path=xl/sharedStrings.xml><?xml version="1.0" encoding="utf-8"?>
<sst xmlns="http://schemas.openxmlformats.org/spreadsheetml/2006/main" count="326" uniqueCount="191">
  <si>
    <t>一、测试报告总论</t>
  </si>
  <si>
    <r>
      <rPr>
        <b/>
        <sz val="10.5"/>
        <color theme="1"/>
        <rFont val="宋体"/>
        <family val="3"/>
        <charset val="134"/>
      </rPr>
      <t>1.质量标准基础指标达成情况：</t>
    </r>
    <r>
      <rPr>
        <sz val="10.5"/>
        <color theme="1"/>
        <rFont val="宋体"/>
        <family val="3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</si>
  <si>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</si>
  <si>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</si>
  <si>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</si>
  <si>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</si>
  <si>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</si>
  <si>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</si>
  <si>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</si>
  <si>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PASS</t>
  </si>
  <si>
    <t>存量BUG</t>
  </si>
  <si>
    <t>P0/P1 BUG数量</t>
  </si>
  <si>
    <t>无P0/P1 BUG</t>
  </si>
  <si>
    <t>FAIL</t>
  </si>
  <si>
    <t>ALL</t>
  </si>
  <si>
    <t>未修复BUG数量&lt;50个</t>
  </si>
  <si>
    <t>2.版本稳定性及性能指标达成情况：</t>
  </si>
  <si>
    <t>稳定性及性能</t>
  </si>
  <si>
    <t>版本稳定性</t>
  </si>
  <si>
    <t>Monkey</t>
  </si>
  <si>
    <t>7*12无crash、无ANR</t>
  </si>
  <si>
    <t>无crash、无ANR</t>
  </si>
  <si>
    <t>3.质量标准效果类指标达成情况</t>
  </si>
  <si>
    <t>AI能力</t>
  </si>
  <si>
    <t>语音效果</t>
  </si>
  <si>
    <t>唤醒率</t>
  </si>
  <si>
    <r>
      <rPr>
        <sz val="10.5"/>
        <color rgb="FF000000"/>
        <rFont val="宋体"/>
        <family val="3"/>
        <charset val="134"/>
      </rPr>
      <t>唤醒词：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宋体"/>
        <family val="3"/>
        <charset val="134"/>
      </rPr>
      <t>静态低噪95%、静态中噪92%、静态高噪89%、动态中噪90%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宋体"/>
        <family val="3"/>
        <charset val="134"/>
      </rPr>
      <t>场景化命令词：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宋体"/>
        <family val="3"/>
        <charset val="134"/>
      </rPr>
      <t>静态低噪93%、静态中噪90%、静态高噪86%、动态中噪88%</t>
    </r>
  </si>
  <si>
    <t>NA</t>
  </si>
  <si>
    <t>一级误唤醒（闲聊）</t>
  </si>
  <si>
    <r>
      <rPr>
        <sz val="10.5"/>
        <color rgb="FF000000"/>
        <rFont val="宋体"/>
        <family val="3"/>
        <charset val="134"/>
      </rPr>
      <t>定制唤醒词平均每个词10h/次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宋体"/>
        <family val="3"/>
        <charset val="134"/>
      </rPr>
      <t>场景化命令词平均每个词8h/次</t>
    </r>
  </si>
  <si>
    <t>二级误唤醒（串扰词）</t>
  </si>
  <si>
    <t>无</t>
  </si>
  <si>
    <t>离在线识别率</t>
  </si>
  <si>
    <r>
      <rPr>
        <sz val="10.5"/>
        <color rgb="FF000000"/>
        <rFont val="宋体"/>
        <family val="3"/>
        <charset val="134"/>
      </rPr>
      <t>在线识别率：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宋体"/>
        <family val="3"/>
        <charset val="134"/>
      </rPr>
      <t>静态低噪92%、静态中噪90%、静态高噪90%、动态中噪85%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宋体"/>
        <family val="3"/>
        <charset val="134"/>
      </rPr>
      <t>离线识别率：</t>
    </r>
    <r>
      <rPr>
        <sz val="10.5"/>
        <color rgb="FF000000"/>
        <rFont val="宋体"/>
        <family val="3"/>
        <charset val="134"/>
      </rPr>
      <t xml:space="preserve">
</t>
    </r>
    <r>
      <rPr>
        <sz val="10.5"/>
        <color rgb="FF000000"/>
        <rFont val="宋体"/>
        <family val="3"/>
        <charset val="134"/>
      </rPr>
      <t>静态低噪85%、静态中噪85%、静态高噪85%、动态中噪80%</t>
    </r>
  </si>
  <si>
    <t>4、流程质量符合情况：功能清单、产品指标、MRD、技术文档、单云测试、CodeReview各环节交付物是否缺失及评审是否通过情况概述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</si>
  <si>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</si>
  <si>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</si>
  <si>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</si>
  <si>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</si>
  <si>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</si>
  <si>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MRD</t>
  </si>
  <si>
    <t>技术文档</t>
  </si>
  <si>
    <t>缺失</t>
  </si>
  <si>
    <t>单元测试报告</t>
  </si>
  <si>
    <t>Codereview结论</t>
  </si>
  <si>
    <t>二、Bug解决情况</t>
  </si>
  <si>
    <t>三、版本已知风险/遗留问题</t>
  </si>
  <si>
    <t>1.严重问题</t>
  </si>
  <si>
    <t>【实车】【MY24 P702】【地图】【偶现】夹江隧道内发生偏航</t>
  </si>
  <si>
    <t>【实车】【P702】【地图】11-02  导航播报卡顿（高频偶现）</t>
  </si>
  <si>
    <t>【实车】【MY24P702】【EM】【必现】氛围灯开关状态不记忆（依赖德赛）</t>
  </si>
  <si>
    <t>【台架】【MY24P702】【语音】【偶现】已连接蓝牙电话时，语音指令：我要打电话，TTS提示未连接后跳转蓝牙连接界面，重启车机后恢复</t>
  </si>
  <si>
    <t>2.项目风险（阻塞项、进度风险、功能需求未实现、质量风险、依赖实车、依赖环境、成熟度/通过率低的原因）</t>
  </si>
  <si>
    <t>AAR：更换滤芯相关用例实车未能触发或模拟，阻塞10条用例执行</t>
  </si>
  <si>
    <t>未进行OTA升级测试</t>
  </si>
  <si>
    <t>四、测试用例执行情况及遗留bug数</t>
  </si>
  <si>
    <t>模块名称</t>
  </si>
  <si>
    <t>用例总数</t>
  </si>
  <si>
    <t>测试执行数</t>
  </si>
  <si>
    <t>测试执行率</t>
  </si>
  <si>
    <t>执行通过数</t>
  </si>
  <si>
    <r>
      <rPr>
        <sz val="10.5"/>
        <color theme="1"/>
        <rFont val="宋体"/>
        <family val="3"/>
        <charset val="134"/>
      </rPr>
      <t xml:space="preserve">执行通过率
</t>
    </r>
    <r>
      <rPr>
        <sz val="10.5"/>
        <color rgb="FFFF0000"/>
        <rFont val="宋体"/>
        <family val="3"/>
        <charset val="134"/>
      </rPr>
      <t>(执行成功数/测试执行数）</t>
    </r>
  </si>
  <si>
    <t>R06版本成熟度</t>
  </si>
  <si>
    <t>R05版本成熟度</t>
  </si>
  <si>
    <t>未测/漏测原因和分析</t>
  </si>
  <si>
    <t>账号&amp;支付&amp;个人中心</t>
  </si>
  <si>
    <t>地图</t>
  </si>
  <si>
    <t>随心看</t>
  </si>
  <si>
    <t>车家互联</t>
  </si>
  <si>
    <t>launcher+AAR</t>
  </si>
  <si>
    <t>需要更换滤芯阻塞</t>
  </si>
  <si>
    <t>激活</t>
  </si>
  <si>
    <t>语音</t>
  </si>
  <si>
    <t>消息中心</t>
  </si>
  <si>
    <t>随心听</t>
  </si>
  <si>
    <t>安全</t>
  </si>
  <si>
    <t>EM</t>
  </si>
  <si>
    <t>依赖OTA升级</t>
  </si>
  <si>
    <t>输入法</t>
  </si>
  <si>
    <t>埋点</t>
  </si>
  <si>
    <t>地图部分场景无法触发，阻塞7条用例执行</t>
  </si>
  <si>
    <t>项目整体测试覆盖率</t>
  </si>
  <si>
    <t>六、测试环境及版本说明</t>
  </si>
  <si>
    <t>SOC版本</t>
  </si>
  <si>
    <t>MCU版本</t>
  </si>
  <si>
    <t>20230901_674_PRO</t>
  </si>
  <si>
    <t>屏幕尺寸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</si>
  <si>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</si>
  <si>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</si>
  <si>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</si>
  <si>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</si>
  <si>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</si>
  <si>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</si>
  <si>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</si>
  <si>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</si>
  <si>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</si>
  <si>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Bug</t>
  </si>
  <si>
    <t>######</t>
  </si>
  <si>
    <t>P1-High</t>
  </si>
  <si>
    <t>已分析</t>
  </si>
  <si>
    <t>谷渭(guwei05)</t>
  </si>
  <si>
    <t>新建</t>
  </si>
  <si>
    <t>陈鑫(chenxin37)</t>
  </si>
  <si>
    <t>张化旭(v_zhanghuaxu)</t>
  </si>
  <si>
    <t>黄辉平(huanghuiping)</t>
  </si>
  <si>
    <t>FordPhase4Scrum-68822</t>
  </si>
  <si>
    <t>卞哲(v_bianzhe)</t>
  </si>
  <si>
    <t>FordPhase4Scrum-71752</t>
  </si>
  <si>
    <t>【实车】【MY24P702】【地图】【偶现】1442  语音退出导航后，结束导航页loading3秒+才出现</t>
  </si>
  <si>
    <t>张斌(zhangbin42)</t>
  </si>
  <si>
    <t>FordPhase4Scrum-71940</t>
  </si>
  <si>
    <t>【实车】【MY24P702】【地图】【必现】1610，导航态，语音搜索沿途的加油站，无法点选加油站，手动点击更多沿途搜加油站可添加</t>
  </si>
  <si>
    <t>FordPhase4Scrum-72178</t>
  </si>
  <si>
    <t>【实车】【MY24P702】【地图】【偶现】1337，导航态语音添加第X个卫生间，退出添加，点击继续导航无反应(12秒+)</t>
  </si>
  <si>
    <t>FordPhase4Scrum-72339</t>
  </si>
  <si>
    <t>FordPhase4Scrum-72340</t>
  </si>
  <si>
    <t>【实车】【P702】【地图】11-03  发起导航，诱导面板会黑屏加载（高频偶现）</t>
  </si>
  <si>
    <t>FordPhase4Scrum-72343</t>
  </si>
  <si>
    <t>【实车】【P702】【地图】11-09  静音状态，点击详细打开声音，未播报（必现）</t>
  </si>
  <si>
    <t>FordPhase4Scrum-73066</t>
  </si>
  <si>
    <t>【实车】【P702】【地图】16-10  自动模式，隧道外，异常为黑夜模式（偶现）</t>
  </si>
  <si>
    <t>FordPhase4Scrum-74366</t>
  </si>
  <si>
    <t>【台架】【MY24P702】【地图】【偶现】181313导航态中，偶现放大图和诱导面板重叠显示</t>
  </si>
  <si>
    <t>FordPhase4Scrum-74489</t>
  </si>
  <si>
    <t>【实车】【MY24P702】【EM】【必现】氛围灯开关状态不记忆</t>
  </si>
  <si>
    <t>FordPhase4Scrum-74491</t>
  </si>
  <si>
    <t>【实车】【MY24P702】【EM】【必现】绑定硬按键超时三次以上，弹出的提示弹窗没有变化</t>
  </si>
  <si>
    <t>FordPhase4Scrum-74607</t>
  </si>
  <si>
    <t>马龙(malong03),李灿(v_lican03)</t>
  </si>
  <si>
    <t>FordPhase4Scrum-75058</t>
  </si>
  <si>
    <t>【实车】【MY24 P702】【地图】【高频】GPS有误，持续偏航</t>
  </si>
  <si>
    <t>密钥</t>
  </si>
  <si>
    <t>摘要</t>
  </si>
  <si>
    <t>组件</t>
  </si>
  <si>
    <t>经办人</t>
  </si>
  <si>
    <t>报告人</t>
  </si>
  <si>
    <t>解决方案</t>
  </si>
  <si>
    <t>影响版本</t>
  </si>
  <si>
    <t>标签</t>
  </si>
  <si>
    <t>P1</t>
  </si>
  <si>
    <t>AW2-31143</t>
  </si>
  <si>
    <t>LinYuzhang</t>
  </si>
  <si>
    <t>未解决</t>
  </si>
  <si>
    <t>A4F12_R06.PRO</t>
  </si>
  <si>
    <t>702, Desay</t>
  </si>
  <si>
    <t>Kaige Guan</t>
  </si>
  <si>
    <t>A4F12_R06.ENG1</t>
  </si>
  <si>
    <t>Baidu, Desaytest, MY24P702, Wave2</t>
  </si>
  <si>
    <t>AW2-30362</t>
  </si>
  <si>
    <t>【A】【点检】【必现】【接口】蓝牙已连接电话，语音拨打电话，车机反馈未连接蓝牙</t>
  </si>
  <si>
    <t>百度-语音</t>
  </si>
  <si>
    <t>A4F12_R06.PRO.HF2</t>
  </si>
  <si>
    <t>APIMCIS_WAVE2, Baidu, P702MCA, Phase4_IVITst</t>
  </si>
  <si>
    <t>A4F12_R05.PRO</t>
  </si>
  <si>
    <t>AW2-26939</t>
  </si>
  <si>
    <t>【MY24 P702】【必现】【performance】Launcher显示到进入稳定运行阶段经过的时间，cpu未稳定到200%</t>
  </si>
  <si>
    <t>A4F12_R05.ENG1</t>
  </si>
  <si>
    <t>AW2-26372</t>
  </si>
  <si>
    <t>【P702MCA】【必现】【map】GPS未完全Ready</t>
  </si>
  <si>
    <t>Map - Navigation</t>
  </si>
  <si>
    <t>Yueyang Qiu</t>
  </si>
  <si>
    <t>APIMCIS_WAVE2, Baidu, BaiduLead, FO_R05_UNFIX, P702MCA, Phase4_IVITst</t>
  </si>
  <si>
    <t>百度-地图</t>
  </si>
  <si>
    <t>Wenjie Shu</t>
  </si>
  <si>
    <t>AW2-25459</t>
  </si>
  <si>
    <t>【P702MCA】【必现】【语音】语音唤醒率低，有时要喊两三声才会调起语音</t>
  </si>
  <si>
    <t>AW2-25349</t>
  </si>
  <si>
    <t>Launcher显示到导航界面点击输入框出现下拉框R05测试值不达标</t>
  </si>
  <si>
    <t>System Performance</t>
  </si>
  <si>
    <t>Huaifu Xue</t>
  </si>
  <si>
    <t>BaiduLead, MY24P702, MY24_P702</t>
  </si>
  <si>
    <t>A4F12_R04.PRO</t>
  </si>
  <si>
    <t>AW2-22603</t>
  </si>
  <si>
    <t>Phase 4：【必现】【Performance】【P702MCA】【地图】R04版本导航启动时间较长(Launcher显示到地图打开_16.7s，taeget_13s，偏差上限13.65。稳定状态_8.5s，target_3.3s，偏差上限3.79)</t>
  </si>
  <si>
    <t>System Performance, 百度-地图</t>
  </si>
  <si>
    <t>APIMCIS_WAVE2, Baidu, BaiduLead, MY24P702, MY24_P702, P702MCA, Phase4_IVITst</t>
  </si>
  <si>
    <t>AW2-22594</t>
  </si>
  <si>
    <t>Phase 4：【必现】【Performance】【P702MCA】【地图】语音导航路线规划时间较长(R04_32.2s；target_13s)</t>
  </si>
  <si>
    <t>APIMCIS_WAVE2, Baidu, BaiduLead, P702MCA, Phase4_IVITst, R05MustFix</t>
  </si>
  <si>
    <t>AW2-22496</t>
  </si>
  <si>
    <t>Phase 4：【偶现】【P702MCA】【地图】车机重启后，语音导航路线规划地图无法正常打开</t>
  </si>
  <si>
    <t>A4F12_R00.PRO</t>
  </si>
  <si>
    <t>AW2-16867</t>
  </si>
  <si>
    <t>Phase 4：【Performance】【MY24P702】【地图】系统稳定状态Navigation首次启动较长(实车测试：6s，允许上限偏差3.8s）</t>
  </si>
  <si>
    <t>APIMCIS_WAVE2, MY24_P702, Performance, Phase4_IVITst</t>
  </si>
  <si>
    <t>测试结论为：有条件通过</t>
    <phoneticPr fontId="17" type="noConversion"/>
  </si>
  <si>
    <t>Jira未解决10个（其中P0 0个，P1 10个）</t>
    <phoneticPr fontId="17" type="noConversion"/>
  </si>
  <si>
    <t>【实车】【MY24P702】【地图】【偶现】行驶中，车标和诱导具体卡住不动</t>
    <phoneticPr fontId="17" type="noConversion"/>
  </si>
  <si>
    <t>【台架】【MY24P702】【语音】【偶现】已连接蓝牙电话时，语音指令：我要打电话，TTS提示未连接后跳转蓝牙连接界面，重启车机后恢复</t>
    <phoneticPr fontId="17" type="noConversion"/>
  </si>
  <si>
    <t>20230831_0964_A4F12_R06.ENG_Debug
20230908_0970_A4F12_R06.ENG_Debug
20230912_0974_A4F12_R06.PRO_Debug</t>
    <phoneticPr fontId="17" type="noConversion"/>
  </si>
  <si>
    <t>icafe未解决13个（其中P0 0个，P1 13个）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</si>
</sst>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\ hh:mm:ss"/>
  </numFmts>
  <fonts count="19">
    <font>
      <sz val="12"/>
      <color theme="1"/>
      <name val="等线"/>
      <charset val="134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rgb="FF0563C1"/>
      <name val="等线"/>
      <family val="4"/>
      <charset val="134"/>
      <scheme val="minor"/>
    </font>
    <font>
      <i/>
      <sz val="12"/>
      <color rgb="FF000000"/>
      <name val="Arial"/>
      <family val="2"/>
    </font>
    <font>
      <u/>
      <sz val="11"/>
      <color rgb="FF0000FF"/>
      <name val="Calibri"/>
      <family val="2"/>
    </font>
    <font>
      <sz val="11"/>
      <color rgb="FF000000"/>
      <name val="等线"/>
      <family val="4"/>
      <charset val="134"/>
      <scheme val="minor"/>
    </font>
    <font>
      <sz val="10.5"/>
      <color theme="1"/>
      <name val="等线"/>
      <family val="4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0.5"/>
      <color rgb="FFFF0000"/>
      <name val="宋体"/>
      <family val="3"/>
      <charset val="134"/>
    </font>
    <font>
      <sz val="11"/>
      <color indexed="8"/>
      <name val="等线"/>
      <family val="4"/>
      <charset val="134"/>
      <scheme val="minor"/>
    </font>
    <font>
      <sz val="10.5"/>
      <color rgb="FFFF0000"/>
      <name val="宋体"/>
      <family val="3"/>
      <charset val="134"/>
    </font>
    <font>
      <sz val="9"/>
      <name val="等线"/>
      <family val="4"/>
      <charset val="134"/>
      <scheme val="minor"/>
    </font>
    <font>
      <b/>
      <sz val="14"/>
      <color theme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8FB4E3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0" fontId="5" fillId="0" borderId="2" xfId="0" applyFont="1" applyBorder="1" applyAlignment="1">
      <alignment vertical="top" wrapText="1"/>
    </xf>
    <xf numFmtId="49" fontId="0" fillId="2" borderId="3" xfId="0" applyNumberFormat="1" applyFill="1" applyBorder="1" applyAlignment="1"/>
    <xf numFmtId="49" fontId="6" fillId="0" borderId="4" xfId="0" applyNumberFormat="1" applyFont="1" applyBorder="1" applyAlignment="1"/>
    <xf numFmtId="49" fontId="6" fillId="0" borderId="1" xfId="0" applyNumberFormat="1" applyFont="1" applyBorder="1" applyAlignment="1"/>
    <xf numFmtId="49" fontId="6" fillId="0" borderId="2" xfId="0" applyNumberFormat="1" applyFont="1" applyBorder="1" applyAlignment="1"/>
    <xf numFmtId="49" fontId="7" fillId="0" borderId="2" xfId="0" applyNumberFormat="1" applyFont="1" applyBorder="1" applyAlignment="1"/>
    <xf numFmtId="177" fontId="7" fillId="0" borderId="2" xfId="0" applyNumberFormat="1" applyFont="1" applyBorder="1" applyAlignment="1"/>
    <xf numFmtId="49" fontId="7" fillId="0" borderId="4" xfId="0" applyNumberFormat="1" applyFont="1" applyBorder="1" applyAlignment="1"/>
    <xf numFmtId="177" fontId="7" fillId="0" borderId="4" xfId="0" applyNumberFormat="1" applyFont="1" applyBorder="1" applyAlignment="1"/>
    <xf numFmtId="0" fontId="8" fillId="0" borderId="0" xfId="0" applyFont="1">
      <alignment vertical="center"/>
    </xf>
    <xf numFmtId="0" fontId="9" fillId="0" borderId="10" xfId="0" applyFont="1" applyBorder="1" applyAlignment="1">
      <alignment horizontal="justify" vertical="center" wrapText="1"/>
    </xf>
    <xf numFmtId="0" fontId="9" fillId="0" borderId="11" xfId="0" applyFont="1" applyBorder="1" applyAlignment="1">
      <alignment horizontal="justify" vertical="center" wrapText="1"/>
    </xf>
    <xf numFmtId="0" fontId="10" fillId="0" borderId="12" xfId="0" applyFont="1" applyBorder="1" applyAlignment="1">
      <alignment horizontal="justify" vertical="center" wrapText="1"/>
    </xf>
    <xf numFmtId="9" fontId="10" fillId="0" borderId="13" xfId="0" applyNumberFormat="1" applyFont="1" applyBorder="1" applyAlignment="1">
      <alignment horizontal="justify" vertical="center" wrapText="1"/>
    </xf>
    <xf numFmtId="0" fontId="10" fillId="0" borderId="10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10" fillId="0" borderId="9" xfId="0" applyFont="1" applyBorder="1">
      <alignment vertical="center"/>
    </xf>
    <xf numFmtId="0" fontId="10" fillId="0" borderId="0" xfId="0" applyFont="1">
      <alignment vertical="center"/>
    </xf>
    <xf numFmtId="0" fontId="9" fillId="4" borderId="10" xfId="0" applyFont="1" applyFill="1" applyBorder="1" applyAlignment="1">
      <alignment horizontal="justify" vertical="center" wrapText="1"/>
    </xf>
    <xf numFmtId="0" fontId="9" fillId="4" borderId="11" xfId="0" applyFont="1" applyFill="1" applyBorder="1" applyAlignment="1">
      <alignment horizontal="justify" vertical="center" wrapText="1"/>
    </xf>
    <xf numFmtId="0" fontId="10" fillId="0" borderId="13" xfId="0" applyFont="1" applyBorder="1" applyAlignment="1">
      <alignment horizontal="justify" vertical="center" wrapText="1"/>
    </xf>
    <xf numFmtId="0" fontId="12" fillId="0" borderId="13" xfId="0" applyFont="1" applyBorder="1" applyAlignment="1">
      <alignment horizontal="justify" vertical="center" wrapText="1"/>
    </xf>
    <xf numFmtId="0" fontId="12" fillId="0" borderId="10" xfId="0" applyFont="1" applyBorder="1" applyAlignment="1">
      <alignment vertical="center" wrapText="1"/>
    </xf>
    <xf numFmtId="0" fontId="13" fillId="5" borderId="12" xfId="0" applyFont="1" applyFill="1" applyBorder="1" applyAlignment="1">
      <alignment horizontal="justify" vertical="center" wrapText="1"/>
    </xf>
    <xf numFmtId="0" fontId="13" fillId="5" borderId="13" xfId="0" applyFont="1" applyFill="1" applyBorder="1" applyAlignment="1">
      <alignment horizontal="justify" vertical="center" wrapText="1"/>
    </xf>
    <xf numFmtId="0" fontId="12" fillId="0" borderId="13" xfId="0" applyFont="1" applyBorder="1">
      <alignment vertical="center"/>
    </xf>
    <xf numFmtId="0" fontId="12" fillId="0" borderId="13" xfId="0" applyFont="1" applyBorder="1" applyAlignment="1">
      <alignment vertical="center" wrapText="1"/>
    </xf>
    <xf numFmtId="0" fontId="9" fillId="0" borderId="12" xfId="0" applyFont="1" applyBorder="1" applyAlignment="1">
      <alignment horizontal="justify" vertical="center" wrapText="1"/>
    </xf>
    <xf numFmtId="0" fontId="9" fillId="0" borderId="13" xfId="0" applyFont="1" applyBorder="1" applyAlignment="1">
      <alignment horizontal="justify"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9" xfId="0" applyFont="1" applyBorder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176" fontId="10" fillId="0" borderId="8" xfId="0" applyNumberFormat="1" applyFont="1" applyBorder="1" applyAlignment="1">
      <alignment horizontal="justify" vertical="center" wrapText="1"/>
    </xf>
    <xf numFmtId="0" fontId="10" fillId="0" borderId="9" xfId="0" applyFont="1" applyBorder="1" applyAlignment="1">
      <alignment horizontal="justify" vertical="center" wrapText="1"/>
    </xf>
    <xf numFmtId="176" fontId="10" fillId="0" borderId="0" xfId="0" applyNumberFormat="1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4" fillId="0" borderId="13" xfId="0" applyFont="1" applyBorder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176" fontId="12" fillId="0" borderId="13" xfId="0" applyNumberFormat="1" applyFont="1" applyBorder="1" applyAlignment="1">
      <alignment horizontal="justify" vertical="center" wrapText="1"/>
    </xf>
    <xf numFmtId="10" fontId="10" fillId="0" borderId="10" xfId="0" applyNumberFormat="1" applyFont="1" applyBorder="1" applyAlignment="1">
      <alignment horizontal="justify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6" xfId="0" applyFont="1" applyBorder="1">
      <alignment vertical="center"/>
    </xf>
    <xf numFmtId="0" fontId="9" fillId="0" borderId="16" xfId="0" applyFont="1" applyBorder="1" applyAlignment="1">
      <alignment vertical="center" wrapText="1"/>
    </xf>
    <xf numFmtId="0" fontId="8" fillId="0" borderId="16" xfId="0" applyFont="1" applyBorder="1">
      <alignment vertical="center"/>
    </xf>
    <xf numFmtId="0" fontId="10" fillId="0" borderId="0" xfId="0" applyFont="1" applyAlignment="1">
      <alignment vertical="center" wrapText="1"/>
    </xf>
    <xf numFmtId="10" fontId="10" fillId="0" borderId="13" xfId="0" applyNumberFormat="1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 wrapText="1"/>
    </xf>
    <xf numFmtId="0" fontId="8" fillId="0" borderId="10" xfId="0" applyFont="1" applyBorder="1">
      <alignment vertical="center"/>
    </xf>
    <xf numFmtId="0" fontId="9" fillId="3" borderId="5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9" fillId="3" borderId="10" xfId="0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2" fillId="0" borderId="5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11" xfId="0" applyFont="1" applyBorder="1">
      <alignment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10" fillId="0" borderId="5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5" xfId="0" applyFont="1" applyBorder="1" applyAlignment="1">
      <alignment horizontal="justify" vertical="center" wrapText="1"/>
    </xf>
    <xf numFmtId="0" fontId="10" fillId="0" borderId="6" xfId="0" applyFont="1" applyBorder="1" applyAlignment="1">
      <alignment horizontal="justify" vertical="center" wrapText="1"/>
    </xf>
    <xf numFmtId="0" fontId="10" fillId="0" borderId="11" xfId="0" applyFont="1" applyBorder="1" applyAlignment="1">
      <alignment horizontal="justify" vertical="center" wrapText="1"/>
    </xf>
    <xf numFmtId="0" fontId="10" fillId="0" borderId="10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left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8FB4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Phase4Scrum-74366/show" TargetMode="External"/><Relationship Id="rId13" Type="http://schemas.openxmlformats.org/officeDocument/2006/relationships/hyperlink" Target="https://console.cloud.baidu-int.com/devops/icafe/issue/FordPhase4Scrum-72340/show" TargetMode="External"/><Relationship Id="rId18" Type="http://schemas.openxmlformats.org/officeDocument/2006/relationships/hyperlink" Target="https://console.cloud.baidu-int.com/devops/icafe/issue/FordPhase4Scrum-72178/show" TargetMode="External"/><Relationship Id="rId26" Type="http://schemas.openxmlformats.org/officeDocument/2006/relationships/hyperlink" Target="https://console.cloud.baidu-int.com/devops/icafe/issue/FordPhase4Scrum-75058/show" TargetMode="External"/><Relationship Id="rId3" Type="http://schemas.openxmlformats.org/officeDocument/2006/relationships/hyperlink" Target="https://console.cloud.baidu-int.com/devops/icafe/issue/FordPhase4Scrum-74491/show" TargetMode="External"/><Relationship Id="rId21" Type="http://schemas.openxmlformats.org/officeDocument/2006/relationships/hyperlink" Target="https://console.cloud.baidu-int.com/devops/icafe/issue/FordPhase4Scrum-71752/show" TargetMode="External"/><Relationship Id="rId7" Type="http://schemas.openxmlformats.org/officeDocument/2006/relationships/hyperlink" Target="https://console.cloud.baidu-int.com/devops/icafe/issue/FordPhase4Scrum-74366/show" TargetMode="External"/><Relationship Id="rId12" Type="http://schemas.openxmlformats.org/officeDocument/2006/relationships/hyperlink" Target="https://console.cloud.baidu-int.com/devops/icafe/issue/FordPhase4Scrum-72343/show" TargetMode="External"/><Relationship Id="rId17" Type="http://schemas.openxmlformats.org/officeDocument/2006/relationships/hyperlink" Target="https://console.cloud.baidu-int.com/devops/icafe/issue/FordPhase4Scrum-72178/show" TargetMode="External"/><Relationship Id="rId25" Type="http://schemas.openxmlformats.org/officeDocument/2006/relationships/hyperlink" Target="https://console.cloud.baidu-int.com/devops/icafe/issue/FordPhase4Scrum-75058/show" TargetMode="External"/><Relationship Id="rId2" Type="http://schemas.openxmlformats.org/officeDocument/2006/relationships/hyperlink" Target="https://console.cloud.baidu-int.com/devops/icafe/issue/FordPhase4Scrum-74607/show" TargetMode="External"/><Relationship Id="rId16" Type="http://schemas.openxmlformats.org/officeDocument/2006/relationships/hyperlink" Target="https://console.cloud.baidu-int.com/devops/icafe/issue/FordPhase4Scrum-72339/show" TargetMode="External"/><Relationship Id="rId20" Type="http://schemas.openxmlformats.org/officeDocument/2006/relationships/hyperlink" Target="https://console.cloud.baidu-int.com/devops/icafe/issue/FordPhase4Scrum-71940/show" TargetMode="External"/><Relationship Id="rId1" Type="http://schemas.openxmlformats.org/officeDocument/2006/relationships/hyperlink" Target="https://console.cloud.baidu-int.com/devops/icafe/issue/FordPhase4Scrum-74607/show" TargetMode="External"/><Relationship Id="rId6" Type="http://schemas.openxmlformats.org/officeDocument/2006/relationships/hyperlink" Target="https://console.cloud.baidu-int.com/devops/icafe/issue/FordPhase4Scrum-74489/show" TargetMode="External"/><Relationship Id="rId11" Type="http://schemas.openxmlformats.org/officeDocument/2006/relationships/hyperlink" Target="https://console.cloud.baidu-int.com/devops/icafe/issue/FordPhase4Scrum-72343/show" TargetMode="External"/><Relationship Id="rId24" Type="http://schemas.openxmlformats.org/officeDocument/2006/relationships/hyperlink" Target="https://console.cloud.baidu-int.com/devops/icafe/issue/FordPhase4Scrum-68822/show" TargetMode="External"/><Relationship Id="rId5" Type="http://schemas.openxmlformats.org/officeDocument/2006/relationships/hyperlink" Target="https://console.cloud.baidu-int.com/devops/icafe/issue/FordPhase4Scrum-74489/show" TargetMode="External"/><Relationship Id="rId15" Type="http://schemas.openxmlformats.org/officeDocument/2006/relationships/hyperlink" Target="https://console.cloud.baidu-int.com/devops/icafe/issue/FordPhase4Scrum-72339/show" TargetMode="External"/><Relationship Id="rId23" Type="http://schemas.openxmlformats.org/officeDocument/2006/relationships/hyperlink" Target="https://console.cloud.baidu-int.com/devops/icafe/issue/FordPhase4Scrum-68822/show" TargetMode="External"/><Relationship Id="rId10" Type="http://schemas.openxmlformats.org/officeDocument/2006/relationships/hyperlink" Target="https://console.cloud.baidu-int.com/devops/icafe/issue/FordPhase4Scrum-73066/show" TargetMode="External"/><Relationship Id="rId19" Type="http://schemas.openxmlformats.org/officeDocument/2006/relationships/hyperlink" Target="https://console.cloud.baidu-int.com/devops/icafe/issue/FordPhase4Scrum-71940/show" TargetMode="External"/><Relationship Id="rId4" Type="http://schemas.openxmlformats.org/officeDocument/2006/relationships/hyperlink" Target="https://console.cloud.baidu-int.com/devops/icafe/issue/FordPhase4Scrum-74491/show" TargetMode="External"/><Relationship Id="rId9" Type="http://schemas.openxmlformats.org/officeDocument/2006/relationships/hyperlink" Target="https://console.cloud.baidu-int.com/devops/icafe/issue/FordPhase4Scrum-73066/show" TargetMode="External"/><Relationship Id="rId14" Type="http://schemas.openxmlformats.org/officeDocument/2006/relationships/hyperlink" Target="https://console.cloud.baidu-int.com/devops/icafe/issue/FordPhase4Scrum-72340/show" TargetMode="External"/><Relationship Id="rId22" Type="http://schemas.openxmlformats.org/officeDocument/2006/relationships/hyperlink" Target="https://console.cloud.baidu-int.com/devops/icafe/issue/FordPhase4Scrum-71752/show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ford-jira-basic.atlassian.net/browse/AW2-22594" TargetMode="External"/><Relationship Id="rId3" Type="http://schemas.openxmlformats.org/officeDocument/2006/relationships/hyperlink" Target="https://ford-jira-basic.atlassian.net/browse/AW2-26939" TargetMode="External"/><Relationship Id="rId7" Type="http://schemas.openxmlformats.org/officeDocument/2006/relationships/hyperlink" Target="https://ford-jira-basic.atlassian.net/browse/AW2-22603" TargetMode="External"/><Relationship Id="rId2" Type="http://schemas.openxmlformats.org/officeDocument/2006/relationships/hyperlink" Target="https://ford-jira-basic.atlassian.net/browse/AW2-30362" TargetMode="External"/><Relationship Id="rId1" Type="http://schemas.openxmlformats.org/officeDocument/2006/relationships/hyperlink" Target="https://ford-jira-basic.atlassian.net/browse/AW2-31143" TargetMode="External"/><Relationship Id="rId6" Type="http://schemas.openxmlformats.org/officeDocument/2006/relationships/hyperlink" Target="https://ford-jira-basic.atlassian.net/browse/AW2-25349" TargetMode="External"/><Relationship Id="rId5" Type="http://schemas.openxmlformats.org/officeDocument/2006/relationships/hyperlink" Target="https://ford-jira-basic.atlassian.net/browse/AW2-25459" TargetMode="External"/><Relationship Id="rId10" Type="http://schemas.openxmlformats.org/officeDocument/2006/relationships/hyperlink" Target="https://ford-jira-basic.atlassian.net/browse/AW2-16867" TargetMode="External"/><Relationship Id="rId4" Type="http://schemas.openxmlformats.org/officeDocument/2006/relationships/hyperlink" Target="https://ford-jira-basic.atlassian.net/browse/AW2-26372" TargetMode="External"/><Relationship Id="rId9" Type="http://schemas.openxmlformats.org/officeDocument/2006/relationships/hyperlink" Target="https://ford-jira-basic.atlassian.net/browse/AW2-224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topLeftCell="A43" workbookViewId="0">
      <selection activeCell="A31" sqref="A31:K31"/>
    </sheetView>
  </sheetViews>
  <sheetFormatPr baseColWidth="10" defaultColWidth="11" defaultRowHeight="16"/>
  <cols>
    <col min="1" max="1" width="16.6640625" customWidth="1"/>
    <col min="2" max="2" width="22.33203125" customWidth="1"/>
    <col min="3" max="3" width="29.6640625" customWidth="1"/>
    <col min="4" max="4" width="32.6640625" customWidth="1"/>
    <col min="5" max="5" width="23.6640625" customWidth="1"/>
    <col min="6" max="6" width="17.6640625" customWidth="1"/>
    <col min="7" max="7" width="15.1640625" customWidth="1"/>
    <col min="8" max="8" width="25.33203125" customWidth="1"/>
    <col min="9" max="10" width="37.6640625" customWidth="1"/>
    <col min="11" max="11" width="23.33203125" customWidth="1"/>
  </cols>
  <sheetData>
    <row r="1" spans="1:11" ht="17.75" customHeight="1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8"/>
    </row>
    <row r="2" spans="1:11" ht="27" customHeight="1">
      <c r="A2" s="59" t="s">
        <v>185</v>
      </c>
      <c r="B2" s="60"/>
      <c r="C2" s="60"/>
      <c r="D2" s="60"/>
      <c r="E2" s="60"/>
      <c r="F2" s="60"/>
      <c r="G2" s="60"/>
      <c r="H2" s="60"/>
      <c r="I2" s="60"/>
      <c r="J2" s="60"/>
      <c r="K2" s="61"/>
    </row>
    <row r="3" spans="1:11" ht="17.25" customHeight="1">
      <c r="A3" s="62" t="s">
        <v>1</v>
      </c>
      <c r="B3" s="63"/>
      <c r="C3" s="63"/>
      <c r="D3" s="63"/>
      <c r="E3" s="63"/>
      <c r="F3" s="63"/>
      <c r="G3" s="63"/>
      <c r="H3" s="63"/>
      <c r="I3" s="63"/>
      <c r="J3" s="63"/>
      <c r="K3" s="64"/>
    </row>
    <row r="4" spans="1:11">
      <c r="A4" s="17" t="s">
        <v>2</v>
      </c>
      <c r="B4" s="18" t="s">
        <v>3</v>
      </c>
      <c r="C4" s="18" t="s">
        <v>4</v>
      </c>
      <c r="D4" s="18" t="s">
        <v>5</v>
      </c>
      <c r="E4" s="37" t="s">
        <v>6</v>
      </c>
      <c r="F4" s="38"/>
      <c r="G4" s="39"/>
      <c r="H4" s="39"/>
      <c r="I4" s="39"/>
      <c r="J4" s="39"/>
      <c r="K4" s="49"/>
    </row>
    <row r="5" spans="1:11">
      <c r="A5" s="19" t="s">
        <v>7</v>
      </c>
      <c r="B5" s="19" t="s">
        <v>8</v>
      </c>
      <c r="C5" s="20">
        <v>1</v>
      </c>
      <c r="D5" s="20">
        <v>1</v>
      </c>
      <c r="E5" s="40" t="s">
        <v>9</v>
      </c>
      <c r="F5" s="41"/>
      <c r="G5" s="42"/>
      <c r="H5" s="43"/>
      <c r="I5" s="43"/>
      <c r="J5" s="43"/>
      <c r="K5" s="49"/>
    </row>
    <row r="6" spans="1:11">
      <c r="A6" s="93" t="s">
        <v>10</v>
      </c>
      <c r="B6" s="22" t="s">
        <v>11</v>
      </c>
      <c r="C6" s="20" t="s">
        <v>12</v>
      </c>
      <c r="D6" s="23">
        <v>23</v>
      </c>
      <c r="E6" s="44" t="s">
        <v>13</v>
      </c>
      <c r="F6" s="41"/>
      <c r="G6" s="42"/>
      <c r="H6" s="43"/>
      <c r="I6" s="43"/>
      <c r="J6" s="43"/>
      <c r="K6" s="49"/>
    </row>
    <row r="7" spans="1:11">
      <c r="A7" s="93"/>
      <c r="B7" s="22" t="s">
        <v>14</v>
      </c>
      <c r="C7" s="20" t="s">
        <v>15</v>
      </c>
      <c r="D7" s="23">
        <v>23</v>
      </c>
      <c r="E7" s="40" t="s">
        <v>9</v>
      </c>
      <c r="F7" s="41"/>
      <c r="G7" s="42"/>
      <c r="H7" s="43"/>
      <c r="I7" s="43"/>
      <c r="J7" s="43"/>
      <c r="K7" s="49"/>
    </row>
    <row r="8" spans="1:11" ht="17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49"/>
    </row>
    <row r="9" spans="1:11" ht="17" customHeight="1">
      <c r="A9" s="65" t="s">
        <v>16</v>
      </c>
      <c r="B9" s="66"/>
      <c r="C9" s="66"/>
      <c r="D9" s="66"/>
      <c r="E9" s="67"/>
      <c r="F9" s="45"/>
      <c r="G9" s="45"/>
      <c r="H9" s="45"/>
      <c r="I9" s="45"/>
      <c r="J9" s="45"/>
      <c r="K9" s="50"/>
    </row>
    <row r="10" spans="1:11" s="16" customFormat="1" ht="15">
      <c r="A10" s="26" t="s">
        <v>17</v>
      </c>
      <c r="B10" s="27" t="s">
        <v>3</v>
      </c>
      <c r="C10" s="27" t="s">
        <v>4</v>
      </c>
      <c r="D10" s="27" t="s">
        <v>5</v>
      </c>
      <c r="E10" s="27" t="s">
        <v>6</v>
      </c>
      <c r="F10" s="25"/>
      <c r="G10" s="25"/>
      <c r="H10" s="25"/>
      <c r="I10" s="25"/>
      <c r="J10" s="25"/>
      <c r="K10" s="51"/>
    </row>
    <row r="11" spans="1:11" s="16" customFormat="1" ht="15">
      <c r="A11" s="21" t="s">
        <v>18</v>
      </c>
      <c r="B11" s="28" t="s">
        <v>19</v>
      </c>
      <c r="C11" s="29" t="s">
        <v>20</v>
      </c>
      <c r="D11" s="30" t="s">
        <v>21</v>
      </c>
      <c r="E11" s="46" t="s">
        <v>9</v>
      </c>
      <c r="F11" s="25"/>
      <c r="G11" s="25"/>
      <c r="H11" s="25"/>
      <c r="I11" s="25"/>
      <c r="J11" s="25"/>
      <c r="K11" s="51"/>
    </row>
    <row r="12" spans="1:11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49"/>
    </row>
    <row r="13" spans="1:11">
      <c r="A13" s="68" t="s">
        <v>22</v>
      </c>
      <c r="B13" s="68"/>
      <c r="C13" s="68"/>
      <c r="D13" s="68"/>
      <c r="E13" s="68"/>
      <c r="F13" s="25"/>
      <c r="G13" s="25"/>
      <c r="H13" s="25"/>
      <c r="I13" s="25"/>
      <c r="J13" s="25"/>
      <c r="K13" s="49"/>
    </row>
    <row r="14" spans="1:11">
      <c r="A14" s="31" t="s">
        <v>23</v>
      </c>
      <c r="B14" s="32" t="s">
        <v>3</v>
      </c>
      <c r="C14" s="32" t="s">
        <v>4</v>
      </c>
      <c r="D14" s="32" t="s">
        <v>5</v>
      </c>
      <c r="E14" s="32" t="s">
        <v>6</v>
      </c>
      <c r="F14" s="25"/>
      <c r="G14" s="25"/>
      <c r="H14" s="25"/>
      <c r="I14" s="25"/>
      <c r="J14" s="25"/>
      <c r="K14" s="49"/>
    </row>
    <row r="15" spans="1:11" ht="90">
      <c r="A15" s="94" t="s">
        <v>24</v>
      </c>
      <c r="B15" s="33" t="s">
        <v>25</v>
      </c>
      <c r="C15" s="34" t="s">
        <v>26</v>
      </c>
      <c r="D15" s="95" t="s">
        <v>27</v>
      </c>
      <c r="E15" s="95"/>
      <c r="F15" s="25"/>
      <c r="G15" s="25"/>
      <c r="H15" s="25"/>
      <c r="I15" s="25"/>
      <c r="J15" s="25"/>
      <c r="K15" s="49"/>
    </row>
    <row r="16" spans="1:11" ht="30">
      <c r="A16" s="94"/>
      <c r="B16" s="33" t="s">
        <v>28</v>
      </c>
      <c r="C16" s="34" t="s">
        <v>29</v>
      </c>
      <c r="D16" s="95"/>
      <c r="E16" s="95"/>
      <c r="F16" s="25"/>
      <c r="G16" s="25"/>
      <c r="H16" s="25"/>
      <c r="I16" s="25"/>
      <c r="J16" s="25"/>
      <c r="K16" s="49"/>
    </row>
    <row r="17" spans="1:13">
      <c r="A17" s="94"/>
      <c r="B17" s="33" t="s">
        <v>30</v>
      </c>
      <c r="C17" s="33" t="s">
        <v>31</v>
      </c>
      <c r="D17" s="95"/>
      <c r="E17" s="95"/>
      <c r="F17" s="25"/>
      <c r="G17" s="25"/>
      <c r="H17" s="25"/>
      <c r="I17" s="25"/>
      <c r="J17" s="25"/>
      <c r="K17" s="49"/>
    </row>
    <row r="18" spans="1:13" ht="90">
      <c r="A18" s="94"/>
      <c r="B18" s="33" t="s">
        <v>32</v>
      </c>
      <c r="C18" s="34" t="s">
        <v>33</v>
      </c>
      <c r="D18" s="95"/>
      <c r="E18" s="95"/>
      <c r="F18" s="25"/>
      <c r="G18" s="25"/>
      <c r="H18" s="25"/>
      <c r="I18" s="25"/>
      <c r="J18" s="25"/>
      <c r="K18" s="49"/>
    </row>
    <row r="19" spans="1:13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49"/>
    </row>
    <row r="20" spans="1:13">
      <c r="A20" s="69" t="s">
        <v>34</v>
      </c>
      <c r="B20" s="70"/>
      <c r="C20" s="70"/>
      <c r="D20" s="70"/>
      <c r="E20" s="71"/>
      <c r="F20" s="25"/>
      <c r="G20" s="25"/>
      <c r="H20" s="25"/>
      <c r="I20" s="25"/>
      <c r="J20" s="25"/>
      <c r="K20" s="49"/>
    </row>
    <row r="21" spans="1:13">
      <c r="A21" s="35" t="s">
        <v>35</v>
      </c>
      <c r="B21" s="36" t="s">
        <v>36</v>
      </c>
      <c r="C21" s="25"/>
      <c r="D21" s="25"/>
      <c r="E21" s="25"/>
      <c r="F21" s="25"/>
      <c r="G21" s="25"/>
      <c r="H21" s="25"/>
      <c r="I21" s="25"/>
      <c r="J21" s="25"/>
      <c r="K21" s="49"/>
    </row>
    <row r="22" spans="1:13">
      <c r="A22" s="19" t="s">
        <v>37</v>
      </c>
      <c r="B22" s="28" t="s">
        <v>38</v>
      </c>
      <c r="C22" s="25"/>
      <c r="D22" s="25"/>
      <c r="E22" s="25"/>
      <c r="F22" s="25"/>
      <c r="G22" s="25"/>
      <c r="H22" s="25"/>
      <c r="I22" s="25"/>
      <c r="J22" s="25"/>
      <c r="K22" s="49"/>
    </row>
    <row r="23" spans="1:13">
      <c r="A23" s="19" t="s">
        <v>39</v>
      </c>
      <c r="B23" s="28" t="s">
        <v>38</v>
      </c>
      <c r="C23" s="25"/>
      <c r="D23" s="25"/>
      <c r="E23" s="25"/>
      <c r="F23" s="25"/>
      <c r="G23" s="25"/>
      <c r="H23" s="25"/>
      <c r="I23" s="25"/>
      <c r="J23" s="25"/>
      <c r="K23" s="49"/>
    </row>
    <row r="24" spans="1:13">
      <c r="A24" s="19" t="s">
        <v>40</v>
      </c>
      <c r="B24" s="28" t="s">
        <v>38</v>
      </c>
      <c r="C24" s="25"/>
      <c r="D24" s="25"/>
      <c r="E24" s="25"/>
      <c r="F24" s="25"/>
      <c r="G24" s="25"/>
      <c r="H24" s="25"/>
      <c r="I24" s="25"/>
      <c r="J24" s="25"/>
      <c r="K24" s="49"/>
    </row>
    <row r="25" spans="1:13">
      <c r="A25" s="19" t="s">
        <v>41</v>
      </c>
      <c r="B25" s="28" t="s">
        <v>42</v>
      </c>
      <c r="C25" s="25"/>
      <c r="D25" s="25"/>
      <c r="E25" s="25"/>
      <c r="F25" s="25"/>
      <c r="G25" s="25"/>
      <c r="H25" s="25"/>
      <c r="I25" s="25"/>
      <c r="J25" s="25"/>
      <c r="K25" s="49"/>
    </row>
    <row r="26" spans="1:13">
      <c r="A26" s="19" t="s">
        <v>43</v>
      </c>
      <c r="B26" s="28" t="s">
        <v>42</v>
      </c>
      <c r="C26" s="25"/>
      <c r="D26" s="25"/>
      <c r="E26" s="25"/>
      <c r="F26" s="25"/>
      <c r="G26" s="25"/>
      <c r="H26" s="25"/>
      <c r="I26" s="25"/>
      <c r="J26" s="25"/>
      <c r="K26" s="49"/>
    </row>
    <row r="27" spans="1:13">
      <c r="A27" s="19" t="s">
        <v>44</v>
      </c>
      <c r="B27" s="28" t="s">
        <v>42</v>
      </c>
      <c r="C27" s="25"/>
      <c r="D27" s="25"/>
      <c r="E27" s="25"/>
      <c r="F27" s="25"/>
      <c r="G27" s="25"/>
      <c r="H27" s="25"/>
      <c r="I27" s="25"/>
      <c r="J27" s="25"/>
      <c r="K27" s="49"/>
    </row>
    <row r="28" spans="1:13">
      <c r="A28" s="72"/>
      <c r="B28" s="73"/>
      <c r="C28" s="73"/>
      <c r="D28" s="73"/>
      <c r="E28" s="73"/>
      <c r="F28" s="73"/>
      <c r="G28" s="73"/>
      <c r="H28" s="73"/>
      <c r="I28" s="73"/>
      <c r="J28" s="73"/>
      <c r="K28" s="74"/>
    </row>
    <row r="29" spans="1:13">
      <c r="A29" s="75" t="s">
        <v>45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</row>
    <row r="30" spans="1:13">
      <c r="A30" s="76" t="s">
        <v>190</v>
      </c>
      <c r="B30" s="77"/>
      <c r="C30" s="77"/>
      <c r="D30" s="77"/>
      <c r="E30" s="77"/>
      <c r="F30" s="77"/>
      <c r="G30" s="77"/>
      <c r="H30" s="77"/>
      <c r="I30" s="77"/>
      <c r="J30" s="77"/>
      <c r="K30" s="78"/>
      <c r="L30" s="52"/>
      <c r="M30" s="52"/>
    </row>
    <row r="31" spans="1:13">
      <c r="A31" s="76" t="s">
        <v>186</v>
      </c>
      <c r="B31" s="77"/>
      <c r="C31" s="77"/>
      <c r="D31" s="77"/>
      <c r="E31" s="77"/>
      <c r="F31" s="77"/>
      <c r="G31" s="77"/>
      <c r="H31" s="77"/>
      <c r="I31" s="77"/>
      <c r="J31" s="77"/>
      <c r="K31" s="78"/>
      <c r="L31" s="52"/>
      <c r="M31" s="52"/>
    </row>
    <row r="32" spans="1:13" ht="30" customHeight="1">
      <c r="A32" s="75" t="s">
        <v>46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</row>
    <row r="33" spans="1:11">
      <c r="A33" s="75" t="s">
        <v>47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</row>
    <row r="34" spans="1:11">
      <c r="A34" s="79" t="s">
        <v>48</v>
      </c>
      <c r="B34" s="80"/>
      <c r="C34" s="80"/>
      <c r="D34" s="80"/>
      <c r="E34" s="80"/>
      <c r="F34" s="80"/>
      <c r="G34" s="80"/>
      <c r="H34" s="80"/>
      <c r="I34" s="80"/>
      <c r="J34" s="80"/>
      <c r="K34" s="81"/>
    </row>
    <row r="35" spans="1:11" ht="17" thickBot="1">
      <c r="A35" s="79" t="s">
        <v>187</v>
      </c>
      <c r="B35" s="80"/>
      <c r="C35" s="80"/>
      <c r="D35" s="80"/>
      <c r="E35" s="80"/>
      <c r="F35" s="80"/>
      <c r="G35" s="80"/>
      <c r="H35" s="80"/>
      <c r="I35" s="80"/>
      <c r="J35" s="80"/>
      <c r="K35" s="81"/>
    </row>
    <row r="36" spans="1:11" ht="17" thickBot="1">
      <c r="A36" s="79" t="s">
        <v>49</v>
      </c>
      <c r="B36" s="80"/>
      <c r="C36" s="80"/>
      <c r="D36" s="80"/>
      <c r="E36" s="80"/>
      <c r="F36" s="80"/>
      <c r="G36" s="80"/>
      <c r="H36" s="80"/>
      <c r="I36" s="80"/>
      <c r="J36" s="80"/>
      <c r="K36" s="81"/>
    </row>
    <row r="37" spans="1:11">
      <c r="A37" s="79" t="s">
        <v>50</v>
      </c>
      <c r="B37" s="80"/>
      <c r="C37" s="80"/>
      <c r="D37" s="80"/>
      <c r="E37" s="80"/>
      <c r="F37" s="80"/>
      <c r="G37" s="80"/>
      <c r="H37" s="80"/>
      <c r="I37" s="80"/>
      <c r="J37" s="80"/>
      <c r="K37" s="81"/>
    </row>
    <row r="38" spans="1:11">
      <c r="A38" s="79" t="s">
        <v>188</v>
      </c>
      <c r="B38" s="80"/>
      <c r="C38" s="80"/>
      <c r="D38" s="80"/>
      <c r="E38" s="80"/>
      <c r="F38" s="80"/>
      <c r="G38" s="80"/>
      <c r="H38" s="80"/>
      <c r="I38" s="80"/>
      <c r="J38" s="80"/>
      <c r="K38" s="81"/>
    </row>
    <row r="39" spans="1:11">
      <c r="A39" s="82" t="s">
        <v>52</v>
      </c>
      <c r="B39" s="83"/>
      <c r="C39" s="83"/>
      <c r="D39" s="83"/>
      <c r="E39" s="83"/>
      <c r="F39" s="83"/>
      <c r="G39" s="83"/>
      <c r="H39" s="83"/>
      <c r="I39" s="83"/>
      <c r="J39" s="83"/>
      <c r="K39" s="84"/>
    </row>
    <row r="40" spans="1:11">
      <c r="A40" s="79" t="s">
        <v>53</v>
      </c>
      <c r="B40" s="80"/>
      <c r="C40" s="80"/>
      <c r="D40" s="80"/>
      <c r="E40" s="80"/>
      <c r="F40" s="80"/>
      <c r="G40" s="80"/>
      <c r="H40" s="80"/>
      <c r="I40" s="80"/>
      <c r="J40" s="80"/>
      <c r="K40" s="81"/>
    </row>
    <row r="41" spans="1:11">
      <c r="A41" s="79" t="s">
        <v>54</v>
      </c>
      <c r="B41" s="80"/>
      <c r="C41" s="80"/>
      <c r="D41" s="80"/>
      <c r="E41" s="80"/>
      <c r="F41" s="80"/>
      <c r="G41" s="80"/>
      <c r="H41" s="80"/>
      <c r="I41" s="80"/>
      <c r="J41" s="80"/>
      <c r="K41" s="81"/>
    </row>
    <row r="42" spans="1:11">
      <c r="A42" s="85" t="s">
        <v>55</v>
      </c>
      <c r="B42" s="85"/>
      <c r="C42" s="85"/>
      <c r="D42" s="85"/>
      <c r="E42" s="85"/>
      <c r="F42" s="86"/>
      <c r="G42" s="86"/>
      <c r="H42" s="86"/>
      <c r="I42" s="86"/>
      <c r="J42" s="86"/>
      <c r="K42" s="86"/>
    </row>
    <row r="43" spans="1:11" ht="33" customHeight="1">
      <c r="A43" s="87" t="s">
        <v>56</v>
      </c>
      <c r="B43" s="88"/>
      <c r="C43" s="89"/>
      <c r="D43" s="22" t="s">
        <v>57</v>
      </c>
      <c r="E43" s="22" t="s">
        <v>58</v>
      </c>
      <c r="F43" s="22" t="s">
        <v>59</v>
      </c>
      <c r="G43" s="28" t="s">
        <v>60</v>
      </c>
      <c r="H43" s="28" t="s">
        <v>61</v>
      </c>
      <c r="I43" s="29" t="s">
        <v>62</v>
      </c>
      <c r="J43" s="29" t="s">
        <v>63</v>
      </c>
      <c r="K43" s="21" t="s">
        <v>64</v>
      </c>
    </row>
    <row r="44" spans="1:11">
      <c r="A44" s="90" t="s">
        <v>65</v>
      </c>
      <c r="B44" s="91"/>
      <c r="C44" s="92"/>
      <c r="D44" s="22">
        <v>170</v>
      </c>
      <c r="E44" s="22">
        <v>170</v>
      </c>
      <c r="F44" s="47">
        <f t="shared" ref="F44:F55" si="0">E44/D44</f>
        <v>1</v>
      </c>
      <c r="G44" s="21">
        <v>169</v>
      </c>
      <c r="H44" s="47">
        <f t="shared" ref="H44:H55" si="1">G44/E44</f>
        <v>0.99411764705882355</v>
      </c>
      <c r="I44" s="53">
        <f t="shared" ref="I44:I55" si="2">G44/D44</f>
        <v>0.99411764705882355</v>
      </c>
      <c r="J44" s="53">
        <v>0.98837209302325602</v>
      </c>
      <c r="K44" s="54"/>
    </row>
    <row r="45" spans="1:11">
      <c r="A45" s="90" t="s">
        <v>66</v>
      </c>
      <c r="B45" s="91"/>
      <c r="C45" s="92"/>
      <c r="D45" s="22">
        <v>1619</v>
      </c>
      <c r="E45" s="22">
        <v>1619</v>
      </c>
      <c r="F45" s="47">
        <f t="shared" si="0"/>
        <v>1</v>
      </c>
      <c r="G45" s="21">
        <v>1600</v>
      </c>
      <c r="H45" s="47">
        <f t="shared" si="1"/>
        <v>0.98826436071649171</v>
      </c>
      <c r="I45" s="53">
        <f t="shared" si="2"/>
        <v>0.98826436071649171</v>
      </c>
      <c r="J45" s="53">
        <v>1</v>
      </c>
      <c r="K45" s="54"/>
    </row>
    <row r="46" spans="1:11">
      <c r="A46" s="90" t="s">
        <v>67</v>
      </c>
      <c r="B46" s="91"/>
      <c r="C46" s="92"/>
      <c r="D46" s="22">
        <v>240</v>
      </c>
      <c r="E46" s="22">
        <v>240</v>
      </c>
      <c r="F46" s="47">
        <f t="shared" si="0"/>
        <v>1</v>
      </c>
      <c r="G46" s="21">
        <v>237</v>
      </c>
      <c r="H46" s="47">
        <f t="shared" si="1"/>
        <v>0.98750000000000004</v>
      </c>
      <c r="I46" s="53">
        <f t="shared" si="2"/>
        <v>0.98750000000000004</v>
      </c>
      <c r="J46" s="53">
        <v>0.98750000000000004</v>
      </c>
      <c r="K46" s="54"/>
    </row>
    <row r="47" spans="1:11">
      <c r="A47" s="90" t="s">
        <v>68</v>
      </c>
      <c r="B47" s="91"/>
      <c r="C47" s="92"/>
      <c r="D47" s="22">
        <v>90</v>
      </c>
      <c r="E47" s="22">
        <v>90</v>
      </c>
      <c r="F47" s="47">
        <f t="shared" si="0"/>
        <v>1</v>
      </c>
      <c r="G47" s="21">
        <v>90</v>
      </c>
      <c r="H47" s="47">
        <f t="shared" si="1"/>
        <v>1</v>
      </c>
      <c r="I47" s="53">
        <f t="shared" si="2"/>
        <v>1</v>
      </c>
      <c r="J47" s="53">
        <v>1</v>
      </c>
      <c r="K47" s="22"/>
    </row>
    <row r="48" spans="1:11">
      <c r="A48" s="90" t="s">
        <v>69</v>
      </c>
      <c r="B48" s="91"/>
      <c r="C48" s="92"/>
      <c r="D48" s="22">
        <v>257</v>
      </c>
      <c r="E48" s="22">
        <v>247</v>
      </c>
      <c r="F48" s="47">
        <f t="shared" si="0"/>
        <v>0.96108949416342415</v>
      </c>
      <c r="G48" s="21">
        <v>246</v>
      </c>
      <c r="H48" s="47">
        <f t="shared" si="1"/>
        <v>0.99595141700404854</v>
      </c>
      <c r="I48" s="53">
        <f t="shared" si="2"/>
        <v>0.95719844357976658</v>
      </c>
      <c r="J48" s="53">
        <v>0.95864661654135297</v>
      </c>
      <c r="K48" s="54" t="s">
        <v>70</v>
      </c>
    </row>
    <row r="49" spans="1:12">
      <c r="A49" s="90" t="s">
        <v>71</v>
      </c>
      <c r="B49" s="91"/>
      <c r="C49" s="92"/>
      <c r="D49" s="22">
        <v>74</v>
      </c>
      <c r="E49" s="22">
        <v>74</v>
      </c>
      <c r="F49" s="47">
        <f t="shared" si="0"/>
        <v>1</v>
      </c>
      <c r="G49" s="21">
        <v>74</v>
      </c>
      <c r="H49" s="47">
        <f t="shared" si="1"/>
        <v>1</v>
      </c>
      <c r="I49" s="53">
        <f t="shared" si="2"/>
        <v>1</v>
      </c>
      <c r="J49" s="53">
        <v>1</v>
      </c>
      <c r="K49" s="22"/>
    </row>
    <row r="50" spans="1:12">
      <c r="A50" s="90" t="s">
        <v>72</v>
      </c>
      <c r="B50" s="91"/>
      <c r="C50" s="92"/>
      <c r="D50" s="22">
        <v>1051</v>
      </c>
      <c r="E50" s="22">
        <v>1051</v>
      </c>
      <c r="F50" s="47">
        <f t="shared" si="0"/>
        <v>1</v>
      </c>
      <c r="G50" s="21">
        <v>1041</v>
      </c>
      <c r="H50" s="47">
        <f t="shared" si="1"/>
        <v>0.99048525214081828</v>
      </c>
      <c r="I50" s="53">
        <f t="shared" si="2"/>
        <v>0.99048525214081828</v>
      </c>
      <c r="J50" s="53">
        <v>0.98945981554677198</v>
      </c>
      <c r="K50" s="54"/>
    </row>
    <row r="51" spans="1:12">
      <c r="A51" s="90" t="s">
        <v>73</v>
      </c>
      <c r="B51" s="91"/>
      <c r="C51" s="92"/>
      <c r="D51" s="22">
        <v>94</v>
      </c>
      <c r="E51" s="22">
        <v>94</v>
      </c>
      <c r="F51" s="47">
        <f t="shared" si="0"/>
        <v>1</v>
      </c>
      <c r="G51" s="21">
        <v>94</v>
      </c>
      <c r="H51" s="47">
        <f t="shared" si="1"/>
        <v>1</v>
      </c>
      <c r="I51" s="53">
        <f t="shared" si="2"/>
        <v>1</v>
      </c>
      <c r="J51" s="53">
        <v>1</v>
      </c>
      <c r="K51" s="54"/>
    </row>
    <row r="52" spans="1:12">
      <c r="A52" s="90" t="s">
        <v>74</v>
      </c>
      <c r="B52" s="91"/>
      <c r="C52" s="92"/>
      <c r="D52" s="22">
        <v>567</v>
      </c>
      <c r="E52" s="22">
        <v>567</v>
      </c>
      <c r="F52" s="47">
        <f t="shared" si="0"/>
        <v>1</v>
      </c>
      <c r="G52" s="21">
        <v>564</v>
      </c>
      <c r="H52" s="47">
        <f t="shared" si="1"/>
        <v>0.99470899470899465</v>
      </c>
      <c r="I52" s="53">
        <f t="shared" si="2"/>
        <v>0.99470899470899465</v>
      </c>
      <c r="J52" s="53">
        <v>0.99470899470899499</v>
      </c>
      <c r="K52" s="54"/>
    </row>
    <row r="53" spans="1:12">
      <c r="A53" s="90" t="s">
        <v>75</v>
      </c>
      <c r="B53" s="91"/>
      <c r="C53" s="92"/>
      <c r="D53" s="22">
        <v>283</v>
      </c>
      <c r="E53" s="22">
        <v>283</v>
      </c>
      <c r="F53" s="47">
        <f t="shared" si="0"/>
        <v>1</v>
      </c>
      <c r="G53" s="21">
        <v>283</v>
      </c>
      <c r="H53" s="47">
        <f t="shared" si="1"/>
        <v>1</v>
      </c>
      <c r="I53" s="53">
        <f t="shared" si="2"/>
        <v>1</v>
      </c>
      <c r="J53" s="53">
        <v>0.98586572438162501</v>
      </c>
      <c r="K53" s="22"/>
    </row>
    <row r="54" spans="1:12">
      <c r="A54" s="90" t="s">
        <v>76</v>
      </c>
      <c r="B54" s="91"/>
      <c r="C54" s="91"/>
      <c r="D54" s="22">
        <v>134</v>
      </c>
      <c r="E54" s="22">
        <v>133</v>
      </c>
      <c r="F54" s="47">
        <f t="shared" si="0"/>
        <v>0.9925373134328358</v>
      </c>
      <c r="G54" s="21">
        <v>130</v>
      </c>
      <c r="H54" s="47">
        <f t="shared" si="1"/>
        <v>0.97744360902255634</v>
      </c>
      <c r="I54" s="53">
        <f t="shared" si="2"/>
        <v>0.97014925373134331</v>
      </c>
      <c r="J54" s="53">
        <v>0.99253731343283602</v>
      </c>
      <c r="K54" s="54" t="s">
        <v>77</v>
      </c>
    </row>
    <row r="55" spans="1:12" s="16" customFormat="1" ht="16" customHeight="1">
      <c r="A55" s="90" t="s">
        <v>78</v>
      </c>
      <c r="B55" s="91"/>
      <c r="C55" s="91"/>
      <c r="D55" s="22">
        <v>172</v>
      </c>
      <c r="E55" s="22">
        <v>172</v>
      </c>
      <c r="F55" s="47">
        <f t="shared" si="0"/>
        <v>1</v>
      </c>
      <c r="G55" s="21">
        <v>172</v>
      </c>
      <c r="H55" s="47">
        <f t="shared" si="1"/>
        <v>1</v>
      </c>
      <c r="I55" s="53">
        <f t="shared" si="2"/>
        <v>1</v>
      </c>
      <c r="J55" s="53">
        <v>1</v>
      </c>
      <c r="K55" s="22"/>
      <c r="L55"/>
    </row>
    <row r="56" spans="1:12" s="16" customFormat="1" ht="30">
      <c r="A56" s="90" t="s">
        <v>79</v>
      </c>
      <c r="B56" s="91"/>
      <c r="C56" s="91"/>
      <c r="D56" s="22">
        <v>387</v>
      </c>
      <c r="E56" s="22">
        <v>380</v>
      </c>
      <c r="F56" s="47">
        <f t="shared" ref="F56" si="3">E56/D56</f>
        <v>0.98191214470284238</v>
      </c>
      <c r="G56" s="21">
        <v>370</v>
      </c>
      <c r="H56" s="47">
        <f t="shared" ref="H56" si="4">G56/E56</f>
        <v>0.97368421052631582</v>
      </c>
      <c r="I56" s="53">
        <f t="shared" ref="I56" si="5">G56/D56</f>
        <v>0.95607235142118863</v>
      </c>
      <c r="J56" s="53">
        <v>1</v>
      </c>
      <c r="K56" s="54" t="s">
        <v>80</v>
      </c>
      <c r="L56"/>
    </row>
    <row r="57" spans="1:12">
      <c r="A57" s="90" t="s">
        <v>81</v>
      </c>
      <c r="B57" s="91"/>
      <c r="C57" s="92"/>
      <c r="D57" s="90" t="str">
        <f>CONCATENATE("全部模块用例总执行数/全部模块用例总数=",TEXT(SUM(E44:E56)/SUM(D44:D56),"0.00%"))</f>
        <v>全部模块用例总执行数/全部模块用例总数=99.65%</v>
      </c>
      <c r="E57" s="91"/>
      <c r="F57" s="92"/>
      <c r="G57" s="96" t="str">
        <f>CONCATENATE("执行通过率(执行成功数/测试执行数）=",TEXT(SUM(G44:G56)/SUM(E44:E56),"0.00%"))</f>
        <v>执行通过率(执行成功数/测试执行数）=99.02%</v>
      </c>
      <c r="H57" s="97"/>
      <c r="I57" s="48" t="str">
        <f>CONCATENATE("总体成熟度(执行成功数/用例总数）=",TEXT(SUM(G44:G56)/SUM(D44:D56),"0.00%"))</f>
        <v>总体成熟度(执行成功数/用例总数）=98.68%</v>
      </c>
      <c r="J57" s="48"/>
      <c r="K57" s="55"/>
    </row>
    <row r="58" spans="1:12">
      <c r="A58" s="85" t="s">
        <v>82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2" ht="68" customHeight="1">
      <c r="A59" s="93" t="s">
        <v>83</v>
      </c>
      <c r="B59" s="93"/>
      <c r="C59" s="93"/>
      <c r="D59" s="98" t="s">
        <v>189</v>
      </c>
      <c r="E59" s="93"/>
      <c r="F59" s="93"/>
      <c r="G59" s="93"/>
      <c r="H59" s="93"/>
      <c r="I59" s="93"/>
      <c r="J59" s="93"/>
      <c r="K59" s="93"/>
    </row>
    <row r="60" spans="1:12" ht="50" customHeight="1">
      <c r="A60" s="93" t="s">
        <v>84</v>
      </c>
      <c r="B60" s="93"/>
      <c r="C60" s="93"/>
      <c r="D60" s="98" t="s">
        <v>85</v>
      </c>
      <c r="E60" s="93"/>
      <c r="F60" s="93"/>
      <c r="G60" s="93"/>
      <c r="H60" s="93"/>
      <c r="I60" s="93"/>
      <c r="J60" s="93"/>
      <c r="K60" s="93"/>
    </row>
    <row r="61" spans="1:12">
      <c r="A61" s="93" t="s">
        <v>86</v>
      </c>
      <c r="B61" s="93"/>
      <c r="C61" s="93"/>
      <c r="D61" s="93">
        <v>12</v>
      </c>
      <c r="E61" s="93"/>
      <c r="F61" s="93"/>
      <c r="G61" s="93"/>
      <c r="H61" s="93"/>
      <c r="I61" s="93"/>
      <c r="J61" s="93"/>
      <c r="K61" s="93"/>
    </row>
  </sheetData>
  <sheetProtection formatCells="0" insertHyperlinks="0" autoFilter="0"/>
  <mergeCells count="48">
    <mergeCell ref="A61:C61"/>
    <mergeCell ref="D61:K61"/>
    <mergeCell ref="A6:A7"/>
    <mergeCell ref="A15:A18"/>
    <mergeCell ref="D15:E18"/>
    <mergeCell ref="G57:H57"/>
    <mergeCell ref="A58:K58"/>
    <mergeCell ref="A59:C59"/>
    <mergeCell ref="D59:K59"/>
    <mergeCell ref="A60:C60"/>
    <mergeCell ref="D60:K60"/>
    <mergeCell ref="A54:C54"/>
    <mergeCell ref="A55:C55"/>
    <mergeCell ref="A56:C56"/>
    <mergeCell ref="A57:C57"/>
    <mergeCell ref="D57:F57"/>
    <mergeCell ref="A49:C49"/>
    <mergeCell ref="A50:C50"/>
    <mergeCell ref="A51:C51"/>
    <mergeCell ref="A52:C52"/>
    <mergeCell ref="A53:C53"/>
    <mergeCell ref="A44:C44"/>
    <mergeCell ref="A45:C45"/>
    <mergeCell ref="A46:C46"/>
    <mergeCell ref="A47:C47"/>
    <mergeCell ref="A48:C48"/>
    <mergeCell ref="A39:K39"/>
    <mergeCell ref="A40:K40"/>
    <mergeCell ref="A41:K41"/>
    <mergeCell ref="A42:K42"/>
    <mergeCell ref="A43:C43"/>
    <mergeCell ref="A36:K36"/>
    <mergeCell ref="A37:K37"/>
    <mergeCell ref="A38:K38"/>
    <mergeCell ref="A32:K32"/>
    <mergeCell ref="A33:K33"/>
    <mergeCell ref="A34:K34"/>
    <mergeCell ref="A35:K35"/>
    <mergeCell ref="A20:E20"/>
    <mergeCell ref="A28:K28"/>
    <mergeCell ref="A29:K29"/>
    <mergeCell ref="A30:K30"/>
    <mergeCell ref="A31:K31"/>
    <mergeCell ref="A1:K1"/>
    <mergeCell ref="A2:K2"/>
    <mergeCell ref="A3:K3"/>
    <mergeCell ref="A9:E9"/>
    <mergeCell ref="A13:E13"/>
  </mergeCells>
  <phoneticPr fontId="1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C2" sqref="C2:C14"/>
    </sheetView>
  </sheetViews>
  <sheetFormatPr baseColWidth="10" defaultColWidth="8.83203125" defaultRowHeight="16"/>
  <cols>
    <col min="1" max="1" width="22.1640625" customWidth="1"/>
    <col min="2" max="2" width="91.83203125" customWidth="1"/>
    <col min="6" max="6" width="19.6640625"/>
    <col min="7" max="7" width="14.1640625" customWidth="1"/>
  </cols>
  <sheetData>
    <row r="1" spans="1:9">
      <c r="A1" s="8" t="s">
        <v>87</v>
      </c>
      <c r="B1" s="8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</row>
    <row r="2" spans="1:9">
      <c r="A2" s="10" t="s">
        <v>105</v>
      </c>
      <c r="B2" s="11" t="s">
        <v>48</v>
      </c>
      <c r="C2" s="12" t="s">
        <v>96</v>
      </c>
      <c r="D2" s="12" t="s">
        <v>99</v>
      </c>
      <c r="E2" s="12" t="s">
        <v>103</v>
      </c>
      <c r="F2" s="13" t="s">
        <v>97</v>
      </c>
      <c r="G2" s="12" t="s">
        <v>66</v>
      </c>
      <c r="H2" s="12" t="s">
        <v>98</v>
      </c>
      <c r="I2" s="12"/>
    </row>
    <row r="3" spans="1:9">
      <c r="A3" s="10" t="s">
        <v>107</v>
      </c>
      <c r="B3" s="11" t="s">
        <v>108</v>
      </c>
      <c r="C3" s="12" t="s">
        <v>96</v>
      </c>
      <c r="D3" s="12" t="s">
        <v>99</v>
      </c>
      <c r="E3" s="12" t="s">
        <v>109</v>
      </c>
      <c r="F3" s="13" t="s">
        <v>97</v>
      </c>
      <c r="G3" s="12" t="s">
        <v>66</v>
      </c>
      <c r="H3" s="12" t="s">
        <v>98</v>
      </c>
      <c r="I3" s="12"/>
    </row>
    <row r="4" spans="1:9">
      <c r="A4" s="10" t="s">
        <v>110</v>
      </c>
      <c r="B4" s="11" t="s">
        <v>111</v>
      </c>
      <c r="C4" s="12" t="s">
        <v>96</v>
      </c>
      <c r="D4" s="12" t="s">
        <v>99</v>
      </c>
      <c r="E4" s="12" t="s">
        <v>100</v>
      </c>
      <c r="F4" s="13" t="s">
        <v>97</v>
      </c>
      <c r="G4" s="12" t="s">
        <v>66</v>
      </c>
      <c r="H4" s="12" t="s">
        <v>98</v>
      </c>
      <c r="I4" s="12"/>
    </row>
    <row r="5" spans="1:9">
      <c r="A5" s="10" t="s">
        <v>112</v>
      </c>
      <c r="B5" s="11" t="s">
        <v>113</v>
      </c>
      <c r="C5" s="12" t="s">
        <v>96</v>
      </c>
      <c r="D5" s="12" t="s">
        <v>101</v>
      </c>
      <c r="E5" s="12" t="s">
        <v>100</v>
      </c>
      <c r="F5" s="13" t="s">
        <v>97</v>
      </c>
      <c r="G5" s="12" t="s">
        <v>66</v>
      </c>
      <c r="H5" s="12" t="s">
        <v>98</v>
      </c>
      <c r="I5" s="12"/>
    </row>
    <row r="6" spans="1:9">
      <c r="A6" s="10" t="s">
        <v>114</v>
      </c>
      <c r="B6" s="11" t="s">
        <v>49</v>
      </c>
      <c r="C6" s="12" t="s">
        <v>96</v>
      </c>
      <c r="D6" s="12" t="s">
        <v>99</v>
      </c>
      <c r="E6" s="12" t="s">
        <v>106</v>
      </c>
      <c r="F6" s="13" t="s">
        <v>97</v>
      </c>
      <c r="G6" s="12" t="s">
        <v>66</v>
      </c>
      <c r="H6" s="12" t="s">
        <v>98</v>
      </c>
      <c r="I6" s="12"/>
    </row>
    <row r="7" spans="1:9">
      <c r="A7" s="10" t="s">
        <v>115</v>
      </c>
      <c r="B7" s="11" t="s">
        <v>116</v>
      </c>
      <c r="C7" s="12" t="s">
        <v>96</v>
      </c>
      <c r="D7" s="12" t="s">
        <v>99</v>
      </c>
      <c r="E7" s="12" t="s">
        <v>100</v>
      </c>
      <c r="F7" s="13" t="s">
        <v>97</v>
      </c>
      <c r="G7" s="12" t="s">
        <v>66</v>
      </c>
      <c r="H7" s="12" t="s">
        <v>98</v>
      </c>
      <c r="I7" s="12"/>
    </row>
    <row r="8" spans="1:9">
      <c r="A8" s="10" t="s">
        <v>117</v>
      </c>
      <c r="B8" s="11" t="s">
        <v>118</v>
      </c>
      <c r="C8" s="12" t="s">
        <v>96</v>
      </c>
      <c r="D8" s="12" t="s">
        <v>99</v>
      </c>
      <c r="E8" s="12" t="s">
        <v>102</v>
      </c>
      <c r="F8" s="13" t="s">
        <v>97</v>
      </c>
      <c r="G8" s="12" t="s">
        <v>66</v>
      </c>
      <c r="H8" s="12" t="s">
        <v>98</v>
      </c>
      <c r="I8" s="12"/>
    </row>
    <row r="9" spans="1:9">
      <c r="A9" s="10" t="s">
        <v>119</v>
      </c>
      <c r="B9" s="11" t="s">
        <v>120</v>
      </c>
      <c r="C9" s="12" t="s">
        <v>96</v>
      </c>
      <c r="D9" s="12" t="s">
        <v>99</v>
      </c>
      <c r="E9" s="12" t="s">
        <v>100</v>
      </c>
      <c r="F9" s="13" t="s">
        <v>97</v>
      </c>
      <c r="G9" s="12" t="s">
        <v>66</v>
      </c>
      <c r="H9" s="12" t="s">
        <v>98</v>
      </c>
      <c r="I9" s="12"/>
    </row>
    <row r="10" spans="1:9">
      <c r="A10" s="10" t="s">
        <v>121</v>
      </c>
      <c r="B10" s="11" t="s">
        <v>122</v>
      </c>
      <c r="C10" s="12" t="s">
        <v>96</v>
      </c>
      <c r="D10" s="12" t="s">
        <v>101</v>
      </c>
      <c r="E10" s="12" t="s">
        <v>100</v>
      </c>
      <c r="F10" s="13" t="s">
        <v>97</v>
      </c>
      <c r="G10" s="12" t="s">
        <v>66</v>
      </c>
      <c r="H10" s="12" t="s">
        <v>98</v>
      </c>
      <c r="I10" s="12"/>
    </row>
    <row r="11" spans="1:9">
      <c r="A11" s="10" t="s">
        <v>123</v>
      </c>
      <c r="B11" s="11" t="s">
        <v>124</v>
      </c>
      <c r="C11" s="12" t="s">
        <v>96</v>
      </c>
      <c r="D11" s="12" t="s">
        <v>99</v>
      </c>
      <c r="E11" s="12" t="s">
        <v>104</v>
      </c>
      <c r="F11" s="13" t="s">
        <v>97</v>
      </c>
      <c r="G11" s="12" t="s">
        <v>76</v>
      </c>
      <c r="H11" s="12" t="s">
        <v>98</v>
      </c>
      <c r="I11" s="12"/>
    </row>
    <row r="12" spans="1:9">
      <c r="A12" s="10" t="s">
        <v>125</v>
      </c>
      <c r="B12" s="11" t="s">
        <v>126</v>
      </c>
      <c r="C12" s="12" t="s">
        <v>96</v>
      </c>
      <c r="D12" s="12" t="s">
        <v>99</v>
      </c>
      <c r="E12" s="12" t="s">
        <v>104</v>
      </c>
      <c r="F12" s="13" t="s">
        <v>97</v>
      </c>
      <c r="G12" s="12" t="s">
        <v>76</v>
      </c>
      <c r="H12" s="12" t="s">
        <v>98</v>
      </c>
      <c r="I12" s="12"/>
    </row>
    <row r="13" spans="1:9">
      <c r="A13" s="9" t="s">
        <v>127</v>
      </c>
      <c r="B13" s="9" t="s">
        <v>51</v>
      </c>
      <c r="C13" s="12" t="s">
        <v>96</v>
      </c>
      <c r="D13" s="14" t="s">
        <v>99</v>
      </c>
      <c r="E13" s="14" t="s">
        <v>128</v>
      </c>
      <c r="F13" s="15" t="s">
        <v>97</v>
      </c>
      <c r="G13" s="12" t="s">
        <v>72</v>
      </c>
      <c r="H13" s="12" t="s">
        <v>98</v>
      </c>
      <c r="I13" s="12"/>
    </row>
    <row r="14" spans="1:9">
      <c r="A14" s="10" t="s">
        <v>129</v>
      </c>
      <c r="B14" s="11" t="s">
        <v>130</v>
      </c>
      <c r="C14" s="12" t="s">
        <v>96</v>
      </c>
      <c r="D14" s="12" t="s">
        <v>99</v>
      </c>
      <c r="E14" s="12" t="s">
        <v>103</v>
      </c>
      <c r="F14" s="13" t="s">
        <v>97</v>
      </c>
      <c r="G14" s="12" t="s">
        <v>66</v>
      </c>
      <c r="H14" s="12" t="s">
        <v>98</v>
      </c>
      <c r="I14" s="12"/>
    </row>
  </sheetData>
  <sheetProtection formatCells="0" insertHyperlinks="0" autoFilter="0"/>
  <autoFilter ref="A1:J14" xr:uid="{00000000-0009-0000-0000-000001000000}"/>
  <phoneticPr fontId="17" type="noConversion"/>
  <hyperlinks>
    <hyperlink ref="A13" r:id="rId1" tooltip="https://console.cloud.baidu-int.com/devops/icafe/issue/FordPhase4Scrum-74607/show" xr:uid="{00000000-0004-0000-0100-000004000000}"/>
    <hyperlink ref="B13" r:id="rId2" tooltip="https://console.cloud.baidu-int.com/devops/icafe/issue/FordPhase4Scrum-74607/show" xr:uid="{00000000-0004-0000-0100-000005000000}"/>
    <hyperlink ref="A12" r:id="rId3" tooltip="https://console.cloud.baidu-int.com/devops/icafe/issue/FordPhase4Scrum-74491/show" xr:uid="{00000000-0004-0000-0100-00002C000000}"/>
    <hyperlink ref="B12" r:id="rId4" tooltip="https://console.cloud.baidu-int.com/devops/icafe/issue/FordPhase4Scrum-74491/show" xr:uid="{00000000-0004-0000-0100-00002D000000}"/>
    <hyperlink ref="A11" r:id="rId5" tooltip="https://console.cloud.baidu-int.com/devops/icafe/issue/FordPhase4Scrum-74489/show" xr:uid="{00000000-0004-0000-0100-000030000000}"/>
    <hyperlink ref="B11" r:id="rId6" tooltip="https://console.cloud.baidu-int.com/devops/icafe/issue/FordPhase4Scrum-74489/show" xr:uid="{00000000-0004-0000-0100-000031000000}"/>
    <hyperlink ref="A10" r:id="rId7" tooltip="https://console.cloud.baidu-int.com/devops/icafe/issue/FordPhase4Scrum-74366/show" xr:uid="{00000000-0004-0000-0100-000034000000}"/>
    <hyperlink ref="B10" r:id="rId8" tooltip="https://console.cloud.baidu-int.com/devops/icafe/issue/FordPhase4Scrum-74366/show" xr:uid="{00000000-0004-0000-0100-000035000000}"/>
    <hyperlink ref="A9" r:id="rId9" tooltip="https://console.cloud.baidu-int.com/devops/icafe/issue/FordPhase4Scrum-73066/show" xr:uid="{00000000-0004-0000-0100-000044000000}"/>
    <hyperlink ref="B9" r:id="rId10" tooltip="https://console.cloud.baidu-int.com/devops/icafe/issue/FordPhase4Scrum-73066/show" xr:uid="{00000000-0004-0000-0100-000045000000}"/>
    <hyperlink ref="A8" r:id="rId11" tooltip="https://console.cloud.baidu-int.com/devops/icafe/issue/FordPhase4Scrum-72343/show" xr:uid="{00000000-0004-0000-0100-00004A000000}"/>
    <hyperlink ref="B8" r:id="rId12" tooltip="https://console.cloud.baidu-int.com/devops/icafe/issue/FordPhase4Scrum-72343/show" xr:uid="{00000000-0004-0000-0100-00004B000000}"/>
    <hyperlink ref="A7" r:id="rId13" tooltip="https://console.cloud.baidu-int.com/devops/icafe/issue/FordPhase4Scrum-72340/show" xr:uid="{00000000-0004-0000-0100-00004C000000}"/>
    <hyperlink ref="B7" r:id="rId14" tooltip="https://console.cloud.baidu-int.com/devops/icafe/issue/FordPhase4Scrum-72340/show" xr:uid="{00000000-0004-0000-0100-00004D000000}"/>
    <hyperlink ref="A6" r:id="rId15" tooltip="https://console.cloud.baidu-int.com/devops/icafe/issue/FordPhase4Scrum-72339/show" xr:uid="{00000000-0004-0000-0100-00004E000000}"/>
    <hyperlink ref="B6" r:id="rId16" tooltip="https://console.cloud.baidu-int.com/devops/icafe/issue/FordPhase4Scrum-72339/show" xr:uid="{00000000-0004-0000-0100-00004F000000}"/>
    <hyperlink ref="A5" r:id="rId17" tooltip="https://console.cloud.baidu-int.com/devops/icafe/issue/FordPhase4Scrum-72178/show" xr:uid="{00000000-0004-0000-0100-000052000000}"/>
    <hyperlink ref="B5" r:id="rId18" tooltip="https://console.cloud.baidu-int.com/devops/icafe/issue/FordPhase4Scrum-72178/show" xr:uid="{00000000-0004-0000-0100-000053000000}"/>
    <hyperlink ref="A4" r:id="rId19" tooltip="https://console.cloud.baidu-int.com/devops/icafe/issue/FordPhase4Scrum-71940/show" xr:uid="{00000000-0004-0000-0100-000058000000}"/>
    <hyperlink ref="B4" r:id="rId20" tooltip="https://console.cloud.baidu-int.com/devops/icafe/issue/FordPhase4Scrum-71940/show" xr:uid="{00000000-0004-0000-0100-000059000000}"/>
    <hyperlink ref="A3" r:id="rId21" tooltip="https://console.cloud.baidu-int.com/devops/icafe/issue/FordPhase4Scrum-71752/show" xr:uid="{00000000-0004-0000-0100-000060000000}"/>
    <hyperlink ref="B3" r:id="rId22" tooltip="https://console.cloud.baidu-int.com/devops/icafe/issue/FordPhase4Scrum-71752/show" xr:uid="{00000000-0004-0000-0100-000061000000}"/>
    <hyperlink ref="A2" r:id="rId23" tooltip="https://console.cloud.baidu-int.com/devops/icafe/issue/FordPhase4Scrum-68822/show" xr:uid="{00000000-0004-0000-0100-00009C000000}"/>
    <hyperlink ref="B2" r:id="rId24" tooltip="https://console.cloud.baidu-int.com/devops/icafe/issue/FordPhase4Scrum-68822/show" xr:uid="{00000000-0004-0000-0100-00009D000000}"/>
    <hyperlink ref="A14" r:id="rId25" tooltip="https://console.cloud.baidu-int.com/devops/icafe/issue/FordPhase4Scrum-75058/show" xr:uid="{00000000-0004-0000-0100-0000D0010000}"/>
    <hyperlink ref="B14" r:id="rId26" tooltip="https://console.cloud.baidu-int.com/devops/icafe/issue/FordPhase4Scrum-75058/show" xr:uid="{00000000-0004-0000-0100-0000D1010000}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"/>
  <sheetViews>
    <sheetView zoomScale="110" zoomScaleNormal="110" workbookViewId="0">
      <selection activeCell="C2" sqref="C2:C11"/>
    </sheetView>
  </sheetViews>
  <sheetFormatPr baseColWidth="10" defaultColWidth="11" defaultRowHeight="16"/>
  <cols>
    <col min="1" max="1" width="12" style="1" customWidth="1"/>
    <col min="2" max="2" width="12.33203125" style="1" bestFit="1" customWidth="1"/>
    <col min="3" max="3" width="92" style="1" customWidth="1"/>
    <col min="4" max="4" width="21.83203125" style="1" customWidth="1"/>
    <col min="5" max="5" width="12" style="1" customWidth="1"/>
    <col min="6" max="6" width="13.33203125" style="1" customWidth="1"/>
    <col min="7" max="7" width="12" style="1" customWidth="1"/>
    <col min="8" max="8" width="20.33203125" style="1" customWidth="1"/>
    <col min="9" max="9" width="30" style="1" customWidth="1"/>
    <col min="10" max="10" width="12" style="1" customWidth="1"/>
    <col min="11" max="16384" width="11" style="1"/>
  </cols>
  <sheetData>
    <row r="1" spans="1:10" ht="17">
      <c r="A1" s="2" t="s">
        <v>94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  <c r="G1" s="3" t="s">
        <v>136</v>
      </c>
      <c r="H1" s="3" t="s">
        <v>137</v>
      </c>
      <c r="I1" s="3" t="s">
        <v>138</v>
      </c>
      <c r="J1" s="3" t="s">
        <v>95</v>
      </c>
    </row>
    <row r="2" spans="1:10" ht="17">
      <c r="A2" s="4" t="s">
        <v>139</v>
      </c>
      <c r="B2" s="5" t="s">
        <v>140</v>
      </c>
      <c r="C2" s="6" t="s">
        <v>130</v>
      </c>
      <c r="D2" s="6"/>
      <c r="E2" s="6" t="s">
        <v>141</v>
      </c>
      <c r="F2" s="6" t="s">
        <v>141</v>
      </c>
      <c r="G2" s="7" t="s">
        <v>142</v>
      </c>
      <c r="H2" s="6" t="s">
        <v>143</v>
      </c>
      <c r="I2" s="6" t="s">
        <v>144</v>
      </c>
      <c r="J2" s="6"/>
    </row>
    <row r="3" spans="1:10" ht="34">
      <c r="A3" s="4" t="s">
        <v>139</v>
      </c>
      <c r="B3" s="5" t="s">
        <v>148</v>
      </c>
      <c r="C3" s="6" t="s">
        <v>149</v>
      </c>
      <c r="D3" s="6" t="s">
        <v>150</v>
      </c>
      <c r="E3" s="6" t="s">
        <v>141</v>
      </c>
      <c r="F3" s="6" t="s">
        <v>145</v>
      </c>
      <c r="G3" s="7" t="s">
        <v>142</v>
      </c>
      <c r="H3" s="6" t="s">
        <v>146</v>
      </c>
      <c r="I3" s="6" t="s">
        <v>147</v>
      </c>
      <c r="J3" s="6" t="s">
        <v>151</v>
      </c>
    </row>
    <row r="4" spans="1:10" ht="34">
      <c r="A4" s="4" t="s">
        <v>139</v>
      </c>
      <c r="B4" s="5" t="s">
        <v>154</v>
      </c>
      <c r="C4" s="6" t="s">
        <v>155</v>
      </c>
      <c r="D4" s="6"/>
      <c r="E4" s="6" t="s">
        <v>141</v>
      </c>
      <c r="F4" s="6" t="s">
        <v>145</v>
      </c>
      <c r="G4" s="7" t="s">
        <v>142</v>
      </c>
      <c r="H4" s="6" t="s">
        <v>156</v>
      </c>
      <c r="I4" s="6" t="s">
        <v>147</v>
      </c>
      <c r="J4" s="6" t="s">
        <v>151</v>
      </c>
    </row>
    <row r="5" spans="1:10" ht="51">
      <c r="A5" s="4" t="s">
        <v>139</v>
      </c>
      <c r="B5" s="5" t="s">
        <v>157</v>
      </c>
      <c r="C5" s="6" t="s">
        <v>158</v>
      </c>
      <c r="D5" s="6" t="s">
        <v>159</v>
      </c>
      <c r="E5" s="6" t="s">
        <v>141</v>
      </c>
      <c r="F5" s="6" t="s">
        <v>160</v>
      </c>
      <c r="G5" s="7" t="s">
        <v>142</v>
      </c>
      <c r="H5" s="6" t="s">
        <v>153</v>
      </c>
      <c r="I5" s="6" t="s">
        <v>161</v>
      </c>
      <c r="J5" s="6" t="s">
        <v>143</v>
      </c>
    </row>
    <row r="6" spans="1:10" ht="34">
      <c r="A6" s="4" t="s">
        <v>139</v>
      </c>
      <c r="B6" s="5" t="s">
        <v>164</v>
      </c>
      <c r="C6" s="6" t="s">
        <v>165</v>
      </c>
      <c r="D6" s="6" t="s">
        <v>150</v>
      </c>
      <c r="E6" s="6" t="s">
        <v>141</v>
      </c>
      <c r="F6" s="6" t="s">
        <v>160</v>
      </c>
      <c r="G6" s="7" t="s">
        <v>142</v>
      </c>
      <c r="H6" s="6" t="s">
        <v>153</v>
      </c>
      <c r="I6" s="6" t="s">
        <v>152</v>
      </c>
      <c r="J6" s="6" t="s">
        <v>151</v>
      </c>
    </row>
    <row r="7" spans="1:10" ht="34">
      <c r="A7" s="4" t="s">
        <v>139</v>
      </c>
      <c r="B7" s="5" t="s">
        <v>166</v>
      </c>
      <c r="C7" s="6" t="s">
        <v>167</v>
      </c>
      <c r="D7" s="6" t="s">
        <v>168</v>
      </c>
      <c r="E7" s="6" t="s">
        <v>141</v>
      </c>
      <c r="F7" s="6" t="s">
        <v>169</v>
      </c>
      <c r="G7" s="7" t="s">
        <v>142</v>
      </c>
      <c r="H7" s="6" t="s">
        <v>153</v>
      </c>
      <c r="I7" s="6" t="s">
        <v>170</v>
      </c>
      <c r="J7" s="6" t="s">
        <v>151</v>
      </c>
    </row>
    <row r="8" spans="1:10" ht="68">
      <c r="A8" s="4" t="s">
        <v>139</v>
      </c>
      <c r="B8" s="5" t="s">
        <v>172</v>
      </c>
      <c r="C8" s="6" t="s">
        <v>173</v>
      </c>
      <c r="D8" s="6" t="s">
        <v>174</v>
      </c>
      <c r="E8" s="6" t="s">
        <v>141</v>
      </c>
      <c r="F8" s="6" t="s">
        <v>163</v>
      </c>
      <c r="G8" s="7" t="s">
        <v>142</v>
      </c>
      <c r="H8" s="6" t="s">
        <v>171</v>
      </c>
      <c r="I8" s="6" t="s">
        <v>175</v>
      </c>
      <c r="J8" s="6" t="s">
        <v>151</v>
      </c>
    </row>
    <row r="9" spans="1:10" ht="51">
      <c r="A9" s="4" t="s">
        <v>139</v>
      </c>
      <c r="B9" s="5" t="s">
        <v>176</v>
      </c>
      <c r="C9" s="6" t="s">
        <v>177</v>
      </c>
      <c r="D9" s="6" t="s">
        <v>174</v>
      </c>
      <c r="E9" s="6" t="s">
        <v>141</v>
      </c>
      <c r="F9" s="6" t="s">
        <v>163</v>
      </c>
      <c r="G9" s="7" t="s">
        <v>142</v>
      </c>
      <c r="H9" s="6" t="s">
        <v>171</v>
      </c>
      <c r="I9" s="6" t="s">
        <v>178</v>
      </c>
      <c r="J9" s="6" t="s">
        <v>151</v>
      </c>
    </row>
    <row r="10" spans="1:10" ht="51">
      <c r="A10" s="4" t="s">
        <v>139</v>
      </c>
      <c r="B10" s="5" t="s">
        <v>179</v>
      </c>
      <c r="C10" s="6" t="s">
        <v>180</v>
      </c>
      <c r="D10" s="6" t="s">
        <v>162</v>
      </c>
      <c r="E10" s="6" t="s">
        <v>141</v>
      </c>
      <c r="F10" s="6" t="s">
        <v>163</v>
      </c>
      <c r="G10" s="7" t="s">
        <v>142</v>
      </c>
      <c r="H10" s="6" t="s">
        <v>171</v>
      </c>
      <c r="I10" s="6" t="s">
        <v>178</v>
      </c>
      <c r="J10" s="6" t="s">
        <v>151</v>
      </c>
    </row>
    <row r="11" spans="1:10" ht="34">
      <c r="A11" s="4" t="s">
        <v>139</v>
      </c>
      <c r="B11" s="5" t="s">
        <v>182</v>
      </c>
      <c r="C11" s="6" t="s">
        <v>183</v>
      </c>
      <c r="D11" s="6" t="s">
        <v>168</v>
      </c>
      <c r="E11" s="6" t="s">
        <v>141</v>
      </c>
      <c r="F11" s="6" t="s">
        <v>163</v>
      </c>
      <c r="G11" s="7" t="s">
        <v>142</v>
      </c>
      <c r="H11" s="6" t="s">
        <v>181</v>
      </c>
      <c r="I11" s="6" t="s">
        <v>184</v>
      </c>
      <c r="J11" s="6" t="s">
        <v>171</v>
      </c>
    </row>
  </sheetData>
  <sheetProtection formatCells="0" insertHyperlinks="0" autoFilter="0"/>
  <autoFilter ref="A1:J11" xr:uid="{00000000-0009-0000-0000-000002000000}"/>
  <phoneticPr fontId="17" type="noConversion"/>
  <hyperlinks>
    <hyperlink ref="B2" r:id="rId1" tooltip="https://ford-jira-basic.atlassian.net/browse/AW2-31143" xr:uid="{00000000-0004-0000-0200-000000000000}"/>
    <hyperlink ref="B3" r:id="rId2" tooltip="https://ford-jira-basic.atlassian.net/browse/AW2-30362" xr:uid="{00000000-0004-0000-0200-000002000000}"/>
    <hyperlink ref="B4" r:id="rId3" tooltip="https://ford-jira-basic.atlassian.net/browse/AW2-26939" xr:uid="{00000000-0004-0000-0200-000006000000}"/>
    <hyperlink ref="B5" r:id="rId4" tooltip="https://ford-jira-basic.atlassian.net/browse/AW2-26372" xr:uid="{00000000-0004-0000-0200-000007000000}"/>
    <hyperlink ref="B6" r:id="rId5" tooltip="https://ford-jira-basic.atlassian.net/browse/AW2-25459" xr:uid="{00000000-0004-0000-0200-000014000000}"/>
    <hyperlink ref="B7" r:id="rId6" tooltip="https://ford-jira-basic.atlassian.net/browse/AW2-25349" xr:uid="{00000000-0004-0000-0200-000015000000}"/>
    <hyperlink ref="B8" r:id="rId7" tooltip="https://ford-jira-basic.atlassian.net/browse/AW2-22603" xr:uid="{00000000-0004-0000-0200-000019000000}"/>
    <hyperlink ref="B9" r:id="rId8" tooltip="https://ford-jira-basic.atlassian.net/browse/AW2-22594" xr:uid="{00000000-0004-0000-0200-00001A000000}"/>
    <hyperlink ref="B10" r:id="rId9" tooltip="https://ford-jira-basic.atlassian.net/browse/AW2-22496" xr:uid="{00000000-0004-0000-0200-00001B000000}"/>
    <hyperlink ref="B11" r:id="rId10" tooltip="https://ford-jira-basic.atlassian.net/browse/AW2-16867" xr:uid="{00000000-0004-0000-0200-000045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2" interlineOnOff="0" interlineColor="0" isDbSheet="0" isDashBoardSheet="0"/>
    <woSheetProps sheetStid="8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8"/>
  <pixelatorList sheetStid="9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测试报告</vt:lpstr>
      <vt:lpstr>icafe遗留buglist</vt:lpstr>
      <vt:lpstr>Jira遗留buglist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斌 张</cp:lastModifiedBy>
  <dcterms:created xsi:type="dcterms:W3CDTF">2021-09-18T07:06:00Z</dcterms:created>
  <dcterms:modified xsi:type="dcterms:W3CDTF">2023-09-22T07:32:12Z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