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554/MY24/福特phase4MY24U554 R05版本整体发版测试报告/"/>
    </mc:Choice>
  </mc:AlternateContent>
  <xr:revisionPtr revIDLastSave="0" documentId="13_ncr:1_{D62684BD-8897-2A43-9058-959701DE6E3A}" xr6:coauthVersionLast="47" xr6:coauthVersionMax="47" xr10:uidLastSave="{00000000-0000-0000-0000-000000000000}"/>
  <bookViews>
    <workbookView xWindow="8220" yWindow="1640" windowWidth="28800" windowHeight="15980" xr2:uid="{00000000-000D-0000-FFFF-FFFF00000000}"/>
  </bookViews>
  <sheets>
    <sheet name="测试报告" sheetId="1" r:id="rId1"/>
    <sheet name="icafe遗留buglist" sheetId="2" r:id="rId2"/>
    <sheet name="Jira遗留buglist" sheetId="8" r:id="rId3"/>
  </sheets>
  <definedNames>
    <definedName name="_xlnm._FilterDatabase" localSheetId="1" hidden="1">icafe遗留buglist!$A$1:$I$33</definedName>
  </definedNames>
  <calcPr calcId="191029" concurrentCalc="0"/>
</workbook>
</file>

<file path=xl/calcChain.xml><?xml version="1.0" encoding="utf-8"?>
<calcChain xmlns="http://schemas.openxmlformats.org/spreadsheetml/2006/main">
  <c r="I58" i="1" l="1"/>
  <c r="H58" i="1"/>
  <c r="F58" i="1"/>
  <c r="I60" i="1"/>
  <c r="G60" i="1"/>
  <c r="D60" i="1"/>
  <c r="I59" i="1"/>
  <c r="H59" i="1"/>
  <c r="F59" i="1"/>
  <c r="I57" i="1"/>
  <c r="H57" i="1"/>
  <c r="F57" i="1"/>
  <c r="I56" i="1"/>
  <c r="H56" i="1"/>
  <c r="F56" i="1"/>
  <c r="I55" i="1"/>
  <c r="H55" i="1"/>
  <c r="F55" i="1"/>
  <c r="I54" i="1"/>
  <c r="H54" i="1"/>
  <c r="F54" i="1"/>
  <c r="I53" i="1"/>
  <c r="H53" i="1"/>
  <c r="F53" i="1"/>
  <c r="I52" i="1"/>
  <c r="H52" i="1"/>
  <c r="F52" i="1"/>
  <c r="I51" i="1"/>
  <c r="H51" i="1"/>
  <c r="F51" i="1"/>
  <c r="I50" i="1"/>
  <c r="H50" i="1"/>
  <c r="F50" i="1"/>
  <c r="I49" i="1"/>
  <c r="H49" i="1"/>
  <c r="F49" i="1"/>
  <c r="I48" i="1"/>
  <c r="H48" i="1"/>
  <c r="F48" i="1"/>
  <c r="I47" i="1"/>
  <c r="H47" i="1"/>
  <c r="F47" i="1"/>
  <c r="I46" i="1"/>
  <c r="H46" i="1"/>
  <c r="F46" i="1"/>
  <c r="I45" i="1"/>
  <c r="H45" i="1"/>
  <c r="F45" i="1"/>
</calcChain>
</file>

<file path=xl/sharedStrings.xml><?xml version="1.0" encoding="utf-8"?>
<sst xmlns="http://schemas.openxmlformats.org/spreadsheetml/2006/main" count="366" uniqueCount="202">
  <si>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</si>
  <si>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</si>
  <si>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</si>
  <si>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</si>
  <si>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</si>
  <si>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</si>
  <si>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</si>
  <si>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</si>
  <si>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</si>
  <si>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</si>
  <si>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</si>
  <si>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</si>
  <si>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FAIL</t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</si>
  <si>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</si>
  <si>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</si>
  <si>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</si>
  <si>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</si>
  <si>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</si>
  <si>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</si>
  <si>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7*12无crash、无ANR</t>
  </si>
  <si>
    <t>3.质量标准效果类指标达成情况</t>
  </si>
  <si>
    <t>AI能力</t>
  </si>
  <si>
    <t>语音效果</t>
  </si>
  <si>
    <t>唤醒率</t>
  </si>
  <si>
    <t>唤醒词：
静态低噪95%、静态中噪92%、静态高噪89%、动态中噪90%
场景化命令词：
静态低噪93%、静态中噪90%、静态高噪86%、动态中噪88%</t>
  </si>
  <si>
    <t>NA</t>
  </si>
  <si>
    <t>一级误唤醒（闲聊）</t>
  </si>
  <si>
    <t>定制唤醒词平均每个词10h/次
场景化命令词平均每个词8h/次</t>
  </si>
  <si>
    <t>二级误唤醒（串扰词）</t>
  </si>
  <si>
    <t>无</t>
  </si>
  <si>
    <t>离在线识别率</t>
  </si>
  <si>
    <t>在线识别率：
静态低噪92%、静态中噪90%、静态高噪90%、动态中噪85%
离线识别率：
静态低噪85%、静态中噪85%、静态高噪85%、动态中噪80%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</si>
  <si>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</si>
  <si>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</si>
  <si>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</si>
  <si>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</si>
  <si>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</si>
  <si>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</si>
  <si>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</si>
  <si>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</si>
  <si>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</si>
  <si>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</si>
  <si>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</si>
  <si>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</si>
  <si>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</si>
  <si>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</si>
  <si>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</si>
  <si>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</si>
  <si>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</si>
  <si>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</si>
  <si>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</si>
  <si>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</si>
  <si>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</si>
  <si>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</si>
  <si>
    <t>R05版本成熟度</t>
  </si>
  <si>
    <t>未测/漏测原因和分析</t>
  </si>
  <si>
    <t>地图</t>
  </si>
  <si>
    <t>随心看</t>
  </si>
  <si>
    <t>激活</t>
  </si>
  <si>
    <t>语音</t>
  </si>
  <si>
    <t>消息中心</t>
  </si>
  <si>
    <t>随心听</t>
  </si>
  <si>
    <t>安全</t>
  </si>
  <si>
    <t>EM</t>
  </si>
  <si>
    <t>项目整体测试覆盖率</t>
  </si>
  <si>
    <t>六、测试环境及版本说明</t>
  </si>
  <si>
    <t>SOC版本</t>
  </si>
  <si>
    <t>MCU版本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</si>
  <si>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</si>
  <si>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</si>
  <si>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</si>
  <si>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</si>
  <si>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</si>
  <si>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</si>
  <si>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</si>
  <si>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</si>
  <si>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</si>
  <si>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</si>
  <si>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Bug</t>
  </si>
  <si>
    <t>已分析</t>
  </si>
  <si>
    <t>P2-Middle</t>
  </si>
  <si>
    <t/>
  </si>
  <si>
    <t>马龙(malong03)</t>
  </si>
  <si>
    <t>新建</t>
  </si>
  <si>
    <t>袁洪烈(yuanhonglie)</t>
  </si>
  <si>
    <t>P1-High</t>
  </si>
  <si>
    <t>账号支付</t>
  </si>
  <si>
    <t>王锦鹏(v_wangjinpeng01)</t>
  </si>
  <si>
    <t>杨旺(v_yangwang),方月龙(v_fangyuelong)</t>
  </si>
  <si>
    <t>P3-Low</t>
  </si>
  <si>
    <t>已修复</t>
  </si>
  <si>
    <t>刘杨(v_liuyang38)</t>
  </si>
  <si>
    <t>胡金广(hujinguang)</t>
  </si>
  <si>
    <t>李灿(v_lican03)</t>
  </si>
  <si>
    <t>地图</t>
    <phoneticPr fontId="13" type="noConversion"/>
  </si>
  <si>
    <t>adas没有log输出</t>
    <phoneticPr fontId="13" type="noConversion"/>
  </si>
  <si>
    <t>随心看</t>
    <phoneticPr fontId="13" type="noConversion"/>
  </si>
  <si>
    <t>安全</t>
    <phoneticPr fontId="13" type="noConversion"/>
  </si>
  <si>
    <t>EM</t>
    <phoneticPr fontId="13" type="noConversion"/>
  </si>
  <si>
    <t>未进行OTA测试，阻塞1条用例</t>
    <phoneticPr fontId="13" type="noConversion"/>
  </si>
  <si>
    <t>激活</t>
    <phoneticPr fontId="13" type="noConversion"/>
  </si>
  <si>
    <t>launcher</t>
    <phoneticPr fontId="13" type="noConversion"/>
  </si>
  <si>
    <t>输入法</t>
    <phoneticPr fontId="13" type="noConversion"/>
  </si>
  <si>
    <t>随心听</t>
    <phoneticPr fontId="13" type="noConversion"/>
  </si>
  <si>
    <t>消息中心</t>
    <phoneticPr fontId="13" type="noConversion"/>
  </si>
  <si>
    <t>语音</t>
    <phoneticPr fontId="13" type="noConversion"/>
  </si>
  <si>
    <t>账号</t>
    <phoneticPr fontId="13" type="noConversion"/>
  </si>
  <si>
    <t>车家互联</t>
    <phoneticPr fontId="13" type="noConversion"/>
  </si>
  <si>
    <t>预约保养</t>
    <phoneticPr fontId="13" type="noConversion"/>
  </si>
  <si>
    <t>埋点</t>
    <phoneticPr fontId="13" type="noConversion"/>
  </si>
  <si>
    <t>地图（1）因adas没有log输出，阻塞23条用例执行</t>
    <phoneticPr fontId="13" type="noConversion"/>
  </si>
  <si>
    <t>EM（1）因未进行OTA测试，阻塞1条用例执行</t>
    <phoneticPr fontId="13" type="noConversion"/>
  </si>
  <si>
    <t>服务生态、预约保养（1）因R06版本下架原因，本次仅进行冒烟测试</t>
    <phoneticPr fontId="13" type="noConversion"/>
  </si>
  <si>
    <t>服务生态（酒店、外卖、智慧停车场、电影票）</t>
    <phoneticPr fontId="13" type="noConversion"/>
  </si>
  <si>
    <t>因无滤芯更换测试环境，阻塞12条用例执行</t>
    <phoneticPr fontId="13" type="noConversion"/>
  </si>
  <si>
    <t>launcher（1）因无滤芯更换测试环境，阻塞12条用例执行</t>
    <phoneticPr fontId="13" type="noConversion"/>
  </si>
  <si>
    <t>FordPhase4Scrum-60073</t>
  </si>
  <si>
    <t>【实车】【MY24U554】【EM】【偶现】主题不一致时切换档案偶现弹窗主题不一致</t>
  </si>
  <si>
    <t>FordPhase4Scrum-60075</t>
  </si>
  <si>
    <t>【实车】【MY24U554】【EM】【偶现】切换档案的弹窗提示一闪而过</t>
  </si>
  <si>
    <t>FordPhase4Scrum-60165</t>
  </si>
  <si>
    <t>【Monkey自动化测试】【福特phase4 wave1MY24U554】进程com.baidu.xiaoduos.syncservice出现了java.lang.IndexOutOfBoundsException: toIndex = 40, 具体位置在at com.baidu.xiaoduos.syncservice.analytics.a.b(XiaoDuAgent.java:316)</t>
  </si>
  <si>
    <t>1.2.9</t>
  </si>
  <si>
    <t>FordPhase4Scrum-60170</t>
  </si>
  <si>
    <t>【Monkey自动化测试】【福特phase4 wave1MY24U554】进程com.baidu.iov.dueros.videoplayer出现了ANR, 原因是Reason: Input dispatching timed out (Waiting to send non-key event because the touched window has not finished processing certain input events that were delivered to it over 500.0ms ago.  Wait queue length: 12.  Wait queue head age: 5653.8ms.)</t>
  </si>
  <si>
    <t>徐杨(v_xuyang07)</t>
  </si>
  <si>
    <t>1.4.11</t>
  </si>
  <si>
    <t>FordPhase4Scrum-60171</t>
  </si>
  <si>
    <t>【Monkey自动化测试】【福特phase4 wave1MY24U554】进程com.baidu.naviauto出现了ANR, 原因是Reason: Input dispatching timed out (Waiting to send non-key event because the touched window has not finished processing certain input events that were delivered to it over 500.0ms ago.  Wait queue length: 4.  Wait queue head age: 6013.0ms.)</t>
  </si>
  <si>
    <t>FordPhase4Scrum-61158</t>
  </si>
  <si>
    <t>【实车】【MY24U554】【账号支付】【必现】首次登录设置个性化档案完成后，存在箭头</t>
  </si>
  <si>
    <t>FordPhase4Scrum-61159</t>
  </si>
  <si>
    <t>【实车】【MY24U554】【账号支付】【必现】车辆信息、车牌号码可以剪切复制</t>
  </si>
  <si>
    <t>方月龙(v_fangyuelong),杨旺(v_yangwang)</t>
  </si>
  <si>
    <t>FordPhase4Scrum-61160</t>
  </si>
  <si>
    <t>【实车】【my24u554】【账号支付】【必现】修改app端头像，账号和个人中心的头像变动，个性化档案的头像还是原来的头像没有变动</t>
  </si>
  <si>
    <t>FordPhase4Scrum-61163</t>
  </si>
  <si>
    <t>【实车】【my24u554】【随心听】【必现】喜马拉雅付费专辑的列表序号不对</t>
  </si>
  <si>
    <t>6.5.30</t>
  </si>
  <si>
    <t>FordPhase4Scrum-61167</t>
  </si>
  <si>
    <t>【实车】【my24u554】【账号支付】【必现】支付界面待支付文字偏右</t>
  </si>
  <si>
    <t>FordPhase4Scrum-61169</t>
  </si>
  <si>
    <t>【实车】【my24u554】【账号支付】【必现】订单支付还剩下30秒时，未变成红色</t>
  </si>
  <si>
    <t>FordPhase4Scrum-61171</t>
  </si>
  <si>
    <t>【实车】【my24u554】【消息中心】【必现】消息盒子点击空气过滤完成，信息为空</t>
  </si>
  <si>
    <t>2.4.3</t>
  </si>
  <si>
    <t>FordPhase4Scrum-61191</t>
  </si>
  <si>
    <t>【台架】【MY24U554】【消息中心】【必现】消息中心部分埋点未上报</t>
  </si>
  <si>
    <t>2.3.4</t>
  </si>
  <si>
    <t>FordPhase4Scrum-61207</t>
  </si>
  <si>
    <t>【台架】【MY24U554】【消息中心】【必现】有标题无内容的消息，消息盒子中UI显示异常</t>
  </si>
  <si>
    <t>FordPhase4Scrum-61336</t>
  </si>
  <si>
    <t>【实车】【MY24U554】【语音】【必现】【离线】语音打开后备箱 TTS：暂不支持该指令</t>
  </si>
  <si>
    <t>FordPhase4Scrum-61340</t>
  </si>
  <si>
    <t>【实车】【MY24U554】【语音】【必现】【离线】未打开发动机 语音：打开座椅按摩 TTS：座椅按摩已开启  与需求不符  应该TTS“请先启动发动机”</t>
  </si>
  <si>
    <t>FordPhase4Scrum-61344</t>
  </si>
  <si>
    <t>【实车】【MY24U554】【语音】【必现】【离线】语音：打开座椅通风 TTS：座椅吹风已开启  有时候是座椅通风已开启</t>
  </si>
  <si>
    <t>FordPhase4Scrum-61676</t>
  </si>
  <si>
    <t>【实车】【MY24U554】【语音】【必现】副驾 语音打开/调低/调高后排空调需求不支持，实际上支持打开/调整温度/风量</t>
  </si>
  <si>
    <t>FordPhase4Scrum-61986</t>
  </si>
  <si>
    <t>【台架】【MY24 U554】【安全】【偶现】点击定位服务（或麦克风）发生连点，会进入两次定位服务页面</t>
  </si>
  <si>
    <t>王志鑫(wangzhixin02)</t>
  </si>
  <si>
    <t>FordPhase4Scrum-62249</t>
  </si>
  <si>
    <t>【实车】【MY24 U554】【随心听】【必现】播放列表中节目序号超过99时，数字换行遮挡</t>
  </si>
  <si>
    <t>FordPhase4Scrum-62312</t>
  </si>
  <si>
    <t>【台架】【车MY24 U554】【安全】【必现】ASS900069定位服务页面中其他app开关按钮埋点平台未注册</t>
  </si>
  <si>
    <t>王志鑫(wangzhixin02),张楠(v_zhangnan19)</t>
  </si>
  <si>
    <t>FordPhase4Scrum-62323</t>
  </si>
  <si>
    <t>【实车】【MY24U554】【账号支付】【偶现】删除账号信息，卡顿出现黑屏</t>
  </si>
  <si>
    <t>FordPhase4Scrum-62325</t>
  </si>
  <si>
    <t>【实车】【MY24 U554】【随心听】【必现】车机重启后喜马拉雅未续播，打开随心听回到QQ音乐界面</t>
  </si>
  <si>
    <t>FordPhase4Scrum-62326</t>
  </si>
  <si>
    <t>【实车】【MY24 U554】【随心听】【必现】车机重启后新闻未续播</t>
  </si>
  <si>
    <t>FordPhase4Scrum-62328</t>
  </si>
  <si>
    <t>【实车】【MY24 U554】【随心听】【偶现】车机重启后，在线收音机为暂停状态，没有继续播放</t>
  </si>
  <si>
    <t>FordPhase4Scrum-59930</t>
  </si>
  <si>
    <t>【台架】【MY23U554】【账号支付】【必现】订单支付详情页面，页面文字重叠</t>
  </si>
  <si>
    <t>FordPhase4Scrum-59935</t>
  </si>
  <si>
    <t>【台架】【MY23U554】【账号支付】【必现】车辆信息设置可以复制剪切</t>
  </si>
  <si>
    <t>FordPhase4Scrum-61563</t>
  </si>
  <si>
    <t>【实车】【MY24U554】【账号支付】【必现】账号首次登录，sync+字体在点击设置个性化档案后上移覆盖空调图标</t>
  </si>
  <si>
    <t>FordPhase4Scrum-62501</t>
  </si>
  <si>
    <t>【实车】【MY24 U554】【随心听】【必现】MUS10080事件BI平台未通过，上传的attach字段中缺少type_month字段</t>
  </si>
  <si>
    <t>FordPhase4Scrum-62507</t>
  </si>
  <si>
    <t>【实车】【MY24 U554】【随心听】【必现】车机端未找到“会员购买记录”按钮，埋点MUS10082事件无法触发</t>
  </si>
  <si>
    <t>武山奇(v_wushanqi),樊小柱(fanxiaozhu),袁洪烈(yuanhonglie)</t>
  </si>
  <si>
    <t>FordPhase4Scrum-62508</t>
  </si>
  <si>
    <t>【实车】【MY24 U554】【随心听】【必现】无法触发MUS10088事件：“点击进入收藏页面”</t>
  </si>
  <si>
    <t>FordPhase4Scrum-62524</t>
  </si>
  <si>
    <t>【实车】【MY24 U554】【随心听】【必现】无法触发MUS10077事件：“登录失败”埋点</t>
  </si>
  <si>
    <t>未进行语音专项测试</t>
    <phoneticPr fontId="13" type="noConversion"/>
  </si>
  <si>
    <t>因无实车路测，埋点及性能依赖实车相关暂未测试</t>
    <phoneticPr fontId="13" type="noConversion"/>
  </si>
  <si>
    <t>【实车】【MY24U554】【账号支付】【偶现】删除账号信息，卡顿出现黑屏</t>
    <phoneticPr fontId="13" type="noConversion"/>
  </si>
  <si>
    <t>地图模块依赖实车，AAR模块因无滤芯更换测试环境，阻塞14条用例执行</t>
    <phoneticPr fontId="13" type="noConversion"/>
  </si>
  <si>
    <t>20230520_0920_D3L13_R05.ENG
20230607_0924_D3L13_R05.PRO</t>
    <phoneticPr fontId="13" type="noConversion"/>
  </si>
  <si>
    <t>20230511_623_PRO
20230607_649_PRO</t>
    <phoneticPr fontId="13" type="noConversion"/>
  </si>
  <si>
    <t>暂无</t>
    <phoneticPr fontId="13" type="noConversion"/>
  </si>
  <si>
    <t>已修复待集成</t>
    <phoneticPr fontId="13" type="noConversion"/>
  </si>
  <si>
    <t>地图、随心看存在ANR
激活存在crash</t>
    <phoneticPr fontId="13" type="noConversion"/>
  </si>
  <si>
    <t>icafe未解决81个（其中P0 0个，P1 8个）</t>
    <phoneticPr fontId="13" type="noConversion"/>
  </si>
  <si>
    <t>Jira未解决个（其中IG 0个，Gating 0个）</t>
    <phoneticPr fontId="13" type="noConversion"/>
  </si>
  <si>
    <t>一、测试报告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</si>
</sst>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\ hh:mm:ss"/>
  </numFmts>
  <fonts count="16">
    <font>
      <sz val="12"/>
      <color theme="1"/>
      <name val="等线"/>
      <charset val="134"/>
      <scheme val="minor"/>
    </font>
    <font>
      <sz val="12"/>
      <color rgb="FF000000"/>
      <name val="Arial"/>
      <family val="2"/>
    </font>
    <font>
      <u/>
      <sz val="11"/>
      <color indexed="12"/>
      <name val="Calibri"/>
      <family val="2"/>
    </font>
    <font>
      <sz val="10.5"/>
      <color theme="1"/>
      <name val="等线"/>
      <family val="4"/>
      <charset val="134"/>
      <scheme val="minor"/>
    </font>
    <font>
      <b/>
      <sz val="10.5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9"/>
      <name val="宋体"/>
      <family val="3"/>
      <charset val="134"/>
    </font>
    <font>
      <b/>
      <sz val="10.5"/>
      <color rgb="FFFF0000"/>
      <name val="宋体"/>
      <family val="3"/>
      <charset val="134"/>
    </font>
    <font>
      <sz val="11"/>
      <color indexed="8"/>
      <name val="等线"/>
      <family val="4"/>
      <charset val="134"/>
      <scheme val="minor"/>
    </font>
    <font>
      <sz val="10.5"/>
      <color rgb="FFFF0000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indexed="13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1" xfId="0" applyNumberFormat="1" applyFont="1" applyBorder="1" applyAlignment="1"/>
    <xf numFmtId="49" fontId="0" fillId="0" borderId="1" xfId="0" applyNumberFormat="1" applyBorder="1" applyAlignment="1"/>
    <xf numFmtId="177" fontId="0" fillId="0" borderId="1" xfId="0" applyNumberFormat="1" applyBorder="1" applyAlignment="1"/>
    <xf numFmtId="0" fontId="3" fillId="0" borderId="0" xfId="0" applyFont="1">
      <alignment vertical="center"/>
    </xf>
    <xf numFmtId="0" fontId="4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9" fontId="6" fillId="0" borderId="11" xfId="0" applyNumberFormat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6" fillId="0" borderId="7" xfId="0" applyFont="1" applyBorder="1">
      <alignment vertical="center"/>
    </xf>
    <xf numFmtId="0" fontId="6" fillId="0" borderId="0" xfId="0" applyFont="1">
      <alignment vertical="center"/>
    </xf>
    <xf numFmtId="0" fontId="4" fillId="3" borderId="8" xfId="0" applyFont="1" applyFill="1" applyBorder="1" applyAlignment="1">
      <alignment horizontal="justify" vertical="center" wrapText="1"/>
    </xf>
    <xf numFmtId="0" fontId="6" fillId="0" borderId="8" xfId="0" applyFont="1" applyBorder="1" applyAlignment="1">
      <alignment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6" fillId="0" borderId="8" xfId="0" applyFont="1" applyBorder="1">
      <alignment vertical="center"/>
    </xf>
    <xf numFmtId="0" fontId="4" fillId="0" borderId="10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176" fontId="8" fillId="0" borderId="6" xfId="0" applyNumberFormat="1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176" fontId="6" fillId="0" borderId="0" xfId="0" applyNumberFormat="1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  <xf numFmtId="0" fontId="4" fillId="0" borderId="0" xfId="0" applyFont="1" applyAlignment="1">
      <alignment vertical="center" wrapText="1"/>
    </xf>
    <xf numFmtId="9" fontId="6" fillId="0" borderId="8" xfId="0" applyNumberFormat="1" applyFont="1" applyBorder="1" applyAlignment="1">
      <alignment horizontal="justify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3" fillId="0" borderId="16" xfId="0" applyFont="1" applyBorder="1">
      <alignment vertical="center"/>
    </xf>
    <xf numFmtId="0" fontId="0" fillId="0" borderId="16" xfId="0" applyBorder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8" xfId="0" applyFont="1" applyBorder="1" applyAlignment="1">
      <alignment horizontal="justify" vertical="center" wrapText="1"/>
    </xf>
    <xf numFmtId="0" fontId="3" fillId="0" borderId="8" xfId="0" applyFont="1" applyBorder="1">
      <alignment vertical="center"/>
    </xf>
    <xf numFmtId="0" fontId="15" fillId="0" borderId="8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justify" vertical="center" wrapText="1"/>
    </xf>
    <xf numFmtId="49" fontId="0" fillId="4" borderId="1" xfId="0" applyNumberFormat="1" applyFill="1" applyBorder="1" applyAlignment="1"/>
    <xf numFmtId="0" fontId="0" fillId="0" borderId="18" xfId="0" applyBorder="1">
      <alignment vertical="center"/>
    </xf>
    <xf numFmtId="49" fontId="0" fillId="0" borderId="17" xfId="0" applyNumberFormat="1" applyBorder="1" applyAlignment="1"/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5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9" xfId="0" applyFont="1" applyBorder="1">
      <alignment vertical="center"/>
    </xf>
    <xf numFmtId="0" fontId="15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justify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49" fontId="0" fillId="0" borderId="18" xfId="0" applyNumberFormat="1" applyBorder="1" applyAlignment="1"/>
    <xf numFmtId="0" fontId="0" fillId="0" borderId="2" xfId="0" applyBorder="1">
      <alignment vertical="center"/>
    </xf>
    <xf numFmtId="49" fontId="12" fillId="0" borderId="1" xfId="0" applyNumberFormat="1" applyFont="1" applyBorder="1" applyAlignment="1"/>
    <xf numFmtId="0" fontId="7" fillId="0" borderId="3" xfId="0" applyFont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31000000}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sole.cloud.baidu-int.com/devops/icafe/issue/FordPhase4Scrum-61986/show" TargetMode="External"/><Relationship Id="rId18" Type="http://schemas.openxmlformats.org/officeDocument/2006/relationships/hyperlink" Target="https://console.cloud.baidu-int.com/devops/icafe/issue/FordPhase4Scrum-61344/show" TargetMode="External"/><Relationship Id="rId26" Type="http://schemas.openxmlformats.org/officeDocument/2006/relationships/hyperlink" Target="https://console.cloud.baidu-int.com/devops/icafe/issue/FordPhase4Scrum-61167/show" TargetMode="External"/><Relationship Id="rId39" Type="http://schemas.openxmlformats.org/officeDocument/2006/relationships/hyperlink" Target="https://console.cloud.baidu-int.com/devops/icafe/issue/FordPhase4Scrum-61207/show" TargetMode="External"/><Relationship Id="rId21" Type="http://schemas.openxmlformats.org/officeDocument/2006/relationships/hyperlink" Target="https://console.cloud.baidu-int.com/devops/icafe/issue/FordPhase4Scrum-61336/show" TargetMode="External"/><Relationship Id="rId34" Type="http://schemas.openxmlformats.org/officeDocument/2006/relationships/hyperlink" Target="https://console.cloud.baidu-int.com/devops/icafe/issue/FordPhase4Scrum-60171/show" TargetMode="External"/><Relationship Id="rId42" Type="http://schemas.openxmlformats.org/officeDocument/2006/relationships/hyperlink" Target="https://console.cloud.baidu-int.com/devops/icafe/issue/FordPhase4Scrum-61191/show" TargetMode="External"/><Relationship Id="rId47" Type="http://schemas.openxmlformats.org/officeDocument/2006/relationships/hyperlink" Target="https://console.cloud.baidu-int.com/devops/icafe/issue/FordPhase4Scrum-60170/show" TargetMode="External"/><Relationship Id="rId50" Type="http://schemas.openxmlformats.org/officeDocument/2006/relationships/hyperlink" Target="https://console.cloud.baidu-int.com/devops/icafe/issue/FordPhase4Scrum-60165/show" TargetMode="External"/><Relationship Id="rId55" Type="http://schemas.openxmlformats.org/officeDocument/2006/relationships/hyperlink" Target="https://console.cloud.baidu-int.com/devops/icafe/issue/FordPhase4Scrum-61563/show" TargetMode="External"/><Relationship Id="rId63" Type="http://schemas.openxmlformats.org/officeDocument/2006/relationships/hyperlink" Target="https://console.cloud.baidu-int.com/devops/icafe/issue/FordPhase4Scrum-62524/show" TargetMode="External"/><Relationship Id="rId7" Type="http://schemas.openxmlformats.org/officeDocument/2006/relationships/hyperlink" Target="https://console.cloud.baidu-int.com/devops/icafe/issue/FordPhase4Scrum-62323/show" TargetMode="External"/><Relationship Id="rId2" Type="http://schemas.openxmlformats.org/officeDocument/2006/relationships/hyperlink" Target="https://console.cloud.baidu-int.com/devops/icafe/issue/FordPhase4Scrum-62328/show" TargetMode="External"/><Relationship Id="rId16" Type="http://schemas.openxmlformats.org/officeDocument/2006/relationships/hyperlink" Target="https://console.cloud.baidu-int.com/devops/icafe/issue/FordPhase4Scrum-61676/show" TargetMode="External"/><Relationship Id="rId29" Type="http://schemas.openxmlformats.org/officeDocument/2006/relationships/hyperlink" Target="https://console.cloud.baidu-int.com/devops/icafe/issue/FordPhase4Scrum-61159/show" TargetMode="External"/><Relationship Id="rId11" Type="http://schemas.openxmlformats.org/officeDocument/2006/relationships/hyperlink" Target="https://console.cloud.baidu-int.com/devops/icafe/issue/FordPhase4Scrum-62249/show" TargetMode="External"/><Relationship Id="rId24" Type="http://schemas.openxmlformats.org/officeDocument/2006/relationships/hyperlink" Target="https://console.cloud.baidu-int.com/devops/icafe/issue/FordPhase4Scrum-61169/show" TargetMode="External"/><Relationship Id="rId32" Type="http://schemas.openxmlformats.org/officeDocument/2006/relationships/hyperlink" Target="https://console.cloud.baidu-int.com/devops/icafe/issue/FordPhase4Scrum-61158/show" TargetMode="External"/><Relationship Id="rId37" Type="http://schemas.openxmlformats.org/officeDocument/2006/relationships/hyperlink" Target="https://console.cloud.baidu-int.com/devops/icafe/issue/FordPhase4Scrum-60073/show" TargetMode="External"/><Relationship Id="rId40" Type="http://schemas.openxmlformats.org/officeDocument/2006/relationships/hyperlink" Target="https://console.cloud.baidu-int.com/devops/icafe/issue/FordPhase4Scrum-61207/show" TargetMode="External"/><Relationship Id="rId45" Type="http://schemas.openxmlformats.org/officeDocument/2006/relationships/hyperlink" Target="https://console.cloud.baidu-int.com/devops/icafe/issue/FordPhase4Scrum-61163/show" TargetMode="External"/><Relationship Id="rId53" Type="http://schemas.openxmlformats.org/officeDocument/2006/relationships/hyperlink" Target="https://console.cloud.baidu-int.com/devops/icafe/issue/FordPhase4Scrum-59930/show" TargetMode="External"/><Relationship Id="rId58" Type="http://schemas.openxmlformats.org/officeDocument/2006/relationships/hyperlink" Target="https://console.cloud.baidu-int.com/devops/icafe/issue/FordPhase4Scrum-62507/show" TargetMode="External"/><Relationship Id="rId5" Type="http://schemas.openxmlformats.org/officeDocument/2006/relationships/hyperlink" Target="https://console.cloud.baidu-int.com/devops/icafe/issue/FordPhase4Scrum-62325/show" TargetMode="External"/><Relationship Id="rId61" Type="http://schemas.openxmlformats.org/officeDocument/2006/relationships/hyperlink" Target="https://console.cloud.baidu-int.com/devops/icafe/issue/FordPhase4Scrum-62508/show" TargetMode="External"/><Relationship Id="rId19" Type="http://schemas.openxmlformats.org/officeDocument/2006/relationships/hyperlink" Target="https://console.cloud.baidu-int.com/devops/icafe/issue/FordPhase4Scrum-61340/show" TargetMode="External"/><Relationship Id="rId14" Type="http://schemas.openxmlformats.org/officeDocument/2006/relationships/hyperlink" Target="https://console.cloud.baidu-int.com/devops/icafe/issue/FordPhase4Scrum-61986/show" TargetMode="External"/><Relationship Id="rId22" Type="http://schemas.openxmlformats.org/officeDocument/2006/relationships/hyperlink" Target="https://console.cloud.baidu-int.com/devops/icafe/issue/FordPhase4Scrum-61336/show" TargetMode="External"/><Relationship Id="rId27" Type="http://schemas.openxmlformats.org/officeDocument/2006/relationships/hyperlink" Target="https://console.cloud.baidu-int.com/devops/icafe/issue/FordPhase4Scrum-61160/show" TargetMode="External"/><Relationship Id="rId30" Type="http://schemas.openxmlformats.org/officeDocument/2006/relationships/hyperlink" Target="https://console.cloud.baidu-int.com/devops/icafe/issue/FordPhase4Scrum-61159/show" TargetMode="External"/><Relationship Id="rId35" Type="http://schemas.openxmlformats.org/officeDocument/2006/relationships/hyperlink" Target="https://console.cloud.baidu-int.com/devops/icafe/issue/FordPhase4Scrum-60075/show" TargetMode="External"/><Relationship Id="rId43" Type="http://schemas.openxmlformats.org/officeDocument/2006/relationships/hyperlink" Target="https://console.cloud.baidu-int.com/devops/icafe/issue/FordPhase4Scrum-61171/show" TargetMode="External"/><Relationship Id="rId48" Type="http://schemas.openxmlformats.org/officeDocument/2006/relationships/hyperlink" Target="https://console.cloud.baidu-int.com/devops/icafe/issue/FordPhase4Scrum-60170/show" TargetMode="External"/><Relationship Id="rId56" Type="http://schemas.openxmlformats.org/officeDocument/2006/relationships/hyperlink" Target="https://console.cloud.baidu-int.com/devops/icafe/issue/FordPhase4Scrum-61563/show" TargetMode="External"/><Relationship Id="rId64" Type="http://schemas.openxmlformats.org/officeDocument/2006/relationships/hyperlink" Target="https://console.cloud.baidu-int.com/devops/icafe/issue/FordPhase4Scrum-62524/show" TargetMode="External"/><Relationship Id="rId8" Type="http://schemas.openxmlformats.org/officeDocument/2006/relationships/hyperlink" Target="https://console.cloud.baidu-int.com/devops/icafe/issue/FordPhase4Scrum-62323/show" TargetMode="External"/><Relationship Id="rId51" Type="http://schemas.openxmlformats.org/officeDocument/2006/relationships/hyperlink" Target="https://console.cloud.baidu-int.com/devops/icafe/issue/FordPhase4Scrum-59935/show" TargetMode="External"/><Relationship Id="rId3" Type="http://schemas.openxmlformats.org/officeDocument/2006/relationships/hyperlink" Target="https://console.cloud.baidu-int.com/devops/icafe/issue/FordPhase4Scrum-62326/show" TargetMode="External"/><Relationship Id="rId12" Type="http://schemas.openxmlformats.org/officeDocument/2006/relationships/hyperlink" Target="https://console.cloud.baidu-int.com/devops/icafe/issue/FordPhase4Scrum-62249/show" TargetMode="External"/><Relationship Id="rId17" Type="http://schemas.openxmlformats.org/officeDocument/2006/relationships/hyperlink" Target="https://console.cloud.baidu-int.com/devops/icafe/issue/FordPhase4Scrum-61344/show" TargetMode="External"/><Relationship Id="rId25" Type="http://schemas.openxmlformats.org/officeDocument/2006/relationships/hyperlink" Target="https://console.cloud.baidu-int.com/devops/icafe/issue/FordPhase4Scrum-61167/show" TargetMode="External"/><Relationship Id="rId33" Type="http://schemas.openxmlformats.org/officeDocument/2006/relationships/hyperlink" Target="https://console.cloud.baidu-int.com/devops/icafe/issue/FordPhase4Scrum-60171/show" TargetMode="External"/><Relationship Id="rId38" Type="http://schemas.openxmlformats.org/officeDocument/2006/relationships/hyperlink" Target="https://console.cloud.baidu-int.com/devops/icafe/issue/FordPhase4Scrum-60073/show" TargetMode="External"/><Relationship Id="rId46" Type="http://schemas.openxmlformats.org/officeDocument/2006/relationships/hyperlink" Target="https://console.cloud.baidu-int.com/devops/icafe/issue/FordPhase4Scrum-61163/show" TargetMode="External"/><Relationship Id="rId59" Type="http://schemas.openxmlformats.org/officeDocument/2006/relationships/hyperlink" Target="https://console.cloud.baidu-int.com/devops/icafe/issue/FordPhase4Scrum-62501/show" TargetMode="External"/><Relationship Id="rId20" Type="http://schemas.openxmlformats.org/officeDocument/2006/relationships/hyperlink" Target="https://console.cloud.baidu-int.com/devops/icafe/issue/FordPhase4Scrum-61340/show" TargetMode="External"/><Relationship Id="rId41" Type="http://schemas.openxmlformats.org/officeDocument/2006/relationships/hyperlink" Target="https://console.cloud.baidu-int.com/devops/icafe/issue/FordPhase4Scrum-61191/show" TargetMode="External"/><Relationship Id="rId54" Type="http://schemas.openxmlformats.org/officeDocument/2006/relationships/hyperlink" Target="https://console.cloud.baidu-int.com/devops/icafe/issue/FordPhase4Scrum-59930/show" TargetMode="External"/><Relationship Id="rId62" Type="http://schemas.openxmlformats.org/officeDocument/2006/relationships/hyperlink" Target="https://console.cloud.baidu-int.com/devops/icafe/issue/FordPhase4Scrum-62508/show" TargetMode="External"/><Relationship Id="rId1" Type="http://schemas.openxmlformats.org/officeDocument/2006/relationships/hyperlink" Target="https://console.cloud.baidu-int.com/devops/icafe/issue/FordPhase4Scrum-62328/show" TargetMode="External"/><Relationship Id="rId6" Type="http://schemas.openxmlformats.org/officeDocument/2006/relationships/hyperlink" Target="https://console.cloud.baidu-int.com/devops/icafe/issue/FordPhase4Scrum-62325/show" TargetMode="External"/><Relationship Id="rId15" Type="http://schemas.openxmlformats.org/officeDocument/2006/relationships/hyperlink" Target="https://console.cloud.baidu-int.com/devops/icafe/issue/FordPhase4Scrum-61676/show" TargetMode="External"/><Relationship Id="rId23" Type="http://schemas.openxmlformats.org/officeDocument/2006/relationships/hyperlink" Target="https://console.cloud.baidu-int.com/devops/icafe/issue/FordPhase4Scrum-61169/show" TargetMode="External"/><Relationship Id="rId28" Type="http://schemas.openxmlformats.org/officeDocument/2006/relationships/hyperlink" Target="https://console.cloud.baidu-int.com/devops/icafe/issue/FordPhase4Scrum-61160/show" TargetMode="External"/><Relationship Id="rId36" Type="http://schemas.openxmlformats.org/officeDocument/2006/relationships/hyperlink" Target="https://console.cloud.baidu-int.com/devops/icafe/issue/FordPhase4Scrum-60075/show" TargetMode="External"/><Relationship Id="rId49" Type="http://schemas.openxmlformats.org/officeDocument/2006/relationships/hyperlink" Target="https://console.cloud.baidu-int.com/devops/icafe/issue/FordPhase4Scrum-60165/show" TargetMode="External"/><Relationship Id="rId57" Type="http://schemas.openxmlformats.org/officeDocument/2006/relationships/hyperlink" Target="https://console.cloud.baidu-int.com/devops/icafe/issue/FordPhase4Scrum-62507/show" TargetMode="External"/><Relationship Id="rId10" Type="http://schemas.openxmlformats.org/officeDocument/2006/relationships/hyperlink" Target="https://console.cloud.baidu-int.com/devops/icafe/issue/FordPhase4Scrum-62312/show" TargetMode="External"/><Relationship Id="rId31" Type="http://schemas.openxmlformats.org/officeDocument/2006/relationships/hyperlink" Target="https://console.cloud.baidu-int.com/devops/icafe/issue/FordPhase4Scrum-61158/show" TargetMode="External"/><Relationship Id="rId44" Type="http://schemas.openxmlformats.org/officeDocument/2006/relationships/hyperlink" Target="https://console.cloud.baidu-int.com/devops/icafe/issue/FordPhase4Scrum-61171/show" TargetMode="External"/><Relationship Id="rId52" Type="http://schemas.openxmlformats.org/officeDocument/2006/relationships/hyperlink" Target="https://console.cloud.baidu-int.com/devops/icafe/issue/FordPhase4Scrum-59935/show" TargetMode="External"/><Relationship Id="rId60" Type="http://schemas.openxmlformats.org/officeDocument/2006/relationships/hyperlink" Target="https://console.cloud.baidu-int.com/devops/icafe/issue/FordPhase4Scrum-62501/show" TargetMode="External"/><Relationship Id="rId4" Type="http://schemas.openxmlformats.org/officeDocument/2006/relationships/hyperlink" Target="https://console.cloud.baidu-int.com/devops/icafe/issue/FordPhase4Scrum-62326/show" TargetMode="External"/><Relationship Id="rId9" Type="http://schemas.openxmlformats.org/officeDocument/2006/relationships/hyperlink" Target="https://console.cloud.baidu-int.com/devops/icafe/issue/FordPhase4Scrum-62312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54" workbookViewId="0">
      <selection activeCell="D63" sqref="D63:J63"/>
    </sheetView>
  </sheetViews>
  <sheetFormatPr baseColWidth="10" defaultColWidth="11" defaultRowHeight="16"/>
  <cols>
    <col min="1" max="1" width="16.6640625" customWidth="1"/>
    <col min="2" max="2" width="22.33203125" customWidth="1"/>
    <col min="3" max="3" width="29.33203125" customWidth="1"/>
    <col min="4" max="4" width="32.6640625" customWidth="1"/>
    <col min="5" max="5" width="23.6640625" customWidth="1"/>
    <col min="6" max="6" width="17.6640625" customWidth="1"/>
    <col min="7" max="7" width="15.1640625" customWidth="1"/>
    <col min="8" max="8" width="25.33203125" customWidth="1"/>
    <col min="9" max="9" width="19.33203125" customWidth="1"/>
    <col min="10" max="10" width="23.33203125" customWidth="1"/>
  </cols>
  <sheetData>
    <row r="1" spans="1:10" ht="17" customHeight="1">
      <c r="A1" s="46" t="s">
        <v>201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15" customHeight="1">
      <c r="A2" s="49"/>
      <c r="B2" s="50"/>
      <c r="C2" s="50"/>
      <c r="D2" s="50"/>
      <c r="E2" s="50"/>
      <c r="F2" s="50"/>
      <c r="G2" s="50"/>
      <c r="H2" s="50"/>
      <c r="I2" s="50"/>
      <c r="J2" s="51"/>
    </row>
    <row r="3" spans="1:10">
      <c r="A3" s="52" t="s">
        <v>0</v>
      </c>
      <c r="B3" s="53"/>
      <c r="C3" s="53"/>
      <c r="D3" s="53"/>
      <c r="E3" s="53"/>
      <c r="F3" s="53"/>
      <c r="G3" s="53"/>
      <c r="H3" s="53"/>
      <c r="I3" s="53"/>
      <c r="J3" s="54"/>
    </row>
    <row r="4" spans="1:10">
      <c r="A4" s="6" t="s">
        <v>1</v>
      </c>
      <c r="B4" s="7" t="s">
        <v>2</v>
      </c>
      <c r="C4" s="7" t="s">
        <v>3</v>
      </c>
      <c r="D4" s="7" t="s">
        <v>4</v>
      </c>
      <c r="E4" s="22" t="s">
        <v>5</v>
      </c>
      <c r="F4" s="23"/>
      <c r="G4" s="24"/>
      <c r="H4" s="24"/>
      <c r="I4" s="24"/>
      <c r="J4" s="33"/>
    </row>
    <row r="5" spans="1:10">
      <c r="A5" s="8" t="s">
        <v>6</v>
      </c>
      <c r="B5" s="8" t="s">
        <v>7</v>
      </c>
      <c r="C5" s="9">
        <v>1</v>
      </c>
      <c r="D5" s="9">
        <v>1</v>
      </c>
      <c r="E5" s="25" t="s">
        <v>8</v>
      </c>
      <c r="F5" s="26"/>
      <c r="G5" s="27"/>
      <c r="H5" s="28"/>
      <c r="I5" s="28"/>
      <c r="J5" s="33"/>
    </row>
    <row r="6" spans="1:10">
      <c r="A6" s="57" t="s">
        <v>9</v>
      </c>
      <c r="B6" s="11" t="s">
        <v>10</v>
      </c>
      <c r="C6" s="9" t="s">
        <v>11</v>
      </c>
      <c r="D6" s="12">
        <v>8</v>
      </c>
      <c r="E6" s="29" t="s">
        <v>12</v>
      </c>
      <c r="F6" s="26"/>
      <c r="G6" s="27"/>
      <c r="H6" s="28"/>
      <c r="I6" s="28"/>
      <c r="J6" s="33"/>
    </row>
    <row r="7" spans="1:10">
      <c r="A7" s="57"/>
      <c r="B7" s="11" t="s">
        <v>13</v>
      </c>
      <c r="C7" s="9" t="s">
        <v>14</v>
      </c>
      <c r="D7" s="12">
        <v>32</v>
      </c>
      <c r="E7" s="25" t="s">
        <v>8</v>
      </c>
      <c r="F7" s="26"/>
      <c r="G7" s="27"/>
      <c r="H7" s="28"/>
      <c r="I7" s="28"/>
      <c r="J7" s="33"/>
    </row>
    <row r="8" spans="1:10" ht="17" customHeight="1">
      <c r="A8" s="13"/>
      <c r="B8" s="14"/>
      <c r="C8" s="14"/>
      <c r="D8" s="14"/>
      <c r="E8" s="14"/>
      <c r="F8" s="14"/>
      <c r="G8" s="14"/>
      <c r="H8" s="14"/>
      <c r="I8" s="14"/>
      <c r="J8" s="33"/>
    </row>
    <row r="9" spans="1:10" ht="17" customHeight="1">
      <c r="A9" s="55" t="s">
        <v>15</v>
      </c>
      <c r="B9" s="55"/>
      <c r="C9" s="55"/>
      <c r="D9" s="55"/>
      <c r="E9" s="55"/>
      <c r="F9" s="30"/>
      <c r="G9" s="30"/>
      <c r="H9" s="30"/>
      <c r="I9" s="30"/>
      <c r="J9" s="34"/>
    </row>
    <row r="10" spans="1:10" s="5" customFormat="1" thickBot="1">
      <c r="A10" s="15" t="s">
        <v>16</v>
      </c>
      <c r="B10" s="15" t="s">
        <v>2</v>
      </c>
      <c r="C10" s="15" t="s">
        <v>3</v>
      </c>
      <c r="D10" s="15" t="s">
        <v>4</v>
      </c>
      <c r="E10" s="15" t="s">
        <v>5</v>
      </c>
      <c r="F10" s="14"/>
      <c r="G10" s="14"/>
      <c r="H10" s="14"/>
      <c r="I10" s="14"/>
      <c r="J10" s="35"/>
    </row>
    <row r="11" spans="1:10" s="5" customFormat="1" ht="31" thickBot="1">
      <c r="A11" s="10" t="s">
        <v>17</v>
      </c>
      <c r="B11" s="11" t="s">
        <v>18</v>
      </c>
      <c r="C11" s="11" t="s">
        <v>19</v>
      </c>
      <c r="D11" s="16" t="s">
        <v>198</v>
      </c>
      <c r="E11" s="29" t="s">
        <v>12</v>
      </c>
      <c r="F11" s="14"/>
      <c r="G11" s="14"/>
      <c r="H11" s="14"/>
      <c r="I11" s="14"/>
      <c r="J11" s="35"/>
    </row>
    <row r="12" spans="1:10" ht="17" thickBot="1">
      <c r="A12" s="13"/>
      <c r="B12" s="14"/>
      <c r="C12" s="14"/>
      <c r="D12" s="14"/>
      <c r="E12" s="14"/>
      <c r="F12" s="14"/>
      <c r="G12" s="14"/>
      <c r="H12" s="14"/>
      <c r="I12" s="14"/>
      <c r="J12" s="33"/>
    </row>
    <row r="13" spans="1:10">
      <c r="A13" s="56" t="s">
        <v>20</v>
      </c>
      <c r="B13" s="56"/>
      <c r="C13" s="56"/>
      <c r="D13" s="56"/>
      <c r="E13" s="56"/>
      <c r="F13" s="14"/>
      <c r="G13" s="14"/>
      <c r="H13" s="14"/>
      <c r="I13" s="14"/>
      <c r="J13" s="33"/>
    </row>
    <row r="14" spans="1:10">
      <c r="A14" s="17" t="s">
        <v>21</v>
      </c>
      <c r="B14" s="17" t="s">
        <v>2</v>
      </c>
      <c r="C14" s="17" t="s">
        <v>3</v>
      </c>
      <c r="D14" s="17" t="s">
        <v>4</v>
      </c>
      <c r="E14" s="17" t="s">
        <v>5</v>
      </c>
      <c r="F14" s="14"/>
      <c r="G14" s="14"/>
      <c r="H14" s="14"/>
      <c r="I14" s="14"/>
      <c r="J14" s="33"/>
    </row>
    <row r="15" spans="1:10" ht="90">
      <c r="A15" s="81" t="s">
        <v>22</v>
      </c>
      <c r="B15" s="18" t="s">
        <v>23</v>
      </c>
      <c r="C15" s="16" t="s">
        <v>24</v>
      </c>
      <c r="D15" s="84" t="s">
        <v>25</v>
      </c>
      <c r="E15" s="85"/>
      <c r="F15" s="14"/>
      <c r="G15" s="14"/>
      <c r="H15" s="14"/>
      <c r="I15" s="14"/>
      <c r="J15" s="36"/>
    </row>
    <row r="16" spans="1:10" ht="30">
      <c r="A16" s="82"/>
      <c r="B16" s="18" t="s">
        <v>26</v>
      </c>
      <c r="C16" s="16" t="s">
        <v>27</v>
      </c>
      <c r="D16" s="61"/>
      <c r="E16" s="63"/>
      <c r="F16" s="14"/>
      <c r="G16" s="14"/>
      <c r="H16" s="14"/>
      <c r="I16" s="14"/>
      <c r="J16" s="36"/>
    </row>
    <row r="17" spans="1:12">
      <c r="A17" s="82"/>
      <c r="B17" s="18" t="s">
        <v>28</v>
      </c>
      <c r="C17" s="18" t="s">
        <v>29</v>
      </c>
      <c r="D17" s="61"/>
      <c r="E17" s="63"/>
      <c r="F17" s="14"/>
      <c r="G17" s="14"/>
      <c r="H17" s="14"/>
      <c r="I17" s="14"/>
      <c r="J17" s="36"/>
    </row>
    <row r="18" spans="1:12" ht="90">
      <c r="A18" s="83"/>
      <c r="B18" s="18" t="s">
        <v>30</v>
      </c>
      <c r="C18" s="16" t="s">
        <v>31</v>
      </c>
      <c r="D18" s="86"/>
      <c r="E18" s="87"/>
      <c r="F18" s="14"/>
      <c r="G18" s="14"/>
      <c r="H18" s="14"/>
      <c r="I18" s="14"/>
      <c r="J18" s="36"/>
    </row>
    <row r="19" spans="1:12">
      <c r="A19" s="13"/>
      <c r="B19" s="14"/>
      <c r="C19" s="14"/>
      <c r="D19" s="14"/>
      <c r="E19" s="14"/>
      <c r="F19" s="14"/>
      <c r="G19" s="14"/>
      <c r="H19" s="14"/>
      <c r="I19" s="14"/>
      <c r="J19" s="36"/>
    </row>
    <row r="20" spans="1:12">
      <c r="A20" s="58" t="s">
        <v>32</v>
      </c>
      <c r="B20" s="59"/>
      <c r="C20" s="59"/>
      <c r="D20" s="59"/>
      <c r="E20" s="60"/>
      <c r="F20" s="14"/>
      <c r="G20" s="14"/>
      <c r="H20" s="14"/>
      <c r="I20" s="14"/>
      <c r="J20" s="33"/>
    </row>
    <row r="21" spans="1:12">
      <c r="A21" s="19" t="s">
        <v>33</v>
      </c>
      <c r="B21" s="20" t="s">
        <v>34</v>
      </c>
      <c r="C21" s="14"/>
      <c r="D21" s="14"/>
      <c r="E21" s="14"/>
      <c r="F21" s="14"/>
      <c r="G21" s="14"/>
      <c r="H21" s="14"/>
      <c r="I21" s="14"/>
      <c r="J21" s="33"/>
    </row>
    <row r="22" spans="1:12">
      <c r="A22" s="8" t="s">
        <v>35</v>
      </c>
      <c r="B22" s="21" t="s">
        <v>36</v>
      </c>
      <c r="C22" s="14"/>
      <c r="D22" s="14"/>
      <c r="E22" s="14"/>
      <c r="F22" s="14"/>
      <c r="G22" s="14"/>
      <c r="H22" s="14"/>
      <c r="I22" s="14"/>
      <c r="J22" s="33"/>
    </row>
    <row r="23" spans="1:12">
      <c r="A23" s="8" t="s">
        <v>37</v>
      </c>
      <c r="B23" s="21" t="s">
        <v>38</v>
      </c>
      <c r="C23" s="14"/>
      <c r="D23" s="14"/>
      <c r="E23" s="14"/>
      <c r="F23" s="14"/>
      <c r="G23" s="14"/>
      <c r="H23" s="14"/>
      <c r="I23" s="14"/>
      <c r="J23" s="33"/>
    </row>
    <row r="24" spans="1:12">
      <c r="A24" s="8" t="s">
        <v>39</v>
      </c>
      <c r="B24" s="21" t="s">
        <v>36</v>
      </c>
      <c r="C24" s="14"/>
      <c r="D24" s="14"/>
      <c r="E24" s="14"/>
      <c r="F24" s="14"/>
      <c r="G24" s="14"/>
      <c r="H24" s="14"/>
      <c r="I24" s="14"/>
      <c r="J24" s="33"/>
    </row>
    <row r="25" spans="1:12">
      <c r="A25" s="8" t="s">
        <v>40</v>
      </c>
      <c r="B25" s="21" t="s">
        <v>38</v>
      </c>
      <c r="C25" s="14"/>
      <c r="D25" s="14"/>
      <c r="E25" s="14"/>
      <c r="F25" s="14"/>
      <c r="G25" s="14"/>
      <c r="H25" s="14"/>
      <c r="I25" s="14"/>
      <c r="J25" s="33"/>
    </row>
    <row r="26" spans="1:12">
      <c r="A26" s="8" t="s">
        <v>41</v>
      </c>
      <c r="B26" s="21" t="s">
        <v>38</v>
      </c>
      <c r="C26" s="14"/>
      <c r="D26" s="14"/>
      <c r="E26" s="14"/>
      <c r="F26" s="14"/>
      <c r="G26" s="14"/>
      <c r="H26" s="14"/>
      <c r="I26" s="14"/>
      <c r="J26" s="33"/>
    </row>
    <row r="27" spans="1:12">
      <c r="A27" s="8" t="s">
        <v>42</v>
      </c>
      <c r="B27" s="21" t="s">
        <v>36</v>
      </c>
      <c r="C27" s="14"/>
      <c r="D27" s="14"/>
      <c r="E27" s="14"/>
      <c r="F27" s="14"/>
      <c r="G27" s="14"/>
      <c r="H27" s="14"/>
      <c r="I27" s="14"/>
      <c r="J27" s="33"/>
    </row>
    <row r="28" spans="1:12" ht="24" customHeight="1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2">
      <c r="A29" s="64" t="s">
        <v>43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2">
      <c r="A30" s="96" t="s">
        <v>199</v>
      </c>
      <c r="B30" s="65"/>
      <c r="C30" s="65"/>
      <c r="D30" s="65"/>
      <c r="E30" s="65"/>
      <c r="F30" s="65"/>
      <c r="G30" s="65"/>
      <c r="H30" s="65"/>
      <c r="I30" s="65"/>
      <c r="J30" s="66"/>
      <c r="K30" s="37"/>
      <c r="L30" s="37"/>
    </row>
    <row r="31" spans="1:12">
      <c r="A31" s="96" t="s">
        <v>200</v>
      </c>
      <c r="B31" s="65"/>
      <c r="C31" s="65"/>
      <c r="D31" s="65"/>
      <c r="E31" s="65"/>
      <c r="F31" s="65"/>
      <c r="G31" s="65"/>
      <c r="H31" s="65"/>
      <c r="I31" s="65"/>
      <c r="J31" s="66"/>
      <c r="K31" s="37"/>
      <c r="L31" s="37"/>
    </row>
    <row r="32" spans="1:12" ht="30" customHeight="1">
      <c r="A32" s="64" t="s">
        <v>44</v>
      </c>
      <c r="B32" s="64"/>
      <c r="C32" s="64"/>
      <c r="D32" s="64"/>
      <c r="E32" s="64"/>
      <c r="F32" s="64"/>
      <c r="G32" s="64"/>
      <c r="H32" s="64"/>
      <c r="I32" s="64"/>
      <c r="J32" s="64"/>
    </row>
    <row r="33" spans="1:11" ht="17" thickBot="1">
      <c r="A33" s="64" t="s">
        <v>45</v>
      </c>
      <c r="B33" s="64"/>
      <c r="C33" s="64"/>
      <c r="D33" s="64"/>
      <c r="E33" s="64"/>
      <c r="F33" s="64"/>
      <c r="G33" s="64"/>
      <c r="H33" s="64"/>
      <c r="I33" s="64"/>
      <c r="J33" s="64"/>
    </row>
    <row r="34" spans="1:11" ht="17" thickBot="1">
      <c r="A34" s="67" t="s">
        <v>192</v>
      </c>
      <c r="B34" s="68"/>
      <c r="C34" s="68"/>
      <c r="D34" s="68"/>
      <c r="E34" s="68"/>
      <c r="F34" s="68"/>
      <c r="G34" s="68"/>
      <c r="H34" s="68"/>
      <c r="I34" s="68"/>
      <c r="J34" s="69"/>
    </row>
    <row r="35" spans="1:11" ht="17" thickBot="1">
      <c r="A35" s="67"/>
      <c r="B35" s="68"/>
      <c r="C35" s="68"/>
      <c r="D35" s="68"/>
      <c r="E35" s="68"/>
      <c r="F35" s="68"/>
      <c r="G35" s="68"/>
      <c r="H35" s="68"/>
      <c r="I35" s="68"/>
      <c r="J35" s="69"/>
    </row>
    <row r="36" spans="1:11" ht="17" thickBot="1">
      <c r="A36" s="73" t="s">
        <v>46</v>
      </c>
      <c r="B36" s="74"/>
      <c r="C36" s="74"/>
      <c r="D36" s="74"/>
      <c r="E36" s="74"/>
      <c r="F36" s="74"/>
      <c r="G36" s="74"/>
      <c r="H36" s="74"/>
      <c r="I36" s="74"/>
      <c r="J36" s="75"/>
    </row>
    <row r="37" spans="1:11" ht="17" thickBot="1">
      <c r="A37" s="67" t="s">
        <v>110</v>
      </c>
      <c r="B37" s="68"/>
      <c r="C37" s="68"/>
      <c r="D37" s="68"/>
      <c r="E37" s="68"/>
      <c r="F37" s="68"/>
      <c r="G37" s="68"/>
      <c r="H37" s="68"/>
      <c r="I37" s="68"/>
      <c r="J37" s="69"/>
    </row>
    <row r="38" spans="1:11" ht="17" thickBot="1">
      <c r="A38" s="67" t="s">
        <v>111</v>
      </c>
      <c r="B38" s="68"/>
      <c r="C38" s="68"/>
      <c r="D38" s="68"/>
      <c r="E38" s="68"/>
      <c r="F38" s="68"/>
      <c r="G38" s="68"/>
      <c r="H38" s="68"/>
      <c r="I38" s="68"/>
      <c r="J38" s="69"/>
    </row>
    <row r="39" spans="1:11" ht="17" thickBot="1">
      <c r="A39" s="67" t="s">
        <v>115</v>
      </c>
      <c r="B39" s="68"/>
      <c r="C39" s="68"/>
      <c r="D39" s="68"/>
      <c r="E39" s="68"/>
      <c r="F39" s="68"/>
      <c r="G39" s="68"/>
      <c r="H39" s="68"/>
      <c r="I39" s="68"/>
      <c r="J39" s="69"/>
    </row>
    <row r="40" spans="1:11" s="5" customFormat="1" thickBot="1">
      <c r="A40" s="67" t="s">
        <v>112</v>
      </c>
      <c r="B40" s="68"/>
      <c r="C40" s="68"/>
      <c r="D40" s="68"/>
      <c r="E40" s="68"/>
      <c r="F40" s="68"/>
      <c r="G40" s="68"/>
      <c r="H40" s="68"/>
      <c r="I40" s="68"/>
      <c r="J40" s="69"/>
      <c r="K40" s="38"/>
    </row>
    <row r="41" spans="1:11" s="5" customFormat="1" thickBot="1">
      <c r="A41" s="67" t="s">
        <v>190</v>
      </c>
      <c r="B41" s="68"/>
      <c r="C41" s="68"/>
      <c r="D41" s="68"/>
      <c r="E41" s="68"/>
      <c r="F41" s="68"/>
      <c r="G41" s="68"/>
      <c r="H41" s="68"/>
      <c r="I41" s="68"/>
      <c r="J41" s="69"/>
      <c r="K41" s="38"/>
    </row>
    <row r="42" spans="1:11" s="5" customFormat="1" thickBot="1">
      <c r="A42" s="67" t="s">
        <v>191</v>
      </c>
      <c r="B42" s="68"/>
      <c r="C42" s="68"/>
      <c r="D42" s="68"/>
      <c r="E42" s="68"/>
      <c r="F42" s="68"/>
      <c r="G42" s="68"/>
      <c r="H42" s="68"/>
      <c r="I42" s="68"/>
      <c r="J42" s="69"/>
      <c r="K42" s="38"/>
    </row>
    <row r="43" spans="1:11" ht="17" thickBot="1">
      <c r="A43" s="76" t="s">
        <v>47</v>
      </c>
      <c r="B43" s="76"/>
      <c r="C43" s="76"/>
      <c r="D43" s="76"/>
      <c r="E43" s="76"/>
      <c r="F43" s="77"/>
      <c r="G43" s="77"/>
      <c r="H43" s="77"/>
      <c r="I43" s="77"/>
      <c r="J43" s="77"/>
    </row>
    <row r="44" spans="1:11" ht="30">
      <c r="A44" s="88" t="s">
        <v>48</v>
      </c>
      <c r="B44" s="89"/>
      <c r="C44" s="90"/>
      <c r="D44" s="11" t="s">
        <v>49</v>
      </c>
      <c r="E44" s="11" t="s">
        <v>50</v>
      </c>
      <c r="F44" s="11" t="s">
        <v>51</v>
      </c>
      <c r="G44" s="21" t="s">
        <v>52</v>
      </c>
      <c r="H44" s="21" t="s">
        <v>53</v>
      </c>
      <c r="I44" s="21" t="s">
        <v>54</v>
      </c>
      <c r="J44" s="10" t="s">
        <v>55</v>
      </c>
    </row>
    <row r="45" spans="1:11">
      <c r="A45" s="91" t="s">
        <v>94</v>
      </c>
      <c r="B45" s="65"/>
      <c r="C45" s="66"/>
      <c r="D45" s="11">
        <v>1805</v>
      </c>
      <c r="E45" s="11">
        <v>1782</v>
      </c>
      <c r="F45" s="31">
        <f>E45/D45</f>
        <v>0.98725761772853182</v>
      </c>
      <c r="G45" s="10">
        <v>1778</v>
      </c>
      <c r="H45" s="31">
        <f>G45/E45</f>
        <v>0.99775533108866443</v>
      </c>
      <c r="I45" s="9">
        <f>G45/D45</f>
        <v>0.98504155124653736</v>
      </c>
      <c r="J45" s="41" t="s">
        <v>95</v>
      </c>
    </row>
    <row r="46" spans="1:11">
      <c r="A46" s="70" t="s">
        <v>96</v>
      </c>
      <c r="B46" s="71"/>
      <c r="C46" s="72"/>
      <c r="D46" s="11">
        <v>117</v>
      </c>
      <c r="E46" s="11">
        <v>117</v>
      </c>
      <c r="F46" s="31">
        <f t="shared" ref="F46:F55" si="0">E46/D46</f>
        <v>1</v>
      </c>
      <c r="G46" s="10">
        <v>117</v>
      </c>
      <c r="H46" s="31">
        <f t="shared" ref="H46:H56" si="1">G46/E46</f>
        <v>1</v>
      </c>
      <c r="I46" s="9">
        <f t="shared" ref="I46:I58" si="2">G46/D46</f>
        <v>1</v>
      </c>
      <c r="J46" s="11"/>
    </row>
    <row r="47" spans="1:11">
      <c r="A47" s="70" t="s">
        <v>97</v>
      </c>
      <c r="B47" s="71"/>
      <c r="C47" s="72"/>
      <c r="D47" s="11">
        <v>289</v>
      </c>
      <c r="E47" s="11">
        <v>289</v>
      </c>
      <c r="F47" s="31">
        <f t="shared" si="0"/>
        <v>1</v>
      </c>
      <c r="G47" s="10">
        <v>288</v>
      </c>
      <c r="H47" s="31">
        <f t="shared" si="1"/>
        <v>0.9965397923875432</v>
      </c>
      <c r="I47" s="9">
        <f t="shared" si="2"/>
        <v>0.9965397923875432</v>
      </c>
      <c r="J47" s="11"/>
    </row>
    <row r="48" spans="1:11" ht="30">
      <c r="A48" s="70" t="s">
        <v>98</v>
      </c>
      <c r="B48" s="71"/>
      <c r="C48" s="72"/>
      <c r="D48" s="11">
        <v>137</v>
      </c>
      <c r="E48" s="11">
        <v>136</v>
      </c>
      <c r="F48" s="31">
        <f t="shared" si="0"/>
        <v>0.99270072992700731</v>
      </c>
      <c r="G48" s="10">
        <v>134</v>
      </c>
      <c r="H48" s="31">
        <f t="shared" si="1"/>
        <v>0.98529411764705888</v>
      </c>
      <c r="I48" s="9">
        <f t="shared" si="2"/>
        <v>0.97810218978102192</v>
      </c>
      <c r="J48" s="41" t="s">
        <v>99</v>
      </c>
    </row>
    <row r="49" spans="1:10">
      <c r="A49" s="70" t="s">
        <v>100</v>
      </c>
      <c r="B49" s="71"/>
      <c r="C49" s="72"/>
      <c r="D49" s="11">
        <v>74</v>
      </c>
      <c r="E49" s="11">
        <v>74</v>
      </c>
      <c r="F49" s="31">
        <f t="shared" si="0"/>
        <v>1</v>
      </c>
      <c r="G49" s="10">
        <v>74</v>
      </c>
      <c r="H49" s="31">
        <f t="shared" si="1"/>
        <v>1</v>
      </c>
      <c r="I49" s="9">
        <f t="shared" si="2"/>
        <v>1</v>
      </c>
      <c r="J49" s="11"/>
    </row>
    <row r="50" spans="1:10" ht="30">
      <c r="A50" s="70" t="s">
        <v>101</v>
      </c>
      <c r="B50" s="71"/>
      <c r="C50" s="72"/>
      <c r="D50" s="11">
        <v>362</v>
      </c>
      <c r="E50" s="11">
        <v>350</v>
      </c>
      <c r="F50" s="31">
        <f t="shared" si="0"/>
        <v>0.96685082872928174</v>
      </c>
      <c r="G50" s="10">
        <v>350</v>
      </c>
      <c r="H50" s="31">
        <f t="shared" si="1"/>
        <v>1</v>
      </c>
      <c r="I50" s="9">
        <f t="shared" si="2"/>
        <v>0.96685082872928174</v>
      </c>
      <c r="J50" s="42" t="s">
        <v>114</v>
      </c>
    </row>
    <row r="51" spans="1:10">
      <c r="A51" s="70" t="s">
        <v>102</v>
      </c>
      <c r="B51" s="71"/>
      <c r="C51" s="72"/>
      <c r="D51" s="11">
        <v>179</v>
      </c>
      <c r="E51" s="11">
        <v>179</v>
      </c>
      <c r="F51" s="31">
        <f t="shared" si="0"/>
        <v>1</v>
      </c>
      <c r="G51" s="10">
        <v>179</v>
      </c>
      <c r="H51" s="31">
        <f t="shared" si="1"/>
        <v>1</v>
      </c>
      <c r="I51" s="9">
        <f t="shared" si="2"/>
        <v>1</v>
      </c>
      <c r="J51" s="11"/>
    </row>
    <row r="52" spans="1:10">
      <c r="A52" s="70" t="s">
        <v>103</v>
      </c>
      <c r="B52" s="71"/>
      <c r="C52" s="72"/>
      <c r="D52" s="11">
        <v>890</v>
      </c>
      <c r="E52" s="11">
        <v>890</v>
      </c>
      <c r="F52" s="31">
        <f t="shared" si="0"/>
        <v>1</v>
      </c>
      <c r="G52" s="10">
        <v>883</v>
      </c>
      <c r="H52" s="31">
        <f t="shared" si="1"/>
        <v>0.99213483146067416</v>
      </c>
      <c r="I52" s="9">
        <f t="shared" si="2"/>
        <v>0.99213483146067416</v>
      </c>
      <c r="J52" s="11"/>
    </row>
    <row r="53" spans="1:10">
      <c r="A53" s="70" t="s">
        <v>104</v>
      </c>
      <c r="B53" s="71"/>
      <c r="C53" s="72"/>
      <c r="D53" s="11">
        <v>94</v>
      </c>
      <c r="E53" s="11">
        <v>94</v>
      </c>
      <c r="F53" s="31">
        <f t="shared" si="0"/>
        <v>1</v>
      </c>
      <c r="G53" s="10">
        <v>92</v>
      </c>
      <c r="H53" s="31">
        <f t="shared" si="1"/>
        <v>0.97872340425531912</v>
      </c>
      <c r="I53" s="9">
        <f t="shared" si="2"/>
        <v>0.97872340425531912</v>
      </c>
      <c r="J53" s="11"/>
    </row>
    <row r="54" spans="1:10">
      <c r="A54" s="70" t="s">
        <v>105</v>
      </c>
      <c r="B54" s="71"/>
      <c r="C54" s="72"/>
      <c r="D54" s="11">
        <v>1105</v>
      </c>
      <c r="E54" s="11">
        <v>1105</v>
      </c>
      <c r="F54" s="31">
        <f t="shared" si="0"/>
        <v>1</v>
      </c>
      <c r="G54" s="10">
        <v>1090</v>
      </c>
      <c r="H54" s="31">
        <f t="shared" si="1"/>
        <v>0.98642533936651589</v>
      </c>
      <c r="I54" s="9">
        <f t="shared" si="2"/>
        <v>0.98642533936651589</v>
      </c>
      <c r="J54" s="11"/>
    </row>
    <row r="55" spans="1:10">
      <c r="A55" s="70" t="s">
        <v>106</v>
      </c>
      <c r="B55" s="71"/>
      <c r="C55" s="72"/>
      <c r="D55" s="11">
        <v>176</v>
      </c>
      <c r="E55" s="11">
        <v>176</v>
      </c>
      <c r="F55" s="31">
        <f t="shared" si="0"/>
        <v>1</v>
      </c>
      <c r="G55" s="10">
        <v>167</v>
      </c>
      <c r="H55" s="31">
        <f t="shared" si="1"/>
        <v>0.94886363636363635</v>
      </c>
      <c r="I55" s="9">
        <f t="shared" si="2"/>
        <v>0.94886363636363635</v>
      </c>
      <c r="J55" s="11"/>
    </row>
    <row r="56" spans="1:10">
      <c r="A56" s="70" t="s">
        <v>107</v>
      </c>
      <c r="B56" s="71"/>
      <c r="C56" s="71"/>
      <c r="D56" s="11">
        <v>90</v>
      </c>
      <c r="E56" s="11">
        <v>90</v>
      </c>
      <c r="F56" s="31">
        <f t="shared" ref="F56:F57" si="3">E56/D56</f>
        <v>1</v>
      </c>
      <c r="G56" s="10">
        <v>90</v>
      </c>
      <c r="H56" s="31">
        <f t="shared" si="1"/>
        <v>1</v>
      </c>
      <c r="I56" s="9">
        <f t="shared" si="2"/>
        <v>1</v>
      </c>
      <c r="J56" s="11"/>
    </row>
    <row r="57" spans="1:10" ht="17" thickBot="1">
      <c r="A57" s="70" t="s">
        <v>108</v>
      </c>
      <c r="B57" s="71"/>
      <c r="C57" s="71"/>
      <c r="D57" s="11">
        <v>5</v>
      </c>
      <c r="E57" s="11">
        <v>5</v>
      </c>
      <c r="F57" s="31">
        <f t="shared" si="3"/>
        <v>1</v>
      </c>
      <c r="G57" s="10">
        <v>5</v>
      </c>
      <c r="H57" s="31">
        <f t="shared" ref="H57:H59" si="4">G57/E57</f>
        <v>1</v>
      </c>
      <c r="I57" s="9">
        <f t="shared" si="2"/>
        <v>1</v>
      </c>
      <c r="J57" s="39"/>
    </row>
    <row r="58" spans="1:10" ht="17" thickBot="1">
      <c r="A58" s="70" t="s">
        <v>113</v>
      </c>
      <c r="B58" s="71"/>
      <c r="C58" s="71"/>
      <c r="D58" s="11">
        <v>5</v>
      </c>
      <c r="E58" s="11">
        <v>5</v>
      </c>
      <c r="F58" s="31">
        <f t="shared" ref="F58:F59" si="5">E58/D58</f>
        <v>1</v>
      </c>
      <c r="G58" s="10">
        <v>5</v>
      </c>
      <c r="H58" s="31">
        <f t="shared" ref="H58" si="6">G58/E58</f>
        <v>1</v>
      </c>
      <c r="I58" s="9">
        <f t="shared" si="2"/>
        <v>1</v>
      </c>
      <c r="J58" s="39"/>
    </row>
    <row r="59" spans="1:10" ht="46" thickBot="1">
      <c r="A59" s="70" t="s">
        <v>109</v>
      </c>
      <c r="B59" s="71"/>
      <c r="C59" s="71"/>
      <c r="D59" s="11">
        <v>452</v>
      </c>
      <c r="E59" s="11">
        <v>438</v>
      </c>
      <c r="F59" s="31">
        <f t="shared" si="5"/>
        <v>0.96902654867256632</v>
      </c>
      <c r="G59" s="10">
        <v>430</v>
      </c>
      <c r="H59" s="31">
        <f t="shared" si="4"/>
        <v>0.9817351598173516</v>
      </c>
      <c r="I59" s="9">
        <f t="shared" ref="I59" si="7">G59/D59</f>
        <v>0.95132743362831862</v>
      </c>
      <c r="J59" s="41" t="s">
        <v>193</v>
      </c>
    </row>
    <row r="60" spans="1:10" ht="31" customHeight="1">
      <c r="A60" s="78" t="s">
        <v>64</v>
      </c>
      <c r="B60" s="71"/>
      <c r="C60" s="72"/>
      <c r="D60" s="78" t="str">
        <f>CONCATENATE("全部模块用例总执行数/全部模块用例总数=",TEXT(SUM(E45:E59)/SUM(D45:D59),"0%"))</f>
        <v>全部模块用例总执行数/全部模块用例总数=99%</v>
      </c>
      <c r="E60" s="71"/>
      <c r="F60" s="72"/>
      <c r="G60" s="79" t="str">
        <f>CONCATENATE("执行通过率(执行成功数/测试执行数）=",TEXT(SUM(G45:G59)/SUM(E45:E59),"0%"))</f>
        <v>执行通过率(执行成功数/测试执行数）=99%</v>
      </c>
      <c r="H60" s="80"/>
      <c r="I60" s="32" t="str">
        <f>CONCATENATE("总体成熟度(执行成功数/用例总数）=",TEXT(SUM(G45:G59)/SUM(D45:D59),"0%"))</f>
        <v>总体成熟度(执行成功数/用例总数）=98%</v>
      </c>
      <c r="J60" s="40"/>
    </row>
    <row r="61" spans="1:10">
      <c r="A61" s="76" t="s">
        <v>65</v>
      </c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29" customHeight="1">
      <c r="A62" s="57" t="s">
        <v>66</v>
      </c>
      <c r="B62" s="57"/>
      <c r="C62" s="57"/>
      <c r="D62" s="57" t="s">
        <v>194</v>
      </c>
      <c r="E62" s="57"/>
      <c r="F62" s="57"/>
      <c r="G62" s="57"/>
      <c r="H62" s="57"/>
      <c r="I62" s="57"/>
      <c r="J62" s="57"/>
    </row>
    <row r="63" spans="1:10" ht="44" customHeight="1">
      <c r="A63" s="57" t="s">
        <v>67</v>
      </c>
      <c r="B63" s="57"/>
      <c r="C63" s="57"/>
      <c r="D63" s="57" t="s">
        <v>195</v>
      </c>
      <c r="E63" s="57"/>
      <c r="F63" s="57"/>
      <c r="G63" s="57"/>
      <c r="H63" s="57"/>
      <c r="I63" s="57"/>
      <c r="J63" s="57"/>
    </row>
    <row r="64" spans="1:10">
      <c r="A64" s="57" t="s">
        <v>68</v>
      </c>
      <c r="B64" s="57"/>
      <c r="C64" s="57"/>
      <c r="D64" s="57">
        <v>13.2</v>
      </c>
      <c r="E64" s="57"/>
      <c r="F64" s="57"/>
      <c r="G64" s="57"/>
      <c r="H64" s="57"/>
      <c r="I64" s="57"/>
      <c r="J64" s="57"/>
    </row>
  </sheetData>
  <sheetProtection formatCells="0" insertHyperlinks="0" autoFilter="0"/>
  <mergeCells count="51">
    <mergeCell ref="A15:A18"/>
    <mergeCell ref="D15:E18"/>
    <mergeCell ref="A58:C58"/>
    <mergeCell ref="A37:J37"/>
    <mergeCell ref="A38:J38"/>
    <mergeCell ref="A39:J39"/>
    <mergeCell ref="A41:J41"/>
    <mergeCell ref="A42:J42"/>
    <mergeCell ref="A49:C49"/>
    <mergeCell ref="A50:C50"/>
    <mergeCell ref="A51:C51"/>
    <mergeCell ref="A52:C52"/>
    <mergeCell ref="A53:C53"/>
    <mergeCell ref="A44:C44"/>
    <mergeCell ref="A45:C45"/>
    <mergeCell ref="A46:C46"/>
    <mergeCell ref="A62:C62"/>
    <mergeCell ref="D62:J62"/>
    <mergeCell ref="A63:C63"/>
    <mergeCell ref="D63:J63"/>
    <mergeCell ref="A64:C64"/>
    <mergeCell ref="D64:J64"/>
    <mergeCell ref="A60:C60"/>
    <mergeCell ref="D60:F60"/>
    <mergeCell ref="G60:H60"/>
    <mergeCell ref="A61:J61"/>
    <mergeCell ref="A54:C54"/>
    <mergeCell ref="A55:C55"/>
    <mergeCell ref="A56:C56"/>
    <mergeCell ref="A57:C57"/>
    <mergeCell ref="A59:C59"/>
    <mergeCell ref="A47:C47"/>
    <mergeCell ref="A48:C48"/>
    <mergeCell ref="A35:J35"/>
    <mergeCell ref="A36:J36"/>
    <mergeCell ref="A40:J40"/>
    <mergeCell ref="A43:J43"/>
    <mergeCell ref="A32:J32"/>
    <mergeCell ref="A33:J33"/>
    <mergeCell ref="A34:J34"/>
    <mergeCell ref="A20:E20"/>
    <mergeCell ref="A28:J28"/>
    <mergeCell ref="A29:J29"/>
    <mergeCell ref="A30:J30"/>
    <mergeCell ref="A31:J31"/>
    <mergeCell ref="A1:J1"/>
    <mergeCell ref="A2:J2"/>
    <mergeCell ref="A3:J3"/>
    <mergeCell ref="A9:E9"/>
    <mergeCell ref="A13:E13"/>
    <mergeCell ref="A6:A7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75" zoomScaleNormal="75" workbookViewId="0">
      <selection activeCell="I9" sqref="B9:I9"/>
    </sheetView>
  </sheetViews>
  <sheetFormatPr baseColWidth="10" defaultColWidth="8.83203125" defaultRowHeight="16"/>
  <cols>
    <col min="1" max="1" width="22.1640625" bestFit="1" customWidth="1"/>
    <col min="2" max="2" width="86" customWidth="1"/>
    <col min="5" max="5" width="24.1640625" customWidth="1"/>
    <col min="6" max="6" width="22.83203125" bestFit="1" customWidth="1"/>
    <col min="7" max="7" width="12.33203125" customWidth="1"/>
    <col min="8" max="8" width="12" bestFit="1" customWidth="1"/>
    <col min="9" max="9" width="14" bestFit="1" customWidth="1"/>
  </cols>
  <sheetData>
    <row r="1" spans="1:9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  <c r="F1" s="43" t="s">
        <v>74</v>
      </c>
      <c r="G1" s="43" t="s">
        <v>75</v>
      </c>
      <c r="H1" s="43" t="s">
        <v>76</v>
      </c>
      <c r="I1" s="43" t="s">
        <v>77</v>
      </c>
    </row>
    <row r="2" spans="1:9">
      <c r="A2" s="2" t="s">
        <v>118</v>
      </c>
      <c r="B2" s="2" t="s">
        <v>119</v>
      </c>
      <c r="C2" s="3" t="s">
        <v>78</v>
      </c>
      <c r="D2" s="3" t="s">
        <v>79</v>
      </c>
      <c r="E2" s="3" t="s">
        <v>87</v>
      </c>
      <c r="F2" s="4">
        <v>45065.602581018517</v>
      </c>
      <c r="G2" s="3" t="s">
        <v>63</v>
      </c>
      <c r="H2" s="3" t="s">
        <v>85</v>
      </c>
      <c r="I2" s="95" t="s">
        <v>197</v>
      </c>
    </row>
    <row r="3" spans="1:9">
      <c r="A3" s="2" t="s">
        <v>120</v>
      </c>
      <c r="B3" s="2" t="s">
        <v>121</v>
      </c>
      <c r="C3" s="3" t="s">
        <v>78</v>
      </c>
      <c r="D3" s="3" t="s">
        <v>90</v>
      </c>
      <c r="E3" s="3" t="s">
        <v>93</v>
      </c>
      <c r="F3" s="4">
        <v>45066.479317129626</v>
      </c>
      <c r="G3" s="3" t="s">
        <v>58</v>
      </c>
      <c r="H3" s="3" t="s">
        <v>85</v>
      </c>
      <c r="I3" s="3" t="s">
        <v>122</v>
      </c>
    </row>
    <row r="4" spans="1:9">
      <c r="A4" s="2" t="s">
        <v>123</v>
      </c>
      <c r="B4" s="2" t="s">
        <v>124</v>
      </c>
      <c r="C4" s="3" t="s">
        <v>78</v>
      </c>
      <c r="D4" s="3" t="s">
        <v>90</v>
      </c>
      <c r="E4" s="3" t="s">
        <v>125</v>
      </c>
      <c r="F4" s="4">
        <v>45066.479548611111</v>
      </c>
      <c r="G4" s="3" t="s">
        <v>57</v>
      </c>
      <c r="H4" s="3" t="s">
        <v>85</v>
      </c>
      <c r="I4" s="3" t="s">
        <v>126</v>
      </c>
    </row>
    <row r="5" spans="1:9">
      <c r="A5" s="2" t="s">
        <v>127</v>
      </c>
      <c r="B5" s="2" t="s">
        <v>128</v>
      </c>
      <c r="C5" s="3" t="s">
        <v>78</v>
      </c>
      <c r="D5" s="3" t="s">
        <v>83</v>
      </c>
      <c r="E5" s="3" t="s">
        <v>92</v>
      </c>
      <c r="F5" s="4">
        <v>45066.479560185187</v>
      </c>
      <c r="G5" s="3" t="s">
        <v>56</v>
      </c>
      <c r="H5" s="3" t="s">
        <v>85</v>
      </c>
      <c r="I5" s="3" t="s">
        <v>81</v>
      </c>
    </row>
    <row r="6" spans="1:9">
      <c r="A6" s="2" t="s">
        <v>136</v>
      </c>
      <c r="B6" s="2" t="s">
        <v>137</v>
      </c>
      <c r="C6" s="3" t="s">
        <v>78</v>
      </c>
      <c r="D6" s="3" t="s">
        <v>90</v>
      </c>
      <c r="E6" s="3" t="s">
        <v>91</v>
      </c>
      <c r="F6" s="4">
        <v>45075.581157407411</v>
      </c>
      <c r="G6" s="3" t="s">
        <v>61</v>
      </c>
      <c r="H6" s="3" t="s">
        <v>85</v>
      </c>
      <c r="I6" s="3" t="s">
        <v>138</v>
      </c>
    </row>
    <row r="7" spans="1:9">
      <c r="A7" s="2" t="s">
        <v>146</v>
      </c>
      <c r="B7" s="2" t="s">
        <v>147</v>
      </c>
      <c r="C7" s="3" t="s">
        <v>78</v>
      </c>
      <c r="D7" s="3" t="s">
        <v>90</v>
      </c>
      <c r="E7" s="3" t="s">
        <v>93</v>
      </c>
      <c r="F7" s="4">
        <v>45075.654814814814</v>
      </c>
      <c r="G7" s="3" t="s">
        <v>60</v>
      </c>
      <c r="H7" s="3" t="s">
        <v>85</v>
      </c>
      <c r="I7" s="3" t="s">
        <v>148</v>
      </c>
    </row>
    <row r="8" spans="1:9">
      <c r="A8" s="2" t="s">
        <v>149</v>
      </c>
      <c r="B8" s="2" t="s">
        <v>150</v>
      </c>
      <c r="C8" s="3" t="s">
        <v>78</v>
      </c>
      <c r="D8" s="3" t="s">
        <v>90</v>
      </c>
      <c r="E8" s="3" t="s">
        <v>93</v>
      </c>
      <c r="F8" s="4">
        <v>45075.682476851849</v>
      </c>
      <c r="G8" s="3" t="s">
        <v>60</v>
      </c>
      <c r="H8" s="3" t="s">
        <v>85</v>
      </c>
      <c r="I8" s="3" t="s">
        <v>145</v>
      </c>
    </row>
    <row r="9" spans="1:9">
      <c r="A9" s="2" t="s">
        <v>167</v>
      </c>
      <c r="B9" s="2" t="s">
        <v>168</v>
      </c>
      <c r="C9" s="3" t="s">
        <v>78</v>
      </c>
      <c r="D9" s="3" t="s">
        <v>83</v>
      </c>
      <c r="E9" s="3" t="s">
        <v>133</v>
      </c>
      <c r="F9" s="4">
        <v>45084.560682870368</v>
      </c>
      <c r="G9" s="3" t="s">
        <v>86</v>
      </c>
      <c r="H9" s="3" t="s">
        <v>85</v>
      </c>
      <c r="I9" s="3" t="s">
        <v>81</v>
      </c>
    </row>
    <row r="10" spans="1:9">
      <c r="A10" s="2" t="s">
        <v>116</v>
      </c>
      <c r="B10" s="2" t="s">
        <v>117</v>
      </c>
      <c r="C10" s="3" t="s">
        <v>78</v>
      </c>
      <c r="D10" s="3" t="s">
        <v>83</v>
      </c>
      <c r="E10" s="3" t="s">
        <v>87</v>
      </c>
      <c r="F10" s="4">
        <v>45065.589861111112</v>
      </c>
      <c r="G10" s="3" t="s">
        <v>63</v>
      </c>
      <c r="H10" s="3" t="s">
        <v>80</v>
      </c>
      <c r="I10" s="3" t="s">
        <v>81</v>
      </c>
    </row>
    <row r="11" spans="1:9">
      <c r="A11" s="2" t="s">
        <v>129</v>
      </c>
      <c r="B11" s="2" t="s">
        <v>130</v>
      </c>
      <c r="C11" s="3" t="s">
        <v>78</v>
      </c>
      <c r="D11" s="3" t="s">
        <v>83</v>
      </c>
      <c r="E11" s="3" t="s">
        <v>88</v>
      </c>
      <c r="F11" s="4">
        <v>45075.543055555558</v>
      </c>
      <c r="G11" s="3" t="s">
        <v>86</v>
      </c>
      <c r="H11" s="3" t="s">
        <v>80</v>
      </c>
      <c r="I11" s="3" t="s">
        <v>81</v>
      </c>
    </row>
    <row r="12" spans="1:9">
      <c r="A12" s="2" t="s">
        <v>131</v>
      </c>
      <c r="B12" s="2" t="s">
        <v>132</v>
      </c>
      <c r="C12" s="3" t="s">
        <v>78</v>
      </c>
      <c r="D12" s="3" t="s">
        <v>83</v>
      </c>
      <c r="E12" s="3" t="s">
        <v>133</v>
      </c>
      <c r="F12" s="4">
        <v>45075.549363425926</v>
      </c>
      <c r="G12" s="3" t="s">
        <v>86</v>
      </c>
      <c r="H12" s="3" t="s">
        <v>80</v>
      </c>
      <c r="I12" s="3" t="s">
        <v>81</v>
      </c>
    </row>
    <row r="13" spans="1:9">
      <c r="A13" s="2" t="s">
        <v>134</v>
      </c>
      <c r="B13" s="2" t="s">
        <v>135</v>
      </c>
      <c r="C13" s="3" t="s">
        <v>78</v>
      </c>
      <c r="D13" s="3" t="s">
        <v>83</v>
      </c>
      <c r="E13" s="3" t="s">
        <v>88</v>
      </c>
      <c r="F13" s="4">
        <v>45075.560428240744</v>
      </c>
      <c r="G13" s="3" t="s">
        <v>86</v>
      </c>
      <c r="H13" s="3" t="s">
        <v>80</v>
      </c>
      <c r="I13" s="3" t="s">
        <v>81</v>
      </c>
    </row>
    <row r="14" spans="1:9">
      <c r="A14" s="2" t="s">
        <v>139</v>
      </c>
      <c r="B14" s="2" t="s">
        <v>140</v>
      </c>
      <c r="C14" s="3" t="s">
        <v>78</v>
      </c>
      <c r="D14" s="3" t="s">
        <v>83</v>
      </c>
      <c r="E14" s="3" t="s">
        <v>133</v>
      </c>
      <c r="F14" s="4">
        <v>45075.59065972222</v>
      </c>
      <c r="G14" s="3" t="s">
        <v>86</v>
      </c>
      <c r="H14" s="3" t="s">
        <v>80</v>
      </c>
      <c r="I14" s="3" t="s">
        <v>81</v>
      </c>
    </row>
    <row r="15" spans="1:9">
      <c r="A15" s="2" t="s">
        <v>141</v>
      </c>
      <c r="B15" s="2" t="s">
        <v>142</v>
      </c>
      <c r="C15" s="3" t="s">
        <v>78</v>
      </c>
      <c r="D15" s="3" t="s">
        <v>83</v>
      </c>
      <c r="E15" s="3" t="s">
        <v>88</v>
      </c>
      <c r="F15" s="4">
        <v>45075.598402777781</v>
      </c>
      <c r="G15" s="3" t="s">
        <v>86</v>
      </c>
      <c r="H15" s="3" t="s">
        <v>80</v>
      </c>
      <c r="I15" s="3" t="s">
        <v>81</v>
      </c>
    </row>
    <row r="16" spans="1:9">
      <c r="A16" s="2" t="s">
        <v>143</v>
      </c>
      <c r="B16" s="2" t="s">
        <v>144</v>
      </c>
      <c r="C16" s="3" t="s">
        <v>78</v>
      </c>
      <c r="D16" s="3" t="s">
        <v>90</v>
      </c>
      <c r="E16" s="3" t="s">
        <v>93</v>
      </c>
      <c r="F16" s="4">
        <v>45075.611631944441</v>
      </c>
      <c r="G16" s="3" t="s">
        <v>60</v>
      </c>
      <c r="H16" s="3" t="s">
        <v>80</v>
      </c>
      <c r="I16" s="3" t="s">
        <v>145</v>
      </c>
    </row>
    <row r="17" spans="1:9">
      <c r="A17" s="2" t="s">
        <v>151</v>
      </c>
      <c r="B17" s="2" t="s">
        <v>152</v>
      </c>
      <c r="C17" s="3" t="s">
        <v>78</v>
      </c>
      <c r="D17" s="3" t="s">
        <v>83</v>
      </c>
      <c r="E17" s="3" t="s">
        <v>82</v>
      </c>
      <c r="F17" s="4">
        <v>45076.663935185185</v>
      </c>
      <c r="G17" s="3" t="s">
        <v>59</v>
      </c>
      <c r="H17" s="3" t="s">
        <v>80</v>
      </c>
      <c r="I17" s="3" t="s">
        <v>81</v>
      </c>
    </row>
    <row r="18" spans="1:9">
      <c r="A18" s="2" t="s">
        <v>153</v>
      </c>
      <c r="B18" s="2" t="s">
        <v>154</v>
      </c>
      <c r="C18" s="3" t="s">
        <v>78</v>
      </c>
      <c r="D18" s="3" t="s">
        <v>83</v>
      </c>
      <c r="E18" s="3" t="s">
        <v>82</v>
      </c>
      <c r="F18" s="4">
        <v>45076.670520833337</v>
      </c>
      <c r="G18" s="3" t="s">
        <v>59</v>
      </c>
      <c r="H18" s="3" t="s">
        <v>80</v>
      </c>
      <c r="I18" s="3" t="s">
        <v>81</v>
      </c>
    </row>
    <row r="19" spans="1:9">
      <c r="A19" s="2" t="s">
        <v>159</v>
      </c>
      <c r="B19" s="2" t="s">
        <v>160</v>
      </c>
      <c r="C19" s="3" t="s">
        <v>78</v>
      </c>
      <c r="D19" s="3" t="s">
        <v>79</v>
      </c>
      <c r="E19" s="3" t="s">
        <v>161</v>
      </c>
      <c r="F19" s="4">
        <v>45082.61891203704</v>
      </c>
      <c r="G19" s="3" t="s">
        <v>62</v>
      </c>
      <c r="H19" s="3" t="s">
        <v>80</v>
      </c>
      <c r="I19" s="3" t="s">
        <v>81</v>
      </c>
    </row>
    <row r="20" spans="1:9">
      <c r="A20" s="2" t="s">
        <v>162</v>
      </c>
      <c r="B20" s="2" t="s">
        <v>163</v>
      </c>
      <c r="C20" s="3" t="s">
        <v>78</v>
      </c>
      <c r="D20" s="3" t="s">
        <v>83</v>
      </c>
      <c r="E20" s="3" t="s">
        <v>84</v>
      </c>
      <c r="F20" s="4">
        <v>45083.724791666667</v>
      </c>
      <c r="G20" s="3" t="s">
        <v>61</v>
      </c>
      <c r="H20" s="3" t="s">
        <v>80</v>
      </c>
      <c r="I20" s="3" t="s">
        <v>81</v>
      </c>
    </row>
    <row r="21" spans="1:9">
      <c r="A21" s="2" t="s">
        <v>164</v>
      </c>
      <c r="B21" s="2" t="s">
        <v>165</v>
      </c>
      <c r="C21" s="3" t="s">
        <v>78</v>
      </c>
      <c r="D21" s="3" t="s">
        <v>83</v>
      </c>
      <c r="E21" s="3" t="s">
        <v>166</v>
      </c>
      <c r="F21" s="4">
        <v>45084.479548611111</v>
      </c>
      <c r="G21" s="3" t="s">
        <v>62</v>
      </c>
      <c r="H21" s="3" t="s">
        <v>80</v>
      </c>
      <c r="I21" s="3" t="s">
        <v>81</v>
      </c>
    </row>
    <row r="22" spans="1:9">
      <c r="A22" s="2" t="s">
        <v>169</v>
      </c>
      <c r="B22" s="2" t="s">
        <v>170</v>
      </c>
      <c r="C22" s="3" t="s">
        <v>78</v>
      </c>
      <c r="D22" s="3" t="s">
        <v>83</v>
      </c>
      <c r="E22" s="3" t="s">
        <v>84</v>
      </c>
      <c r="F22" s="4">
        <v>45084.577152777776</v>
      </c>
      <c r="G22" s="3" t="s">
        <v>61</v>
      </c>
      <c r="H22" s="3" t="s">
        <v>80</v>
      </c>
      <c r="I22" s="3" t="s">
        <v>81</v>
      </c>
    </row>
    <row r="23" spans="1:9">
      <c r="A23" s="2" t="s">
        <v>171</v>
      </c>
      <c r="B23" s="2" t="s">
        <v>172</v>
      </c>
      <c r="C23" s="3" t="s">
        <v>78</v>
      </c>
      <c r="D23" s="3" t="s">
        <v>83</v>
      </c>
      <c r="E23" s="3" t="s">
        <v>84</v>
      </c>
      <c r="F23" s="4">
        <v>45084.586863425924</v>
      </c>
      <c r="G23" s="3" t="s">
        <v>61</v>
      </c>
      <c r="H23" s="3" t="s">
        <v>80</v>
      </c>
      <c r="I23" s="3" t="s">
        <v>81</v>
      </c>
    </row>
    <row r="24" spans="1:9">
      <c r="A24" s="2" t="s">
        <v>173</v>
      </c>
      <c r="B24" s="2" t="s">
        <v>174</v>
      </c>
      <c r="C24" s="3" t="s">
        <v>78</v>
      </c>
      <c r="D24" s="3" t="s">
        <v>83</v>
      </c>
      <c r="E24" s="3" t="s">
        <v>84</v>
      </c>
      <c r="F24" s="4">
        <v>45084.593900462962</v>
      </c>
      <c r="G24" s="3" t="s">
        <v>61</v>
      </c>
      <c r="H24" s="3" t="s">
        <v>80</v>
      </c>
      <c r="I24" s="3" t="s">
        <v>81</v>
      </c>
    </row>
    <row r="25" spans="1:9">
      <c r="A25" s="2" t="s">
        <v>175</v>
      </c>
      <c r="B25" s="2" t="s">
        <v>176</v>
      </c>
      <c r="C25" s="3" t="s">
        <v>78</v>
      </c>
      <c r="D25" s="3" t="s">
        <v>83</v>
      </c>
      <c r="E25" s="3" t="s">
        <v>88</v>
      </c>
      <c r="F25" s="4">
        <v>45064.684027777781</v>
      </c>
      <c r="G25" s="3" t="s">
        <v>86</v>
      </c>
      <c r="H25" s="3" t="s">
        <v>80</v>
      </c>
      <c r="I25" s="92"/>
    </row>
    <row r="26" spans="1:9">
      <c r="A26" s="2" t="s">
        <v>177</v>
      </c>
      <c r="B26" s="2" t="s">
        <v>178</v>
      </c>
      <c r="C26" s="3" t="s">
        <v>78</v>
      </c>
      <c r="D26" s="3" t="s">
        <v>83</v>
      </c>
      <c r="E26" s="3" t="s">
        <v>133</v>
      </c>
      <c r="F26" s="4">
        <v>45064.720833333333</v>
      </c>
      <c r="G26" s="3" t="s">
        <v>86</v>
      </c>
      <c r="H26" s="3" t="s">
        <v>80</v>
      </c>
      <c r="I26" s="94"/>
    </row>
    <row r="27" spans="1:9">
      <c r="A27" s="2" t="s">
        <v>179</v>
      </c>
      <c r="B27" s="2" t="s">
        <v>180</v>
      </c>
      <c r="C27" s="3" t="s">
        <v>78</v>
      </c>
      <c r="D27" s="3" t="s">
        <v>90</v>
      </c>
      <c r="E27" s="3" t="s">
        <v>125</v>
      </c>
      <c r="F27" s="4">
        <v>45077.659722222219</v>
      </c>
      <c r="G27" s="3" t="s">
        <v>86</v>
      </c>
      <c r="H27" s="45" t="s">
        <v>80</v>
      </c>
      <c r="I27" s="44"/>
    </row>
    <row r="28" spans="1:9">
      <c r="A28" s="2" t="s">
        <v>181</v>
      </c>
      <c r="B28" s="2" t="s">
        <v>182</v>
      </c>
      <c r="C28" s="3" t="s">
        <v>78</v>
      </c>
      <c r="D28" s="3" t="s">
        <v>83</v>
      </c>
      <c r="E28" s="3" t="s">
        <v>84</v>
      </c>
      <c r="F28" s="4">
        <v>45085.470289351855</v>
      </c>
      <c r="G28" s="3" t="s">
        <v>61</v>
      </c>
      <c r="H28" s="45" t="s">
        <v>80</v>
      </c>
      <c r="I28" s="44"/>
    </row>
    <row r="29" spans="1:9">
      <c r="A29" s="2" t="s">
        <v>183</v>
      </c>
      <c r="B29" s="2" t="s">
        <v>184</v>
      </c>
      <c r="C29" s="3" t="s">
        <v>78</v>
      </c>
      <c r="D29" s="3" t="s">
        <v>83</v>
      </c>
      <c r="E29" s="3" t="s">
        <v>185</v>
      </c>
      <c r="F29" s="4">
        <v>45085.481539351851</v>
      </c>
      <c r="G29" s="3" t="s">
        <v>61</v>
      </c>
      <c r="H29" s="3" t="s">
        <v>80</v>
      </c>
      <c r="I29" s="44"/>
    </row>
    <row r="30" spans="1:9">
      <c r="A30" s="2" t="s">
        <v>186</v>
      </c>
      <c r="B30" s="2" t="s">
        <v>187</v>
      </c>
      <c r="C30" s="3" t="s">
        <v>78</v>
      </c>
      <c r="D30" s="3" t="s">
        <v>83</v>
      </c>
      <c r="E30" s="3" t="s">
        <v>84</v>
      </c>
      <c r="F30" s="4">
        <v>45085.492395833331</v>
      </c>
      <c r="G30" s="3" t="s">
        <v>61</v>
      </c>
      <c r="H30" s="3" t="s">
        <v>80</v>
      </c>
      <c r="I30" s="44"/>
    </row>
    <row r="31" spans="1:9">
      <c r="A31" s="2" t="s">
        <v>188</v>
      </c>
      <c r="B31" s="2" t="s">
        <v>189</v>
      </c>
      <c r="C31" s="3" t="s">
        <v>78</v>
      </c>
      <c r="D31" s="3" t="s">
        <v>83</v>
      </c>
      <c r="E31" s="3" t="s">
        <v>84</v>
      </c>
      <c r="F31" s="4">
        <v>45085.562071759261</v>
      </c>
      <c r="G31" s="3" t="s">
        <v>61</v>
      </c>
      <c r="H31" s="3" t="s">
        <v>80</v>
      </c>
      <c r="I31" s="44"/>
    </row>
    <row r="32" spans="1:9">
      <c r="A32" s="2" t="s">
        <v>155</v>
      </c>
      <c r="B32" s="2" t="s">
        <v>156</v>
      </c>
      <c r="C32" s="3" t="s">
        <v>78</v>
      </c>
      <c r="D32" s="3" t="s">
        <v>83</v>
      </c>
      <c r="E32" s="3" t="s">
        <v>82</v>
      </c>
      <c r="F32" s="4">
        <v>45076.67864583333</v>
      </c>
      <c r="G32" s="3" t="s">
        <v>59</v>
      </c>
      <c r="H32" s="3" t="s">
        <v>89</v>
      </c>
      <c r="I32" s="93" t="s">
        <v>81</v>
      </c>
    </row>
    <row r="33" spans="1:9">
      <c r="A33" s="2" t="s">
        <v>157</v>
      </c>
      <c r="B33" s="2" t="s">
        <v>158</v>
      </c>
      <c r="C33" s="3" t="s">
        <v>78</v>
      </c>
      <c r="D33" s="3" t="s">
        <v>83</v>
      </c>
      <c r="E33" s="3" t="s">
        <v>82</v>
      </c>
      <c r="F33" s="4">
        <v>45078.629432870373</v>
      </c>
      <c r="G33" s="3" t="s">
        <v>59</v>
      </c>
      <c r="H33" s="3" t="s">
        <v>89</v>
      </c>
      <c r="I33" s="93" t="s">
        <v>81</v>
      </c>
    </row>
  </sheetData>
  <sheetProtection formatCells="0" insertHyperlinks="0" autoFilter="0"/>
  <autoFilter ref="A1:I33" xr:uid="{D90F8ADB-9EA8-2743-A366-E0D3C580C3E7}"/>
  <phoneticPr fontId="13" type="noConversion"/>
  <hyperlinks>
    <hyperlink ref="A24" r:id="rId1" xr:uid="{3485F7E0-AB39-D047-A5E8-F40FD40F2EF2}"/>
    <hyperlink ref="B24" r:id="rId2" xr:uid="{A96751AD-E456-444D-A755-1CD9BCC560DB}"/>
    <hyperlink ref="A23" r:id="rId3" xr:uid="{963AC760-AB13-6E42-8F02-67C73F0848FC}"/>
    <hyperlink ref="B23" r:id="rId4" xr:uid="{4251D962-67AD-AE4E-9185-885B77FF511F}"/>
    <hyperlink ref="A22" r:id="rId5" xr:uid="{B8834856-8C00-5B44-841F-1CC6D897901C}"/>
    <hyperlink ref="B22" r:id="rId6" xr:uid="{6CAEB010-80CE-9741-B03D-0E0DF46ED806}"/>
    <hyperlink ref="A9" r:id="rId7" xr:uid="{4480DEE4-FFD8-2D4F-A6A3-C05A4B853FAE}"/>
    <hyperlink ref="B9" r:id="rId8" xr:uid="{29E44ED1-9A70-1844-B13B-35B608ED01C5}"/>
    <hyperlink ref="A21" r:id="rId9" xr:uid="{F58230BF-0E41-944E-9478-EA0C1E7B5800}"/>
    <hyperlink ref="B21" r:id="rId10" xr:uid="{B296BFB6-3828-1D44-8E54-2EEF94CA181D}"/>
    <hyperlink ref="A20" r:id="rId11" xr:uid="{EAF81767-0F02-964F-8F49-285E4075392E}"/>
    <hyperlink ref="B20" r:id="rId12" xr:uid="{67335DDE-E56B-4C4E-8F4F-CC2EC36F7158}"/>
    <hyperlink ref="A19" r:id="rId13" xr:uid="{3AE685BA-B90F-2E44-8ABB-A2BA36799AB9}"/>
    <hyperlink ref="B19" r:id="rId14" xr:uid="{9ED30B32-B6D2-0141-8103-6771A9CEB2E9}"/>
    <hyperlink ref="A33" r:id="rId15" xr:uid="{89E90423-0F98-7947-87D2-B1964B464D81}"/>
    <hyperlink ref="B33" r:id="rId16" xr:uid="{82311320-CF57-9546-BAB6-485BE0A21AA0}"/>
    <hyperlink ref="A32" r:id="rId17" xr:uid="{A7EC401B-F798-404A-AE42-123C92DBEFE6}"/>
    <hyperlink ref="B32" r:id="rId18" xr:uid="{47C007DF-4CD5-344E-B59F-FBAE3CE662BE}"/>
    <hyperlink ref="A18" r:id="rId19" xr:uid="{93830D14-096A-E34A-AA79-D4AB4D1E158E}"/>
    <hyperlink ref="B18" r:id="rId20" xr:uid="{D8C9124F-01DB-2B4F-A40D-BF2413C0B7B6}"/>
    <hyperlink ref="A17" r:id="rId21" xr:uid="{16E97AE5-1B1B-854F-9E20-2CF8F2E193E3}"/>
    <hyperlink ref="B17" r:id="rId22" xr:uid="{9E639FA9-FAF2-DB46-9E01-31EB7A7BCDAA}"/>
    <hyperlink ref="A15" r:id="rId23" xr:uid="{9B022322-1127-4F45-AA8B-F577B6952B96}"/>
    <hyperlink ref="B15" r:id="rId24" xr:uid="{0A9E65C1-13C4-E443-9A6D-B8E28C4E5906}"/>
    <hyperlink ref="A14" r:id="rId25" xr:uid="{B329AF9F-E5B5-9B49-B7A7-83EE8E288DFC}"/>
    <hyperlink ref="B14" r:id="rId26" xr:uid="{BB5C666F-D9FF-AE41-A7B9-6735CE5FA101}"/>
    <hyperlink ref="A13" r:id="rId27" xr:uid="{9F314209-FAED-E444-A417-D9DAD2B309A2}"/>
    <hyperlink ref="B13" r:id="rId28" xr:uid="{82E9856B-C1F9-124C-8ABA-E881F74ACCCB}"/>
    <hyperlink ref="A12" r:id="rId29" xr:uid="{E022E462-6321-934A-A7F9-0CAE96DB9093}"/>
    <hyperlink ref="B12" r:id="rId30" xr:uid="{485AA7E0-CEC3-7C4B-B35B-FD8E375C7797}"/>
    <hyperlink ref="A11" r:id="rId31" xr:uid="{A349D84F-5D8D-DC4D-88E4-5844A6B01C69}"/>
    <hyperlink ref="B11" r:id="rId32" xr:uid="{32DEA9E1-F382-D544-B649-44E4C92A21C1}"/>
    <hyperlink ref="A5" r:id="rId33" xr:uid="{A9DA24B7-8D6A-7B45-85BE-E5CFEB4A82B9}"/>
    <hyperlink ref="B5" r:id="rId34" xr:uid="{D75039B3-CE1B-8447-BCA5-D8B371085079}"/>
    <hyperlink ref="A2" r:id="rId35" xr:uid="{7C830AF3-3231-5643-9F00-78A00E2D6566}"/>
    <hyperlink ref="B2" r:id="rId36" xr:uid="{E4C94BDF-7DC6-4F47-82F0-E468B1E5EA77}"/>
    <hyperlink ref="A10" r:id="rId37" xr:uid="{D9C69BA5-6554-4942-A03A-FF9D23C5E2A6}"/>
    <hyperlink ref="B10" r:id="rId38" xr:uid="{118260E6-ABA1-B54F-AB23-8429B68F30DB}"/>
    <hyperlink ref="A8" r:id="rId39" xr:uid="{38171029-46B2-E04B-B446-8FAD7D6D2197}"/>
    <hyperlink ref="B8" r:id="rId40" xr:uid="{35821C16-B5DE-7048-ACDB-EFB4DAD5DE63}"/>
    <hyperlink ref="A7" r:id="rId41" xr:uid="{285D6F44-A44F-154F-A570-22A439D2D1B0}"/>
    <hyperlink ref="B7" r:id="rId42" xr:uid="{939D383F-E875-A242-AE8D-632988434A70}"/>
    <hyperlink ref="A16" r:id="rId43" xr:uid="{1D0899A8-2F29-1C46-9670-E548BBD4FFAE}"/>
    <hyperlink ref="B16" r:id="rId44" xr:uid="{CEDC0102-0E1E-274E-B880-9C07D485A1DE}"/>
    <hyperlink ref="A6" r:id="rId45" xr:uid="{D889B2CB-039A-2C4B-AEA7-D73212416EF8}"/>
    <hyperlink ref="B6" r:id="rId46" xr:uid="{39831189-005B-4F41-9644-5F6E13809D20}"/>
    <hyperlink ref="A4" r:id="rId47" xr:uid="{7FE0F3A2-7D19-BA43-89C3-F87B505CF4CC}"/>
    <hyperlink ref="B4" r:id="rId48" xr:uid="{AC37CCEB-91B6-A749-8B4E-3ED82E1F8147}"/>
    <hyperlink ref="A3" r:id="rId49" xr:uid="{0D75F5A9-ECAA-E148-A386-5DFA739A73EE}"/>
    <hyperlink ref="B3" r:id="rId50" xr:uid="{B697FD72-60B8-9A48-8CDA-5AE0D8F470FC}"/>
    <hyperlink ref="A26" r:id="rId51" xr:uid="{4DA0157E-FE12-EA40-8AF4-24B51FF62B3C}"/>
    <hyperlink ref="B26" r:id="rId52" xr:uid="{353D7C0E-6779-1849-A100-AE603EC8EA24}"/>
    <hyperlink ref="A25" r:id="rId53" xr:uid="{103F1835-2F85-AD4A-BE94-C23E0E15852F}"/>
    <hyperlink ref="B25" r:id="rId54" xr:uid="{3D6BAAD3-7C9F-1041-BFED-5F0F24AD7C72}"/>
    <hyperlink ref="A27" r:id="rId55" xr:uid="{737CA6DC-1664-EE41-B0DD-45C119AF1206}"/>
    <hyperlink ref="B27" r:id="rId56" xr:uid="{75FF39B0-9998-A34D-9898-F00632CF6751}"/>
    <hyperlink ref="A29" r:id="rId57" xr:uid="{E48014DD-F938-CC40-B82B-3492FCAEA4BC}"/>
    <hyperlink ref="B29" r:id="rId58" xr:uid="{2CC139F0-A2FD-AB46-AB92-7906BE6A1AD4}"/>
    <hyperlink ref="A28" r:id="rId59" xr:uid="{0FD9AC00-54E1-BB43-82DE-651928303D11}"/>
    <hyperlink ref="B28" r:id="rId60" xr:uid="{BA23FDAD-3569-3541-A562-160D139DA1BD}"/>
    <hyperlink ref="A30" r:id="rId61" xr:uid="{F71E5C91-1B60-654F-AEB1-B2330AEB235A}"/>
    <hyperlink ref="B30" r:id="rId62" xr:uid="{BE95D5F7-900B-344B-81D1-91E1D2C09E53}"/>
    <hyperlink ref="A31" r:id="rId63" xr:uid="{10B8189B-95AA-7847-AC2F-2CF139D4373D}"/>
    <hyperlink ref="B31" r:id="rId64" xr:uid="{4170AC7C-F135-E245-B8B8-60A1115BB0D3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"/>
  <sheetViews>
    <sheetView workbookViewId="0">
      <selection activeCell="B2" sqref="B2"/>
    </sheetView>
  </sheetViews>
  <sheetFormatPr baseColWidth="10" defaultColWidth="10.83203125" defaultRowHeight="16"/>
  <cols>
    <col min="1" max="16384" width="10.83203125" style="1"/>
  </cols>
  <sheetData>
    <row r="2" spans="2:2">
      <c r="B2" s="1" t="s">
        <v>196</v>
      </c>
    </row>
  </sheetData>
  <sheetProtection formatCells="0" insertHyperlinks="0" autoFilter="0"/>
  <phoneticPr fontId="1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8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2021-09-15T23:06:00Z</dcterms:created>
  <dcterms:modified xsi:type="dcterms:W3CDTF">2023-06-12T10:59:58Z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