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20"/>
  </bookViews>
  <sheets>
    <sheet name="测试报告" sheetId="11" r:id="rId1"/>
    <sheet name="S650唤醒率数据报告" sheetId="10" r:id="rId2"/>
    <sheet name="S650唤醒率-低噪" sheetId="2" r:id="rId3"/>
    <sheet name="S650唤醒率-中噪" sheetId="3" r:id="rId4"/>
    <sheet name="S650唤醒率-高噪" sheetId="4" r:id="rId5"/>
  </sheet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A26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W26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5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57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87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25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B25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57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87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117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  <comment ref="B148" authorId="0">
      <text>
        <r>
          <rPr>
            <b/>
            <sz val="10"/>
            <color rgb="FF000000"/>
            <rFont val="Microsoft YaHei UI"/>
            <charset val="1"/>
          </rPr>
          <t>Microsoft Office User:</t>
        </r>
        <r>
          <rPr>
            <sz val="10"/>
            <color rgb="FF000000"/>
            <rFont val="Microsoft YaHei UI"/>
            <charset val="1"/>
          </rPr>
          <t xml:space="preserve">
20200910</t>
        </r>
        <r>
          <rPr>
            <sz val="10"/>
            <color rgb="FF000000"/>
            <rFont val="等线"/>
            <charset val="134"/>
          </rPr>
          <t>：根据开发反馈，原</t>
        </r>
        <r>
          <rPr>
            <sz val="10"/>
            <color rgb="FF000000"/>
            <rFont val="Microsoft YaHei UI"/>
            <charset val="1"/>
          </rPr>
          <t>phase2</t>
        </r>
        <r>
          <rPr>
            <sz val="10"/>
            <color rgb="FF000000"/>
            <rFont val="等线"/>
            <charset val="134"/>
          </rPr>
          <t>导航流程中有用到这几个词，考虑功能不能回退，添加这几个词</t>
        </r>
      </text>
    </comment>
  </commentList>
</comments>
</file>

<file path=xl/sharedStrings.xml><?xml version="1.0" encoding="utf-8"?>
<sst xmlns="http://schemas.openxmlformats.org/spreadsheetml/2006/main" count="1313" uniqueCount="145">
  <si>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</si>
  <si>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</si>
  <si>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</si>
  <si>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</si>
  <si>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</si>
  <si>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</si>
  <si>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</si>
  <si>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</si>
  <si>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</si>
  <si>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</si>
  <si>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Pass</t>
  </si>
  <si>
    <t>Bug修复率</t>
  </si>
  <si>
    <t>遗留P0P1 bug数量</t>
  </si>
  <si>
    <t>无遗留P0 P1 bug</t>
  </si>
  <si>
    <t>遗留P1 bug 40个</t>
  </si>
  <si>
    <t>有条件Pass</t>
  </si>
  <si>
    <t>2.版本稳定性及性能指标达成情况：</t>
  </si>
  <si>
    <t>稳定性及性能</t>
  </si>
  <si>
    <t>版本稳定性</t>
  </si>
  <si>
    <t>Monkey</t>
  </si>
  <si>
    <t>7*24无crash、无ANR</t>
  </si>
  <si>
    <t>anr：地图、语音、随心看、launcher、账号、激活
crash：地图、launcher</t>
  </si>
  <si>
    <t>FAIL</t>
  </si>
  <si>
    <t>内存泄露</t>
  </si>
  <si>
    <t>无内存泄漏</t>
  </si>
  <si>
    <t>无内存泄露</t>
  </si>
  <si>
    <t>PASS</t>
  </si>
  <si>
    <t>版本性能</t>
  </si>
  <si>
    <t>APP sources</t>
  </si>
  <si>
    <t>NA</t>
  </si>
  <si>
    <t>见APP source页</t>
  </si>
  <si>
    <t>/</t>
  </si>
  <si>
    <t>综合评分</t>
  </si>
  <si>
    <t>见综合评分页</t>
  </si>
  <si>
    <t>响应时间</t>
  </si>
  <si>
    <t>见响应时间页</t>
  </si>
  <si>
    <t>Scenes Sources</t>
  </si>
  <si>
    <t>见scenes source页面</t>
  </si>
  <si>
    <t>Baidu APP</t>
  </si>
  <si>
    <t>见baidu APP页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</si>
  <si>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</si>
  <si>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</si>
  <si>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</si>
  <si>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</si>
  <si>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</si>
  <si>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</si>
  <si>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</si>
  <si>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</si>
  <si>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</si>
  <si>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</si>
  <si>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0.05次/h</t>
  </si>
  <si>
    <t>你好福特</t>
  </si>
  <si>
    <t>&lt;1.2次/h</t>
  </si>
  <si>
    <t>二、Bug解决情况</t>
  </si>
  <si>
    <t>三、版本已知风险/遗留严重问题</t>
  </si>
  <si>
    <t>严重问题</t>
  </si>
  <si>
    <t>项目风险（阻塞项、进度风险、功能需求未实现、质量风险、依赖实车、依赖环境）</t>
  </si>
  <si>
    <t>launcher</t>
  </si>
  <si>
    <t>暂无</t>
  </si>
  <si>
    <t>地图</t>
  </si>
  <si>
    <t>（1）测试车无法上高速，部分依赖高速场景case阻塞（2）部分case前置条件存在bug阻塞（3）遗留P1 bug 30个</t>
  </si>
  <si>
    <t>语音</t>
  </si>
  <si>
    <t>车家互联</t>
  </si>
  <si>
    <t>随心听</t>
  </si>
  <si>
    <t>随心看</t>
  </si>
  <si>
    <t>安全</t>
  </si>
  <si>
    <t xml:space="preserve">账号 </t>
  </si>
  <si>
    <t>激活</t>
  </si>
  <si>
    <t>消息中心</t>
  </si>
  <si>
    <t>（1）基于车机端Demo APK模拟端到端进行消息下发，以及通过云端模拟下发消息到车机进行测试</t>
  </si>
  <si>
    <t>输入法</t>
  </si>
  <si>
    <t>四、测试用例执行情况及遗留P0P1 bug数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</si>
  <si>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</si>
  <si>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</si>
  <si>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</si>
  <si>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</si>
  <si>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</si>
  <si>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</si>
  <si>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</si>
  <si>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</si>
  <si>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部分case依赖上高速阻塞；部分case前置条件存在bug阻塞</t>
  </si>
  <si>
    <t>账号</t>
  </si>
  <si>
    <t>埋点</t>
  </si>
  <si>
    <t>详细见埋点测试sheet</t>
  </si>
  <si>
    <t>项目整体测试覆盖率</t>
  </si>
  <si>
    <t>五、测试环境及版本说明</t>
  </si>
  <si>
    <t>SOC版本</t>
  </si>
  <si>
    <t xml:space="preserve">20230630_0935_HF13_R07.ENG_Debug </t>
  </si>
  <si>
    <t>MCU版本</t>
  </si>
  <si>
    <t xml:space="preserve">20230620_654_PRO </t>
  </si>
  <si>
    <t>屏幕尺寸</t>
  </si>
  <si>
    <t>13.2寸</t>
  </si>
  <si>
    <t>S650唤醒率</t>
  </si>
  <si>
    <t>人员</t>
  </si>
  <si>
    <t>达伟然·海力力</t>
  </si>
  <si>
    <t>张晓兵</t>
  </si>
  <si>
    <t>陈岑</t>
  </si>
  <si>
    <t>李逍颖</t>
  </si>
  <si>
    <t>张良（男_主驾）</t>
  </si>
  <si>
    <t>张良（男_副驾）</t>
  </si>
  <si>
    <t>杨日升（男_主驾）</t>
  </si>
  <si>
    <t>杨日升（男_副驾）</t>
  </si>
  <si>
    <t>蒋颖（主驾_女）</t>
  </si>
  <si>
    <t>蒋颖（副驾_女）</t>
  </si>
  <si>
    <t>合计</t>
  </si>
  <si>
    <t>低</t>
  </si>
  <si>
    <t>中</t>
  </si>
  <si>
    <t>高</t>
  </si>
  <si>
    <t>低噪</t>
  </si>
  <si>
    <t>中噪</t>
  </si>
  <si>
    <t>高噪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</si>
  <si>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</si>
  <si>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</si>
  <si>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</si>
  <si>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</si>
  <si>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</si>
  <si>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</si>
  <si>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</si>
  <si>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</si>
  <si>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</si>
  <si>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</si>
  <si>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</si>
  <si>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</si>
  <si>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</si>
  <si>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</si>
  <si>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</si>
  <si>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</si>
  <si>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</si>
  <si>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</si>
  <si>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上一页</t>
  </si>
  <si>
    <t>下一页</t>
  </si>
  <si>
    <t>确定</t>
  </si>
  <si>
    <t>取消</t>
  </si>
  <si>
    <t>第一个</t>
  </si>
  <si>
    <t>第二个</t>
  </si>
  <si>
    <t>第三个</t>
  </si>
  <si>
    <t>合计平均值</t>
  </si>
  <si>
    <t>低噪：吹脸+风速4+无音乐（55）
中噪：吹脸+风速6+音乐（70-80）12
高噪：吹脸+风速7+音乐（80-90）16</t>
  </si>
  <si>
    <t>噪音环境</t>
  </si>
  <si>
    <t>失败次数</t>
  </si>
  <si>
    <t>总次数</t>
  </si>
  <si>
    <t>低噪：吹脸+风速4+无音乐（55）
中噪：吹脸+风速6+音乐（70-80）12
高噪：吹脸+风速7+音乐（80-90）16
车速：40-60km/h</t>
  </si>
  <si>
    <t>低噪：吹脸+风速4+无音乐（55）
中噪：吹脸+风速6+音乐（70-80）12
高噪：吹脸+风速7+音乐（80-90）16
车速：80-90km/h</t>
  </si>
  <si>
    <t>张良（男，副驾）</t>
  </si>
  <si>
    <t>张良（男，主驾）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</si>
</sst>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3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7030A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等线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color rgb="FF000000"/>
      <name val="等线"/>
      <charset val="134"/>
      <scheme val="minor"/>
    </font>
    <font>
      <b/>
      <sz val="11"/>
      <color rgb="FF00B050"/>
      <name val="宋体"/>
      <charset val="134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name val="宋体"/>
      <charset val="134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rgb="FF000000"/>
      <name val="Microsoft YaHei UI"/>
      <charset val="1"/>
    </font>
    <font>
      <sz val="10"/>
      <color rgb="FF000000"/>
      <name val="等线"/>
      <charset val="134"/>
    </font>
    <font>
      <b/>
      <sz val="10"/>
      <color rgb="FF000000"/>
      <name val="Microsoft YaHei UI"/>
      <charset val="1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D0015"/>
      </left>
      <right style="medium">
        <color rgb="FF0D0015"/>
      </right>
      <top style="medium">
        <color rgb="FF0D0015"/>
      </top>
      <bottom style="medium">
        <color rgb="FF0D0015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26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4" fillId="23" borderId="36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8" fillId="15" borderId="36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1" fillId="17" borderId="35" applyNumberFormat="0" applyAlignment="0" applyProtection="0">
      <alignment vertical="center"/>
    </xf>
    <xf numFmtId="0" fontId="30" fillId="15" borderId="33" applyNumberFormat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6" borderId="34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1" fillId="0" borderId="31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</cellStyleXfs>
  <cellXfs count="8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left" vertical="center" wrapText="1"/>
    </xf>
    <xf numFmtId="0" fontId="4" fillId="0" borderId="2" xfId="46" applyFont="1" applyBorder="1" applyAlignment="1">
      <alignment vertical="center" wrapText="1"/>
    </xf>
    <xf numFmtId="0" fontId="5" fillId="0" borderId="2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10" fontId="3" fillId="0" borderId="2" xfId="0" applyNumberFormat="1" applyFont="1" applyBorder="1">
      <alignment vertical="center"/>
    </xf>
    <xf numFmtId="0" fontId="3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76" fontId="9" fillId="0" borderId="9" xfId="0" applyNumberFormat="1" applyFont="1" applyBorder="1">
      <alignment vertical="center"/>
    </xf>
    <xf numFmtId="176" fontId="9" fillId="0" borderId="2" xfId="0" applyNumberFormat="1" applyFont="1" applyBorder="1">
      <alignment vertical="center"/>
    </xf>
    <xf numFmtId="176" fontId="9" fillId="0" borderId="10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2" xfId="0" applyFont="1" applyBorder="1">
      <alignment vertical="center"/>
    </xf>
    <xf numFmtId="9" fontId="3" fillId="0" borderId="2" xfId="0" applyNumberFormat="1" applyFont="1" applyBorder="1">
      <alignment vertical="center"/>
    </xf>
    <xf numFmtId="9" fontId="3" fillId="0" borderId="11" xfId="0" applyNumberFormat="1" applyFont="1" applyBorder="1">
      <alignment vertical="center"/>
    </xf>
    <xf numFmtId="0" fontId="9" fillId="0" borderId="12" xfId="0" applyFont="1" applyBorder="1" applyAlignment="1">
      <alignment horizontal="center" vertical="center"/>
    </xf>
    <xf numFmtId="176" fontId="9" fillId="0" borderId="10" xfId="0" applyNumberFormat="1" applyFont="1" applyBorder="1">
      <alignment vertical="center"/>
    </xf>
    <xf numFmtId="0" fontId="9" fillId="0" borderId="4" xfId="0" applyFont="1" applyBorder="1">
      <alignment vertical="center"/>
    </xf>
    <xf numFmtId="10" fontId="9" fillId="0" borderId="2" xfId="0" applyNumberFormat="1" applyFont="1" applyBorder="1">
      <alignment vertical="center"/>
    </xf>
    <xf numFmtId="10" fontId="9" fillId="0" borderId="11" xfId="0" applyNumberFormat="1" applyFont="1" applyBorder="1">
      <alignment vertical="center"/>
    </xf>
    <xf numFmtId="176" fontId="10" fillId="0" borderId="3" xfId="0" applyNumberFormat="1" applyFont="1" applyBorder="1" applyAlignment="1">
      <alignment horizontal="center" vertical="center"/>
    </xf>
    <xf numFmtId="176" fontId="9" fillId="0" borderId="13" xfId="0" applyNumberFormat="1" applyFont="1" applyBorder="1" applyAlignment="1">
      <alignment horizontal="center" vertical="center"/>
    </xf>
    <xf numFmtId="10" fontId="9" fillId="0" borderId="0" xfId="0" applyNumberFormat="1" applyFont="1">
      <alignment vertical="center"/>
    </xf>
    <xf numFmtId="176" fontId="9" fillId="0" borderId="2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9" fontId="9" fillId="2" borderId="2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76" fontId="9" fillId="0" borderId="15" xfId="0" applyNumberFormat="1" applyFont="1" applyBorder="1" applyAlignment="1">
      <alignment horizontal="center" vertical="center"/>
    </xf>
    <xf numFmtId="9" fontId="9" fillId="2" borderId="15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3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9" fontId="13" fillId="0" borderId="20" xfId="0" applyNumberFormat="1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12" fillId="0" borderId="21" xfId="0" applyFont="1" applyFill="1" applyBorder="1" applyAlignment="1">
      <alignment horizontal="left" vertical="center" wrapText="1"/>
    </xf>
    <xf numFmtId="10" fontId="13" fillId="0" borderId="20" xfId="0" applyNumberFormat="1" applyFont="1" applyFill="1" applyBorder="1" applyAlignment="1">
      <alignment horizontal="left" vertical="center" wrapText="1"/>
    </xf>
    <xf numFmtId="0" fontId="13" fillId="0" borderId="22" xfId="0" applyFont="1" applyFill="1" applyBorder="1" applyAlignment="1">
      <alignment horizontal="left" vertical="center" wrapText="1"/>
    </xf>
    <xf numFmtId="0" fontId="13" fillId="0" borderId="23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3" fillId="4" borderId="22" xfId="0" applyFont="1" applyFill="1" applyBorder="1" applyAlignment="1">
      <alignment horizontal="left" vertic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16" xfId="0" applyFont="1" applyFill="1" applyBorder="1" applyAlignment="1">
      <alignment horizontal="left" vertical="center" wrapText="1"/>
    </xf>
    <xf numFmtId="0" fontId="14" fillId="0" borderId="20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/>
    </xf>
    <xf numFmtId="0" fontId="13" fillId="0" borderId="25" xfId="0" applyFont="1" applyFill="1" applyBorder="1" applyAlignment="1">
      <alignment horizontal="left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3" fillId="0" borderId="26" xfId="0" applyFont="1" applyFill="1" applyBorder="1" applyAlignment="1">
      <alignment horizontal="left" vertical="center" wrapText="1"/>
    </xf>
    <xf numFmtId="0" fontId="13" fillId="0" borderId="27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left" vertical="center" wrapText="1"/>
    </xf>
    <xf numFmtId="0" fontId="17" fillId="0" borderId="20" xfId="0" applyFont="1" applyFill="1" applyBorder="1" applyAlignment="1">
      <alignment horizontal="left" vertical="center" wrapText="1"/>
    </xf>
    <xf numFmtId="0" fontId="18" fillId="0" borderId="20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 wrapText="1"/>
    </xf>
    <xf numFmtId="10" fontId="13" fillId="0" borderId="28" xfId="0" applyNumberFormat="1" applyFont="1" applyFill="1" applyBorder="1" applyAlignment="1">
      <alignment horizontal="left" vertical="center" wrapText="1"/>
    </xf>
    <xf numFmtId="10" fontId="13" fillId="0" borderId="27" xfId="0" applyNumberFormat="1" applyFont="1" applyFill="1" applyBorder="1" applyAlignment="1">
      <alignment horizontal="left" vertical="center" wrapText="1"/>
    </xf>
    <xf numFmtId="0" fontId="13" fillId="0" borderId="28" xfId="0" applyFont="1" applyFill="1" applyBorder="1" applyAlignment="1">
      <alignment horizontal="left" vertical="center"/>
    </xf>
    <xf numFmtId="0" fontId="13" fillId="0" borderId="29" xfId="0" applyFont="1" applyFill="1" applyBorder="1" applyAlignment="1">
      <alignment horizontal="left" vertical="center"/>
    </xf>
    <xf numFmtId="10" fontId="13" fillId="0" borderId="26" xfId="0" applyNumberFormat="1" applyFont="1" applyFill="1" applyBorder="1" applyAlignment="1">
      <alignment horizontal="left" vertical="center" wrapText="1"/>
    </xf>
    <xf numFmtId="10" fontId="13" fillId="0" borderId="18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7"/>
  <sheetViews>
    <sheetView tabSelected="1" workbookViewId="0">
      <selection activeCell="L36" sqref="L36"/>
    </sheetView>
  </sheetViews>
  <sheetFormatPr defaultColWidth="11" defaultRowHeight="17.6"/>
  <cols>
    <col min="1" max="3" width="10.8333333333333" style="50" customWidth="1"/>
    <col min="4" max="4" width="35.3333333333333" style="50" customWidth="1"/>
    <col min="5" max="5" width="13.6666666666667" style="50" customWidth="1"/>
    <col min="6" max="6" width="18" style="50" customWidth="1"/>
    <col min="7" max="7" width="15.1666666666667" style="50" customWidth="1"/>
    <col min="8" max="8" width="19.6666666666667" style="50" customWidth="1"/>
    <col min="9" max="9" width="10.8333333333333" style="50" customWidth="1"/>
    <col min="10" max="10" width="13" style="50" customWidth="1"/>
    <col min="11" max="11" width="38" style="50" customWidth="1"/>
    <col min="12" max="18" width="10.8333333333333" style="50" customWidth="1"/>
    <col min="19" max="16384" width="11" style="50"/>
  </cols>
  <sheetData>
    <row r="1" s="50" customFormat="1" ht="18.35" spans="1:18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73"/>
      <c r="M1" s="73"/>
      <c r="N1" s="73"/>
      <c r="O1" s="73"/>
      <c r="P1" s="73"/>
      <c r="Q1" s="73"/>
      <c r="R1" s="73"/>
    </row>
    <row r="2" s="50" customFormat="1" ht="18.35" spans="1:18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73"/>
      <c r="M2" s="73"/>
      <c r="N2" s="73"/>
      <c r="O2" s="73"/>
      <c r="P2" s="73"/>
      <c r="Q2" s="73"/>
      <c r="R2" s="73"/>
    </row>
    <row r="3" s="50" customFormat="1" ht="18.35" spans="1:18">
      <c r="A3" s="53" t="s">
        <v>2</v>
      </c>
      <c r="B3" s="54" t="s">
        <v>3</v>
      </c>
      <c r="C3" s="54" t="s">
        <v>4</v>
      </c>
      <c r="D3" s="54" t="s">
        <v>5</v>
      </c>
      <c r="E3" s="54" t="s">
        <v>6</v>
      </c>
      <c r="F3" s="74"/>
      <c r="G3" s="74"/>
      <c r="H3" s="74"/>
      <c r="I3" s="74"/>
      <c r="J3" s="74"/>
      <c r="K3" s="82"/>
      <c r="L3" s="73"/>
      <c r="M3" s="73"/>
      <c r="N3" s="73"/>
      <c r="O3" s="73"/>
      <c r="P3" s="73"/>
      <c r="Q3" s="73"/>
      <c r="R3" s="73"/>
    </row>
    <row r="4" s="50" customFormat="1" ht="51.75" spans="1:18">
      <c r="A4" s="55" t="s">
        <v>7</v>
      </c>
      <c r="B4" s="56" t="s">
        <v>8</v>
      </c>
      <c r="C4" s="57">
        <v>1</v>
      </c>
      <c r="D4" s="56" t="s">
        <v>9</v>
      </c>
      <c r="E4" s="75" t="s">
        <v>10</v>
      </c>
      <c r="F4" s="74"/>
      <c r="G4" s="74"/>
      <c r="H4" s="74"/>
      <c r="I4" s="74"/>
      <c r="J4" s="74"/>
      <c r="K4" s="82"/>
      <c r="L4" s="73"/>
      <c r="M4" s="73"/>
      <c r="N4" s="73"/>
      <c r="O4" s="73"/>
      <c r="P4" s="73"/>
      <c r="Q4" s="73"/>
      <c r="R4" s="73"/>
    </row>
    <row r="5" s="50" customFormat="1" ht="34.75" spans="1:18">
      <c r="A5" s="55" t="s">
        <v>11</v>
      </c>
      <c r="B5" s="56" t="s">
        <v>12</v>
      </c>
      <c r="C5" s="56" t="s">
        <v>13</v>
      </c>
      <c r="D5" s="56" t="s">
        <v>14</v>
      </c>
      <c r="E5" s="75" t="s">
        <v>15</v>
      </c>
      <c r="F5" s="74"/>
      <c r="G5" s="74"/>
      <c r="H5" s="74"/>
      <c r="I5" s="74"/>
      <c r="J5" s="74"/>
      <c r="K5" s="82"/>
      <c r="L5" s="73"/>
      <c r="M5" s="73"/>
      <c r="N5" s="73"/>
      <c r="O5" s="73"/>
      <c r="P5" s="73"/>
      <c r="Q5" s="73"/>
      <c r="R5" s="73"/>
    </row>
    <row r="6" s="50" customFormat="1" spans="1:18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73"/>
      <c r="M6" s="73"/>
      <c r="N6" s="73"/>
      <c r="O6" s="73"/>
      <c r="P6" s="73"/>
      <c r="Q6" s="73"/>
      <c r="R6" s="73"/>
    </row>
    <row r="7" s="50" customFormat="1" ht="18.35" spans="1:18">
      <c r="A7" s="59" t="s">
        <v>16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73"/>
      <c r="M7" s="73"/>
      <c r="N7" s="73"/>
      <c r="O7" s="73"/>
      <c r="P7" s="73"/>
      <c r="Q7" s="73"/>
      <c r="R7" s="73"/>
    </row>
    <row r="8" s="50" customFormat="1" ht="34.75" spans="1:18">
      <c r="A8" s="53" t="s">
        <v>17</v>
      </c>
      <c r="B8" s="54" t="s">
        <v>3</v>
      </c>
      <c r="C8" s="54" t="s">
        <v>4</v>
      </c>
      <c r="D8" s="54" t="s">
        <v>5</v>
      </c>
      <c r="E8" s="54" t="s">
        <v>6</v>
      </c>
      <c r="F8" s="74"/>
      <c r="G8" s="74"/>
      <c r="H8" s="74"/>
      <c r="I8" s="74"/>
      <c r="J8" s="74"/>
      <c r="K8" s="82"/>
      <c r="L8" s="73"/>
      <c r="M8" s="73"/>
      <c r="N8" s="73"/>
      <c r="O8" s="73"/>
      <c r="P8" s="73"/>
      <c r="Q8" s="73"/>
      <c r="R8" s="73"/>
    </row>
    <row r="9" s="50" customFormat="1" ht="51.75" spans="1:18">
      <c r="A9" s="55" t="s">
        <v>18</v>
      </c>
      <c r="B9" s="56" t="s">
        <v>19</v>
      </c>
      <c r="C9" s="56" t="s">
        <v>20</v>
      </c>
      <c r="D9" s="56" t="s">
        <v>21</v>
      </c>
      <c r="E9" s="76" t="s">
        <v>22</v>
      </c>
      <c r="F9" s="74"/>
      <c r="G9" s="74"/>
      <c r="H9" s="74"/>
      <c r="I9" s="74"/>
      <c r="J9" s="74"/>
      <c r="K9" s="82"/>
      <c r="L9" s="73"/>
      <c r="M9" s="73"/>
      <c r="N9" s="73"/>
      <c r="O9" s="73"/>
      <c r="P9" s="73"/>
      <c r="Q9" s="73"/>
      <c r="R9" s="73"/>
    </row>
    <row r="10" s="50" customFormat="1" ht="18.35" spans="1:18">
      <c r="A10" s="55"/>
      <c r="B10" s="56" t="s">
        <v>23</v>
      </c>
      <c r="C10" s="56" t="s">
        <v>24</v>
      </c>
      <c r="D10" s="56" t="s">
        <v>25</v>
      </c>
      <c r="E10" s="77" t="s">
        <v>26</v>
      </c>
      <c r="F10" s="74"/>
      <c r="G10" s="74"/>
      <c r="H10" s="74"/>
      <c r="I10" s="74"/>
      <c r="J10" s="74"/>
      <c r="K10" s="82"/>
      <c r="L10" s="73"/>
      <c r="M10" s="73"/>
      <c r="N10" s="73"/>
      <c r="O10" s="73"/>
      <c r="P10" s="73"/>
      <c r="Q10" s="73"/>
      <c r="R10" s="73"/>
    </row>
    <row r="11" s="50" customFormat="1" ht="18.35" spans="1:18">
      <c r="A11" s="55" t="s">
        <v>27</v>
      </c>
      <c r="B11" s="56" t="s">
        <v>28</v>
      </c>
      <c r="C11" s="56" t="s">
        <v>29</v>
      </c>
      <c r="D11" s="56" t="s">
        <v>30</v>
      </c>
      <c r="E11" s="56" t="s">
        <v>31</v>
      </c>
      <c r="F11" s="74"/>
      <c r="G11" s="74"/>
      <c r="H11" s="74"/>
      <c r="I11" s="74"/>
      <c r="J11" s="74"/>
      <c r="K11" s="82"/>
      <c r="L11" s="73"/>
      <c r="M11" s="73"/>
      <c r="N11" s="73"/>
      <c r="O11" s="73"/>
      <c r="P11" s="73"/>
      <c r="Q11" s="73"/>
      <c r="R11" s="73"/>
    </row>
    <row r="12" s="50" customFormat="1" ht="18.35" spans="1:18">
      <c r="A12" s="55"/>
      <c r="B12" s="56" t="s">
        <v>32</v>
      </c>
      <c r="C12" s="56" t="s">
        <v>29</v>
      </c>
      <c r="D12" s="56" t="s">
        <v>33</v>
      </c>
      <c r="E12" s="56" t="s">
        <v>31</v>
      </c>
      <c r="F12" s="74"/>
      <c r="G12" s="74"/>
      <c r="H12" s="74"/>
      <c r="I12" s="74"/>
      <c r="J12" s="74"/>
      <c r="K12" s="82"/>
      <c r="L12" s="73"/>
      <c r="M12" s="73"/>
      <c r="N12" s="73"/>
      <c r="O12" s="73"/>
      <c r="P12" s="73"/>
      <c r="Q12" s="73"/>
      <c r="R12" s="73"/>
    </row>
    <row r="13" s="50" customFormat="1" ht="18.35" spans="1:18">
      <c r="A13" s="55"/>
      <c r="B13" s="56" t="s">
        <v>34</v>
      </c>
      <c r="C13" s="56" t="s">
        <v>29</v>
      </c>
      <c r="D13" s="56" t="s">
        <v>35</v>
      </c>
      <c r="E13" s="56" t="s">
        <v>31</v>
      </c>
      <c r="F13" s="74"/>
      <c r="G13" s="74"/>
      <c r="H13" s="74"/>
      <c r="I13" s="74"/>
      <c r="J13" s="74"/>
      <c r="K13" s="82"/>
      <c r="L13" s="73"/>
      <c r="M13" s="73"/>
      <c r="N13" s="73"/>
      <c r="O13" s="73"/>
      <c r="P13" s="73"/>
      <c r="Q13" s="73"/>
      <c r="R13" s="73"/>
    </row>
    <row r="14" s="50" customFormat="1" ht="34.75" spans="1:18">
      <c r="A14" s="55"/>
      <c r="B14" s="56" t="s">
        <v>36</v>
      </c>
      <c r="C14" s="56" t="s">
        <v>29</v>
      </c>
      <c r="D14" s="56" t="s">
        <v>37</v>
      </c>
      <c r="E14" s="56" t="s">
        <v>31</v>
      </c>
      <c r="F14" s="74"/>
      <c r="G14" s="74"/>
      <c r="H14" s="74"/>
      <c r="I14" s="74"/>
      <c r="J14" s="74"/>
      <c r="K14" s="82"/>
      <c r="L14" s="73"/>
      <c r="M14" s="73"/>
      <c r="N14" s="73"/>
      <c r="O14" s="73"/>
      <c r="P14" s="73"/>
      <c r="Q14" s="73"/>
      <c r="R14" s="73"/>
    </row>
    <row r="15" s="50" customFormat="1" ht="18.35" spans="1:18">
      <c r="A15" s="55"/>
      <c r="B15" s="56" t="s">
        <v>38</v>
      </c>
      <c r="C15" s="56" t="s">
        <v>29</v>
      </c>
      <c r="D15" s="56" t="s">
        <v>39</v>
      </c>
      <c r="E15" s="56" t="s">
        <v>31</v>
      </c>
      <c r="F15" s="74"/>
      <c r="G15" s="74"/>
      <c r="H15" s="74"/>
      <c r="I15" s="74"/>
      <c r="J15" s="74"/>
      <c r="K15" s="82"/>
      <c r="L15" s="73"/>
      <c r="M15" s="73"/>
      <c r="N15" s="73"/>
      <c r="O15" s="73"/>
      <c r="P15" s="73"/>
      <c r="Q15" s="73"/>
      <c r="R15" s="73"/>
    </row>
    <row r="16" s="50" customFormat="1" spans="1:18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73"/>
      <c r="M16" s="73"/>
      <c r="N16" s="73"/>
      <c r="O16" s="73"/>
      <c r="P16" s="73"/>
      <c r="Q16" s="73"/>
      <c r="R16" s="73"/>
    </row>
    <row r="17" s="50" customFormat="1" ht="18.35" spans="1:18">
      <c r="A17" s="59" t="s">
        <v>40</v>
      </c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73"/>
      <c r="M17" s="73"/>
      <c r="N17" s="73"/>
      <c r="O17" s="73"/>
      <c r="P17" s="73"/>
      <c r="Q17" s="73"/>
      <c r="R17" s="73"/>
    </row>
    <row r="18" s="50" customFormat="1" ht="18.35" spans="1:18">
      <c r="A18" s="53" t="s">
        <v>41</v>
      </c>
      <c r="B18" s="54" t="s">
        <v>3</v>
      </c>
      <c r="C18" s="54" t="s">
        <v>4</v>
      </c>
      <c r="D18" s="54" t="s">
        <v>5</v>
      </c>
      <c r="E18" s="54" t="s">
        <v>6</v>
      </c>
      <c r="F18" s="74"/>
      <c r="G18" s="74"/>
      <c r="H18" s="74"/>
      <c r="I18" s="74"/>
      <c r="J18" s="74"/>
      <c r="K18" s="82"/>
      <c r="L18" s="73"/>
      <c r="M18" s="73"/>
      <c r="N18" s="73"/>
      <c r="O18" s="73"/>
      <c r="P18" s="73"/>
      <c r="Q18" s="73"/>
      <c r="R18" s="73"/>
    </row>
    <row r="19" s="50" customFormat="1" ht="18.35" spans="1:18">
      <c r="A19" s="55" t="s">
        <v>42</v>
      </c>
      <c r="B19" s="56" t="s">
        <v>43</v>
      </c>
      <c r="C19" s="57">
        <v>0.92</v>
      </c>
      <c r="D19" s="60">
        <v>0.9667</v>
      </c>
      <c r="E19" s="77" t="s">
        <v>26</v>
      </c>
      <c r="F19" s="74"/>
      <c r="G19" s="74"/>
      <c r="H19" s="74"/>
      <c r="I19" s="74"/>
      <c r="J19" s="74"/>
      <c r="K19" s="82"/>
      <c r="L19" s="73"/>
      <c r="M19" s="73"/>
      <c r="N19" s="73"/>
      <c r="O19" s="73"/>
      <c r="P19" s="73"/>
      <c r="Q19" s="73"/>
      <c r="R19" s="73"/>
    </row>
    <row r="20" s="50" customFormat="1" ht="18.35" spans="1:18">
      <c r="A20" s="55"/>
      <c r="B20" s="56" t="s">
        <v>44</v>
      </c>
      <c r="C20" s="57">
        <v>0.9</v>
      </c>
      <c r="D20" s="60">
        <v>0.9964</v>
      </c>
      <c r="E20" s="77" t="s">
        <v>26</v>
      </c>
      <c r="F20" s="74"/>
      <c r="G20" s="74"/>
      <c r="H20" s="74"/>
      <c r="I20" s="74"/>
      <c r="J20" s="74"/>
      <c r="K20" s="82"/>
      <c r="L20" s="73"/>
      <c r="M20" s="73"/>
      <c r="N20" s="73"/>
      <c r="O20" s="73"/>
      <c r="P20" s="73"/>
      <c r="Q20" s="73"/>
      <c r="R20" s="73"/>
    </row>
    <row r="21" s="50" customFormat="1" ht="18.35" spans="1:18">
      <c r="A21" s="55"/>
      <c r="B21" s="56" t="s">
        <v>45</v>
      </c>
      <c r="C21" s="57">
        <v>0.85</v>
      </c>
      <c r="D21" s="60">
        <v>0.9844</v>
      </c>
      <c r="E21" s="77" t="s">
        <v>26</v>
      </c>
      <c r="F21" s="74"/>
      <c r="G21" s="74"/>
      <c r="H21" s="74"/>
      <c r="I21" s="74"/>
      <c r="J21" s="74"/>
      <c r="K21" s="82"/>
      <c r="L21" s="73"/>
      <c r="M21" s="73"/>
      <c r="N21" s="73"/>
      <c r="O21" s="73"/>
      <c r="P21" s="73"/>
      <c r="Q21" s="73"/>
      <c r="R21" s="73"/>
    </row>
    <row r="22" s="50" customFormat="1" ht="18.35" spans="1:18">
      <c r="A22" s="55" t="s">
        <v>46</v>
      </c>
      <c r="B22" s="56" t="s">
        <v>43</v>
      </c>
      <c r="C22" s="57">
        <v>0.85</v>
      </c>
      <c r="D22" s="60">
        <v>0.972</v>
      </c>
      <c r="E22" s="77" t="s">
        <v>26</v>
      </c>
      <c r="F22" s="74"/>
      <c r="G22" s="74"/>
      <c r="H22" s="74"/>
      <c r="I22" s="74"/>
      <c r="J22" s="74"/>
      <c r="K22" s="82"/>
      <c r="L22" s="73"/>
      <c r="M22" s="73"/>
      <c r="N22" s="73"/>
      <c r="O22" s="73"/>
      <c r="P22" s="73"/>
      <c r="Q22" s="73"/>
      <c r="R22" s="73"/>
    </row>
    <row r="23" s="50" customFormat="1" ht="18.35" spans="1:18">
      <c r="A23" s="55"/>
      <c r="B23" s="56" t="s">
        <v>44</v>
      </c>
      <c r="C23" s="57">
        <v>0.85</v>
      </c>
      <c r="D23" s="60">
        <v>0.9674</v>
      </c>
      <c r="E23" s="77" t="s">
        <v>26</v>
      </c>
      <c r="F23" s="74"/>
      <c r="G23" s="74"/>
      <c r="H23" s="74"/>
      <c r="I23" s="74"/>
      <c r="J23" s="74"/>
      <c r="K23" s="82"/>
      <c r="L23" s="73"/>
      <c r="M23" s="73"/>
      <c r="N23" s="73"/>
      <c r="O23" s="73"/>
      <c r="P23" s="73"/>
      <c r="Q23" s="73"/>
      <c r="R23" s="73"/>
    </row>
    <row r="24" s="50" customFormat="1" ht="18.35" spans="1:18">
      <c r="A24" s="55"/>
      <c r="B24" s="56" t="s">
        <v>45</v>
      </c>
      <c r="C24" s="57">
        <v>0.8</v>
      </c>
      <c r="D24" s="60">
        <v>0.917</v>
      </c>
      <c r="E24" s="77" t="s">
        <v>26</v>
      </c>
      <c r="F24" s="74"/>
      <c r="G24" s="74"/>
      <c r="H24" s="74"/>
      <c r="I24" s="74"/>
      <c r="J24" s="74"/>
      <c r="K24" s="82"/>
      <c r="L24" s="73"/>
      <c r="M24" s="73"/>
      <c r="N24" s="73"/>
      <c r="O24" s="73"/>
      <c r="P24" s="73"/>
      <c r="Q24" s="73"/>
      <c r="R24" s="73"/>
    </row>
    <row r="25" s="50" customFormat="1" ht="18.35" spans="1:18">
      <c r="A25" s="56" t="s">
        <v>47</v>
      </c>
      <c r="B25" s="56" t="s">
        <v>48</v>
      </c>
      <c r="C25" s="56" t="s">
        <v>49</v>
      </c>
      <c r="D25" s="60" t="s">
        <v>50</v>
      </c>
      <c r="E25" s="77" t="s">
        <v>26</v>
      </c>
      <c r="F25" s="74"/>
      <c r="G25" s="74"/>
      <c r="H25" s="74"/>
      <c r="I25" s="74"/>
      <c r="J25" s="74"/>
      <c r="K25" s="82"/>
      <c r="L25" s="73"/>
      <c r="M25" s="73"/>
      <c r="N25" s="73"/>
      <c r="O25" s="73"/>
      <c r="P25" s="73"/>
      <c r="Q25" s="73"/>
      <c r="R25" s="73"/>
    </row>
    <row r="26" s="50" customFormat="1" ht="18.35" spans="1:18">
      <c r="A26" s="56"/>
      <c r="B26" s="56" t="s">
        <v>51</v>
      </c>
      <c r="C26" s="56" t="s">
        <v>52</v>
      </c>
      <c r="D26" s="60" t="s">
        <v>50</v>
      </c>
      <c r="E26" s="77" t="s">
        <v>26</v>
      </c>
      <c r="F26" s="74"/>
      <c r="G26" s="74"/>
      <c r="H26" s="74"/>
      <c r="I26" s="74"/>
      <c r="J26" s="74"/>
      <c r="K26" s="82"/>
      <c r="L26" s="73"/>
      <c r="M26" s="73"/>
      <c r="N26" s="73"/>
      <c r="O26" s="73"/>
      <c r="P26" s="73"/>
      <c r="Q26" s="73"/>
      <c r="R26" s="73"/>
    </row>
    <row r="27" s="50" customFormat="1" spans="1:18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73"/>
      <c r="M27" s="73"/>
      <c r="N27" s="73"/>
      <c r="O27" s="73"/>
      <c r="P27" s="73"/>
      <c r="Q27" s="73"/>
      <c r="R27" s="73"/>
    </row>
    <row r="28" s="50" customFormat="1" ht="18.35" spans="1:1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73"/>
      <c r="M28" s="73"/>
      <c r="N28" s="73"/>
      <c r="O28" s="73"/>
      <c r="P28" s="73"/>
      <c r="Q28" s="73"/>
      <c r="R28" s="73"/>
    </row>
    <row r="29" s="50" customFormat="1" ht="18.35" spans="1:18">
      <c r="A29" s="51" t="s">
        <v>53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73"/>
      <c r="M29" s="73"/>
      <c r="N29" s="73"/>
      <c r="O29" s="73"/>
      <c r="P29" s="73"/>
      <c r="Q29" s="73"/>
      <c r="R29" s="73"/>
    </row>
    <row r="30" s="50" customFormat="1" ht="18.35" spans="1:18">
      <c r="A30" s="51" t="s">
        <v>54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73"/>
      <c r="M30" s="73"/>
      <c r="N30" s="73"/>
      <c r="O30" s="73"/>
      <c r="P30" s="73"/>
      <c r="Q30" s="73"/>
      <c r="R30" s="73"/>
    </row>
    <row r="31" s="50" customFormat="1" ht="18.35" spans="1:18">
      <c r="A31" s="51" t="s">
        <v>55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73"/>
      <c r="M31" s="73"/>
      <c r="N31" s="73"/>
      <c r="O31" s="73"/>
      <c r="P31" s="73"/>
      <c r="Q31" s="73"/>
      <c r="R31" s="73"/>
    </row>
    <row r="32" s="50" customFormat="1" ht="18.35" spans="1:18">
      <c r="A32" s="51" t="s">
        <v>56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73"/>
      <c r="M32" s="73"/>
      <c r="N32" s="73"/>
      <c r="O32" s="73"/>
      <c r="P32" s="73"/>
      <c r="Q32" s="73"/>
      <c r="R32" s="73"/>
    </row>
    <row r="33" s="50" customFormat="1" ht="18.35" spans="1:18">
      <c r="A33" s="61" t="s">
        <v>57</v>
      </c>
      <c r="B33" s="62" t="s">
        <v>58</v>
      </c>
      <c r="C33" s="62"/>
      <c r="D33" s="62"/>
      <c r="E33" s="62"/>
      <c r="F33" s="62"/>
      <c r="G33" s="62"/>
      <c r="H33" s="62"/>
      <c r="I33" s="62"/>
      <c r="J33" s="62"/>
      <c r="K33" s="70"/>
      <c r="L33" s="73"/>
      <c r="M33" s="73"/>
      <c r="N33" s="73"/>
      <c r="O33" s="73"/>
      <c r="P33" s="73"/>
      <c r="Q33" s="73"/>
      <c r="R33" s="73"/>
    </row>
    <row r="34" s="50" customFormat="1" ht="18.35" spans="1:18">
      <c r="A34" s="61" t="s">
        <v>59</v>
      </c>
      <c r="B34" s="63" t="s">
        <v>60</v>
      </c>
      <c r="C34" s="62"/>
      <c r="D34" s="62"/>
      <c r="E34" s="62"/>
      <c r="F34" s="62"/>
      <c r="G34" s="62"/>
      <c r="H34" s="62"/>
      <c r="I34" s="62"/>
      <c r="J34" s="62"/>
      <c r="K34" s="70"/>
      <c r="L34" s="73"/>
      <c r="M34" s="73"/>
      <c r="N34" s="73"/>
      <c r="O34" s="73"/>
      <c r="P34" s="73"/>
      <c r="Q34" s="73"/>
      <c r="R34" s="73"/>
    </row>
    <row r="35" s="50" customFormat="1" ht="18.35" spans="1:18">
      <c r="A35" s="61" t="s">
        <v>61</v>
      </c>
      <c r="B35" s="62" t="s">
        <v>58</v>
      </c>
      <c r="C35" s="62"/>
      <c r="D35" s="62"/>
      <c r="E35" s="62"/>
      <c r="F35" s="62"/>
      <c r="G35" s="62"/>
      <c r="H35" s="62"/>
      <c r="I35" s="62"/>
      <c r="J35" s="62"/>
      <c r="K35" s="70"/>
      <c r="L35" s="73"/>
      <c r="M35" s="73"/>
      <c r="N35" s="73"/>
      <c r="O35" s="73"/>
      <c r="P35" s="73"/>
      <c r="Q35" s="73"/>
      <c r="R35" s="73"/>
    </row>
    <row r="36" s="50" customFormat="1" ht="18.35" spans="1:18">
      <c r="A36" s="61" t="s">
        <v>62</v>
      </c>
      <c r="B36" s="62" t="s">
        <v>58</v>
      </c>
      <c r="C36" s="62"/>
      <c r="D36" s="62"/>
      <c r="E36" s="62"/>
      <c r="F36" s="62"/>
      <c r="G36" s="62"/>
      <c r="H36" s="62"/>
      <c r="I36" s="62"/>
      <c r="J36" s="62"/>
      <c r="K36" s="70"/>
      <c r="L36" s="73"/>
      <c r="M36" s="73"/>
      <c r="N36" s="73"/>
      <c r="O36" s="73"/>
      <c r="P36" s="73"/>
      <c r="Q36" s="73"/>
      <c r="R36" s="73"/>
    </row>
    <row r="37" s="50" customFormat="1" ht="18.35" spans="1:18">
      <c r="A37" s="61" t="s">
        <v>63</v>
      </c>
      <c r="B37" s="62" t="s">
        <v>58</v>
      </c>
      <c r="C37" s="62"/>
      <c r="D37" s="62"/>
      <c r="E37" s="62"/>
      <c r="F37" s="62"/>
      <c r="G37" s="62"/>
      <c r="H37" s="62"/>
      <c r="I37" s="62"/>
      <c r="J37" s="62"/>
      <c r="K37" s="70"/>
      <c r="L37" s="73"/>
      <c r="M37" s="73"/>
      <c r="N37" s="73"/>
      <c r="O37" s="73"/>
      <c r="P37" s="73"/>
      <c r="Q37" s="73"/>
      <c r="R37" s="73"/>
    </row>
    <row r="38" s="50" customFormat="1" ht="18.35" spans="1:18">
      <c r="A38" s="61" t="s">
        <v>64</v>
      </c>
      <c r="B38" s="62" t="s">
        <v>58</v>
      </c>
      <c r="C38" s="62"/>
      <c r="D38" s="62"/>
      <c r="E38" s="62"/>
      <c r="F38" s="62"/>
      <c r="G38" s="62"/>
      <c r="H38" s="62"/>
      <c r="I38" s="62"/>
      <c r="J38" s="62"/>
      <c r="K38" s="70"/>
      <c r="L38" s="73"/>
      <c r="M38" s="73"/>
      <c r="N38" s="73"/>
      <c r="O38" s="73"/>
      <c r="P38" s="73"/>
      <c r="Q38" s="73"/>
      <c r="R38" s="73"/>
    </row>
    <row r="39" s="50" customFormat="1" ht="16" customHeight="1" spans="1:18">
      <c r="A39" s="61" t="s">
        <v>65</v>
      </c>
      <c r="B39" s="62" t="s">
        <v>58</v>
      </c>
      <c r="C39" s="62"/>
      <c r="D39" s="62"/>
      <c r="E39" s="62"/>
      <c r="F39" s="62"/>
      <c r="G39" s="62"/>
      <c r="H39" s="62"/>
      <c r="I39" s="62"/>
      <c r="J39" s="62"/>
      <c r="K39" s="70"/>
      <c r="L39" s="73"/>
      <c r="M39" s="73"/>
      <c r="N39" s="73"/>
      <c r="O39" s="73"/>
      <c r="P39" s="73"/>
      <c r="Q39" s="73"/>
      <c r="R39" s="73"/>
    </row>
    <row r="40" s="50" customFormat="1" ht="18.35" spans="1:18">
      <c r="A40" s="64" t="s">
        <v>66</v>
      </c>
      <c r="B40" s="62" t="s">
        <v>58</v>
      </c>
      <c r="C40" s="62"/>
      <c r="D40" s="62"/>
      <c r="E40" s="62"/>
      <c r="F40" s="62"/>
      <c r="G40" s="62"/>
      <c r="H40" s="62"/>
      <c r="I40" s="62"/>
      <c r="J40" s="62"/>
      <c r="K40" s="70"/>
      <c r="L40" s="73"/>
      <c r="M40" s="73"/>
      <c r="N40" s="73"/>
      <c r="O40" s="73"/>
      <c r="P40" s="73"/>
      <c r="Q40" s="73"/>
      <c r="R40" s="73"/>
    </row>
    <row r="41" s="50" customFormat="1" ht="16" customHeight="1" spans="1:18">
      <c r="A41" s="61" t="s">
        <v>67</v>
      </c>
      <c r="B41" s="62" t="s">
        <v>58</v>
      </c>
      <c r="C41" s="62"/>
      <c r="D41" s="62"/>
      <c r="E41" s="62"/>
      <c r="F41" s="62"/>
      <c r="G41" s="62"/>
      <c r="H41" s="62"/>
      <c r="I41" s="62"/>
      <c r="J41" s="62"/>
      <c r="K41" s="70"/>
      <c r="L41" s="73"/>
      <c r="M41" s="73"/>
      <c r="N41" s="73"/>
      <c r="O41" s="73"/>
      <c r="P41" s="73"/>
      <c r="Q41" s="73"/>
      <c r="R41" s="73"/>
    </row>
    <row r="42" s="50" customFormat="1" ht="18.35" spans="1:18">
      <c r="A42" s="61" t="s">
        <v>68</v>
      </c>
      <c r="B42" s="65" t="s">
        <v>69</v>
      </c>
      <c r="C42" s="65"/>
      <c r="D42" s="65"/>
      <c r="E42" s="65"/>
      <c r="F42" s="65"/>
      <c r="G42" s="65"/>
      <c r="H42" s="65"/>
      <c r="I42" s="65"/>
      <c r="J42" s="65"/>
      <c r="K42" s="83"/>
      <c r="L42" s="73"/>
      <c r="M42" s="73"/>
      <c r="N42" s="73"/>
      <c r="O42" s="73"/>
      <c r="P42" s="73"/>
      <c r="Q42" s="73"/>
      <c r="R42" s="73"/>
    </row>
    <row r="43" s="50" customFormat="1" ht="18.35" spans="1:18">
      <c r="A43" s="61" t="s">
        <v>70</v>
      </c>
      <c r="B43" s="62" t="s">
        <v>58</v>
      </c>
      <c r="C43" s="62"/>
      <c r="D43" s="62"/>
      <c r="E43" s="62"/>
      <c r="F43" s="62"/>
      <c r="G43" s="62"/>
      <c r="H43" s="62"/>
      <c r="I43" s="62"/>
      <c r="J43" s="62"/>
      <c r="K43" s="70"/>
      <c r="L43" s="73"/>
      <c r="M43" s="73"/>
      <c r="N43" s="73"/>
      <c r="O43" s="73"/>
      <c r="P43" s="73"/>
      <c r="Q43" s="73"/>
      <c r="R43" s="73"/>
    </row>
    <row r="44" s="50" customFormat="1" ht="18.35" spans="1:18">
      <c r="A44" s="51" t="s">
        <v>71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73"/>
      <c r="M44" s="73"/>
      <c r="N44" s="73"/>
      <c r="O44" s="73"/>
      <c r="P44" s="73"/>
      <c r="Q44" s="73"/>
      <c r="R44" s="73"/>
    </row>
    <row r="45" s="50" customFormat="1" ht="34.75" spans="1:18">
      <c r="A45" s="66" t="s">
        <v>72</v>
      </c>
      <c r="B45" s="66"/>
      <c r="C45" s="66"/>
      <c r="D45" s="56" t="s">
        <v>73</v>
      </c>
      <c r="E45" s="56" t="s">
        <v>74</v>
      </c>
      <c r="F45" s="56" t="s">
        <v>75</v>
      </c>
      <c r="G45" s="56" t="s">
        <v>76</v>
      </c>
      <c r="H45" s="56" t="s">
        <v>77</v>
      </c>
      <c r="I45" s="71" t="s">
        <v>78</v>
      </c>
      <c r="J45" s="70"/>
      <c r="K45" s="68" t="s">
        <v>79</v>
      </c>
      <c r="L45" s="73"/>
      <c r="M45" s="73"/>
      <c r="N45" s="73"/>
      <c r="O45" s="73"/>
      <c r="P45" s="73"/>
      <c r="Q45" s="73"/>
      <c r="R45" s="73"/>
    </row>
    <row r="46" s="50" customFormat="1" ht="18.35" spans="1:18">
      <c r="A46" s="66" t="s">
        <v>57</v>
      </c>
      <c r="B46" s="66"/>
      <c r="C46" s="66"/>
      <c r="D46" s="67">
        <v>259</v>
      </c>
      <c r="E46" s="67">
        <v>259</v>
      </c>
      <c r="F46" s="60">
        <f t="shared" ref="F46:F57" si="0">E46/D46</f>
        <v>1</v>
      </c>
      <c r="G46" s="67">
        <v>259</v>
      </c>
      <c r="H46" s="60">
        <f t="shared" ref="H46:H57" si="1">G46/E46</f>
        <v>1</v>
      </c>
      <c r="I46" s="84">
        <f t="shared" ref="I46:I57" si="2">G46/D46</f>
        <v>1</v>
      </c>
      <c r="J46" s="85"/>
      <c r="K46" s="68"/>
      <c r="L46" s="73"/>
      <c r="M46" s="73"/>
      <c r="N46" s="73"/>
      <c r="O46" s="73"/>
      <c r="P46" s="73"/>
      <c r="Q46" s="73"/>
      <c r="R46" s="73"/>
    </row>
    <row r="47" s="50" customFormat="1" ht="34.75" spans="1:18">
      <c r="A47" s="66" t="s">
        <v>59</v>
      </c>
      <c r="B47" s="66"/>
      <c r="C47" s="66"/>
      <c r="D47" s="68">
        <v>4052</v>
      </c>
      <c r="E47" s="68">
        <v>4021</v>
      </c>
      <c r="F47" s="60">
        <f t="shared" si="0"/>
        <v>0.992349457058243</v>
      </c>
      <c r="G47" s="56">
        <v>4010</v>
      </c>
      <c r="H47" s="60">
        <f t="shared" si="1"/>
        <v>0.99726436209898</v>
      </c>
      <c r="I47" s="84">
        <f t="shared" si="2"/>
        <v>0.989634748272458</v>
      </c>
      <c r="J47" s="85"/>
      <c r="K47" s="56" t="s">
        <v>80</v>
      </c>
      <c r="L47" s="73"/>
      <c r="M47" s="73"/>
      <c r="N47" s="73"/>
      <c r="O47" s="73"/>
      <c r="P47" s="73"/>
      <c r="Q47" s="73"/>
      <c r="R47" s="73"/>
    </row>
    <row r="48" s="50" customFormat="1" ht="18.35" spans="1:18">
      <c r="A48" s="66" t="s">
        <v>61</v>
      </c>
      <c r="B48" s="66"/>
      <c r="C48" s="66"/>
      <c r="D48" s="69">
        <v>1320</v>
      </c>
      <c r="E48" s="78">
        <v>1320</v>
      </c>
      <c r="F48" s="60">
        <f t="shared" si="0"/>
        <v>1</v>
      </c>
      <c r="G48" s="78">
        <v>1320</v>
      </c>
      <c r="H48" s="60">
        <f t="shared" si="1"/>
        <v>1</v>
      </c>
      <c r="I48" s="84">
        <f t="shared" si="2"/>
        <v>1</v>
      </c>
      <c r="J48" s="85"/>
      <c r="K48" s="68"/>
      <c r="L48" s="73"/>
      <c r="M48" s="73"/>
      <c r="N48" s="73"/>
      <c r="O48" s="73"/>
      <c r="P48" s="73"/>
      <c r="Q48" s="73"/>
      <c r="R48" s="73"/>
    </row>
    <row r="49" s="50" customFormat="1" ht="18.35" spans="1:18">
      <c r="A49" s="66" t="s">
        <v>62</v>
      </c>
      <c r="B49" s="66"/>
      <c r="C49" s="66"/>
      <c r="D49" s="70">
        <v>49</v>
      </c>
      <c r="E49" s="68">
        <v>49</v>
      </c>
      <c r="F49" s="60">
        <f t="shared" si="0"/>
        <v>1</v>
      </c>
      <c r="G49" s="56">
        <v>49</v>
      </c>
      <c r="H49" s="60">
        <f t="shared" si="1"/>
        <v>1</v>
      </c>
      <c r="I49" s="84">
        <f t="shared" si="2"/>
        <v>1</v>
      </c>
      <c r="J49" s="85"/>
      <c r="K49" s="68"/>
      <c r="L49" s="73"/>
      <c r="M49" s="73"/>
      <c r="N49" s="73"/>
      <c r="O49" s="73"/>
      <c r="P49" s="73"/>
      <c r="Q49" s="73"/>
      <c r="R49" s="73"/>
    </row>
    <row r="50" s="50" customFormat="1" ht="18.35" spans="1:18">
      <c r="A50" s="66" t="s">
        <v>63</v>
      </c>
      <c r="B50" s="66"/>
      <c r="C50" s="66"/>
      <c r="D50" s="56">
        <v>670</v>
      </c>
      <c r="E50" s="56">
        <v>670</v>
      </c>
      <c r="F50" s="60">
        <f t="shared" si="0"/>
        <v>1</v>
      </c>
      <c r="G50" s="56">
        <v>669</v>
      </c>
      <c r="H50" s="60">
        <f t="shared" si="1"/>
        <v>0.998507462686567</v>
      </c>
      <c r="I50" s="84">
        <f t="shared" si="2"/>
        <v>0.998507462686567</v>
      </c>
      <c r="J50" s="85"/>
      <c r="K50" s="68"/>
      <c r="L50" s="73"/>
      <c r="M50" s="73"/>
      <c r="N50" s="73"/>
      <c r="O50" s="73"/>
      <c r="P50" s="73"/>
      <c r="Q50" s="73"/>
      <c r="R50" s="73"/>
    </row>
    <row r="51" s="50" customFormat="1" ht="18.35" spans="1:18">
      <c r="A51" s="66" t="s">
        <v>64</v>
      </c>
      <c r="B51" s="66"/>
      <c r="C51" s="66"/>
      <c r="D51" s="56">
        <v>241</v>
      </c>
      <c r="E51" s="56">
        <v>241</v>
      </c>
      <c r="F51" s="60">
        <f t="shared" si="0"/>
        <v>1</v>
      </c>
      <c r="G51" s="56">
        <v>241</v>
      </c>
      <c r="H51" s="60">
        <f t="shared" si="1"/>
        <v>1</v>
      </c>
      <c r="I51" s="84">
        <f t="shared" si="2"/>
        <v>1</v>
      </c>
      <c r="J51" s="85"/>
      <c r="K51" s="68"/>
      <c r="L51" s="73"/>
      <c r="M51" s="73"/>
      <c r="N51" s="73"/>
      <c r="O51" s="73"/>
      <c r="P51" s="73"/>
      <c r="Q51" s="73"/>
      <c r="R51" s="73"/>
    </row>
    <row r="52" s="50" customFormat="1" ht="18.35" spans="1:18">
      <c r="A52" s="71" t="s">
        <v>65</v>
      </c>
      <c r="B52" s="71"/>
      <c r="C52" s="71"/>
      <c r="D52" s="58">
        <v>295</v>
      </c>
      <c r="E52" s="79">
        <v>295</v>
      </c>
      <c r="F52" s="80">
        <f t="shared" si="0"/>
        <v>1</v>
      </c>
      <c r="G52" s="79">
        <v>295</v>
      </c>
      <c r="H52" s="60">
        <f t="shared" si="1"/>
        <v>1</v>
      </c>
      <c r="I52" s="84">
        <f t="shared" si="2"/>
        <v>1</v>
      </c>
      <c r="J52" s="85"/>
      <c r="K52" s="68"/>
      <c r="L52" s="73"/>
      <c r="M52" s="73"/>
      <c r="N52" s="73"/>
      <c r="O52" s="73"/>
      <c r="P52" s="73"/>
      <c r="Q52" s="73"/>
      <c r="R52" s="73"/>
    </row>
    <row r="53" s="50" customFormat="1" ht="18.35" spans="1:18">
      <c r="A53" s="71" t="s">
        <v>81</v>
      </c>
      <c r="B53" s="71"/>
      <c r="C53" s="71"/>
      <c r="D53" s="72">
        <v>177</v>
      </c>
      <c r="E53" s="72">
        <v>177</v>
      </c>
      <c r="F53" s="81">
        <f t="shared" si="0"/>
        <v>1</v>
      </c>
      <c r="G53" s="72">
        <v>176</v>
      </c>
      <c r="H53" s="60">
        <f t="shared" si="1"/>
        <v>0.994350282485876</v>
      </c>
      <c r="I53" s="84">
        <f t="shared" si="2"/>
        <v>0.994350282485876</v>
      </c>
      <c r="J53" s="85"/>
      <c r="K53" s="68"/>
      <c r="L53" s="73"/>
      <c r="M53" s="73"/>
      <c r="N53" s="73"/>
      <c r="O53" s="73"/>
      <c r="P53" s="73"/>
      <c r="Q53" s="73"/>
      <c r="R53" s="73"/>
    </row>
    <row r="54" s="50" customFormat="1" ht="18.35" spans="1:18">
      <c r="A54" s="71" t="s">
        <v>67</v>
      </c>
      <c r="B54" s="71"/>
      <c r="C54" s="71"/>
      <c r="D54" s="72">
        <v>77</v>
      </c>
      <c r="E54" s="72">
        <v>77</v>
      </c>
      <c r="F54" s="81">
        <f t="shared" si="0"/>
        <v>1</v>
      </c>
      <c r="G54" s="72">
        <v>77</v>
      </c>
      <c r="H54" s="60">
        <f t="shared" si="1"/>
        <v>1</v>
      </c>
      <c r="I54" s="84">
        <f t="shared" si="2"/>
        <v>1</v>
      </c>
      <c r="J54" s="85"/>
      <c r="K54" s="56"/>
      <c r="L54" s="73"/>
      <c r="M54" s="73"/>
      <c r="N54" s="73"/>
      <c r="O54" s="73"/>
      <c r="P54" s="73"/>
      <c r="Q54" s="73"/>
      <c r="R54" s="73"/>
    </row>
    <row r="55" s="50" customFormat="1" ht="18.35" spans="1:18">
      <c r="A55" s="71" t="s">
        <v>68</v>
      </c>
      <c r="B55" s="71"/>
      <c r="C55" s="71"/>
      <c r="D55" s="72">
        <v>115</v>
      </c>
      <c r="E55" s="72">
        <v>115</v>
      </c>
      <c r="F55" s="81">
        <f t="shared" si="0"/>
        <v>1</v>
      </c>
      <c r="G55" s="72">
        <v>115</v>
      </c>
      <c r="H55" s="60">
        <f t="shared" si="1"/>
        <v>1</v>
      </c>
      <c r="I55" s="84">
        <f t="shared" si="2"/>
        <v>1</v>
      </c>
      <c r="J55" s="85"/>
      <c r="K55" s="68"/>
      <c r="L55" s="73"/>
      <c r="M55" s="73"/>
      <c r="N55" s="73"/>
      <c r="O55" s="73"/>
      <c r="P55" s="73"/>
      <c r="Q55" s="73"/>
      <c r="R55" s="73"/>
    </row>
    <row r="56" s="50" customFormat="1" ht="18.35" spans="1:18">
      <c r="A56" s="71" t="s">
        <v>70</v>
      </c>
      <c r="B56" s="71"/>
      <c r="C56" s="71"/>
      <c r="D56" s="72">
        <v>70</v>
      </c>
      <c r="E56" s="72">
        <v>70</v>
      </c>
      <c r="F56" s="81">
        <f t="shared" si="0"/>
        <v>1</v>
      </c>
      <c r="G56" s="72">
        <v>70</v>
      </c>
      <c r="H56" s="60">
        <f t="shared" si="1"/>
        <v>1</v>
      </c>
      <c r="I56" s="84">
        <f t="shared" si="2"/>
        <v>1</v>
      </c>
      <c r="J56" s="85"/>
      <c r="K56" s="68"/>
      <c r="L56" s="73"/>
      <c r="M56" s="73"/>
      <c r="N56" s="73"/>
      <c r="O56" s="73"/>
      <c r="P56" s="73"/>
      <c r="Q56" s="73"/>
      <c r="R56" s="73"/>
    </row>
    <row r="57" s="50" customFormat="1" ht="18.35" spans="1:18">
      <c r="A57" s="71" t="s">
        <v>82</v>
      </c>
      <c r="B57" s="71"/>
      <c r="C57" s="71"/>
      <c r="D57" s="55">
        <v>416</v>
      </c>
      <c r="E57" s="56">
        <v>410</v>
      </c>
      <c r="F57" s="60">
        <f t="shared" si="0"/>
        <v>0.985576923076923</v>
      </c>
      <c r="G57" s="56">
        <v>361</v>
      </c>
      <c r="H57" s="60">
        <f t="shared" si="1"/>
        <v>0.880487804878049</v>
      </c>
      <c r="I57" s="84">
        <f t="shared" si="2"/>
        <v>0.867788461538462</v>
      </c>
      <c r="J57" s="85"/>
      <c r="K57" s="68" t="s">
        <v>83</v>
      </c>
      <c r="L57" s="73"/>
      <c r="M57" s="73"/>
      <c r="N57" s="73"/>
      <c r="O57" s="73"/>
      <c r="P57" s="73"/>
      <c r="Q57" s="73"/>
      <c r="R57" s="73"/>
    </row>
    <row r="58" s="50" customFormat="1" ht="41" customHeight="1" spans="1:18">
      <c r="A58" s="66" t="s">
        <v>84</v>
      </c>
      <c r="B58" s="66"/>
      <c r="C58" s="66"/>
      <c r="D58" s="70" t="str">
        <f>CONCATENATE("全部模块用例总执行数/全部模块用例总数=",TEXT(SUM(E46:E57)/SUM(D46:D57),"0.00%"))</f>
        <v>全部模块用例总执行数/全部模块用例总数=99.52%</v>
      </c>
      <c r="E58" s="70"/>
      <c r="F58" s="70"/>
      <c r="G58" s="71" t="str">
        <f>CONCATENATE("执行通过率(执行成功数/测试执行数）=",TEXT(SUM(G46:G57)/SUM(E46:E57),"0.00%"))</f>
        <v>执行通过率(执行成功数/测试执行数）=99.20%</v>
      </c>
      <c r="H58" s="62"/>
      <c r="I58" s="62"/>
      <c r="J58" s="70"/>
      <c r="K58" s="56"/>
      <c r="L58" s="73"/>
      <c r="M58" s="73"/>
      <c r="N58" s="73"/>
      <c r="O58" s="73"/>
      <c r="P58" s="73"/>
      <c r="Q58" s="73"/>
      <c r="R58" s="73"/>
    </row>
    <row r="59" s="50" customFormat="1" ht="18.35" spans="1:18">
      <c r="A59" s="51" t="s">
        <v>85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73"/>
      <c r="M59" s="73"/>
      <c r="N59" s="73"/>
      <c r="O59" s="73"/>
      <c r="P59" s="73"/>
      <c r="Q59" s="73"/>
      <c r="R59" s="73"/>
    </row>
    <row r="60" s="50" customFormat="1" ht="18.35" spans="1:18">
      <c r="A60" s="66" t="s">
        <v>86</v>
      </c>
      <c r="B60" s="66"/>
      <c r="C60" s="66"/>
      <c r="D60" s="70" t="s">
        <v>87</v>
      </c>
      <c r="E60" s="70"/>
      <c r="F60" s="70"/>
      <c r="G60" s="56"/>
      <c r="H60" s="56"/>
      <c r="I60" s="56"/>
      <c r="J60" s="56"/>
      <c r="K60" s="56"/>
      <c r="L60" s="73"/>
      <c r="M60" s="73"/>
      <c r="N60" s="73"/>
      <c r="O60" s="73"/>
      <c r="P60" s="73"/>
      <c r="Q60" s="73"/>
      <c r="R60" s="73"/>
    </row>
    <row r="61" s="50" customFormat="1" ht="18.35" spans="1:18">
      <c r="A61" s="66" t="s">
        <v>88</v>
      </c>
      <c r="B61" s="66"/>
      <c r="C61" s="66"/>
      <c r="D61" s="70" t="s">
        <v>89</v>
      </c>
      <c r="E61" s="70"/>
      <c r="F61" s="70"/>
      <c r="G61" s="56"/>
      <c r="H61" s="56"/>
      <c r="I61" s="56"/>
      <c r="J61" s="56"/>
      <c r="K61" s="56"/>
      <c r="L61" s="73"/>
      <c r="M61" s="73"/>
      <c r="N61" s="73"/>
      <c r="O61" s="73"/>
      <c r="P61" s="73"/>
      <c r="Q61" s="73"/>
      <c r="R61" s="73"/>
    </row>
    <row r="62" s="50" customFormat="1" ht="18.35" spans="1:18">
      <c r="A62" s="66" t="s">
        <v>90</v>
      </c>
      <c r="B62" s="66"/>
      <c r="C62" s="66"/>
      <c r="D62" s="70" t="s">
        <v>91</v>
      </c>
      <c r="E62" s="70"/>
      <c r="F62" s="70"/>
      <c r="G62" s="56"/>
      <c r="H62" s="56"/>
      <c r="I62" s="56"/>
      <c r="J62" s="56"/>
      <c r="K62" s="56"/>
      <c r="L62" s="73"/>
      <c r="M62" s="73"/>
      <c r="N62" s="73"/>
      <c r="O62" s="73"/>
      <c r="P62" s="73"/>
      <c r="Q62" s="73"/>
      <c r="R62" s="73"/>
    </row>
    <row r="63" s="50" customFormat="1" spans="1:18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s="50" customFormat="1" spans="1:18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</row>
    <row r="65" s="50" customFormat="1" spans="1:18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s="50" customFormat="1" spans="1:18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</row>
    <row r="67" s="50" customFormat="1" spans="1:18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</row>
    <row r="68" s="50" customFormat="1" spans="1:18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</row>
    <row r="69" s="50" customFormat="1" spans="1:18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="50" customFormat="1" spans="1:18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</row>
    <row r="71" s="50" customFormat="1" spans="1:18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</row>
    <row r="72" s="50" customFormat="1" spans="1:18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</row>
    <row r="73" s="50" customFormat="1" spans="1:18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s="50" customFormat="1" spans="1:18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</row>
    <row r="75" s="50" customFormat="1" spans="1:18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</row>
    <row r="76" s="50" customFormat="1" spans="1:18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s="50" customFormat="1" spans="1:18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</row>
    <row r="78" s="50" customFormat="1" spans="1:18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s="50" customFormat="1" spans="1:18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</row>
    <row r="80" s="50" customFormat="1" spans="1:18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s="50" customFormat="1" spans="1:18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</row>
    <row r="82" s="50" customFormat="1" spans="1:18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s="50" customFormat="1" spans="1:18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</row>
    <row r="84" s="50" customFormat="1" spans="1:18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s="50" customFormat="1" spans="1:18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</row>
    <row r="86" s="50" customFormat="1" spans="1:18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s="50" customFormat="1" spans="1:18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</row>
    <row r="88" s="50" customFormat="1" spans="1:18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s="50" customFormat="1" spans="1:18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</row>
    <row r="90" s="50" customFormat="1" spans="1:18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s="50" customFormat="1" spans="1:18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</row>
    <row r="92" s="50" customFormat="1" spans="1:18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s="50" customFormat="1" spans="1:18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s="50" customFormat="1" spans="1:18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s="50" customFormat="1" spans="1:18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s="50" customFormat="1" spans="1:18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s="50" customFormat="1" spans="1:18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s="50" customFormat="1" spans="1:18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s="50" customFormat="1" spans="1:18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s="50" customFormat="1" spans="1:18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s="50" customFormat="1" spans="1:18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s="50" customFormat="1" spans="1:18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s="50" customFormat="1" spans="1:18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s="50" customFormat="1" spans="1:18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s="50" customFormat="1" spans="1:18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s="50" customFormat="1" spans="1:18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s="50" customFormat="1" spans="1:18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s="50" customFormat="1" spans="1:18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s="50" customFormat="1" spans="1:18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s="50" customFormat="1" spans="1:18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s="50" customFormat="1" spans="1:18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s="50" customFormat="1" spans="1:18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s="50" customFormat="1" spans="1:18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s="50" customFormat="1" spans="1:18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s="50" customFormat="1" spans="1:18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s="50" customFormat="1" spans="1:18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s="50" customFormat="1" spans="1:18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</row>
    <row r="118" s="50" customFormat="1" spans="1:18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s="50" customFormat="1" spans="1:18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s="50" customFormat="1" spans="1:18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s="50" customFormat="1" spans="1:18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="50" customFormat="1" spans="1:18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="50" customFormat="1" spans="1:18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s="50" customFormat="1" spans="1:18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s="50" customFormat="1" spans="1:18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s="50" customFormat="1" spans="1:18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s="50" customFormat="1" spans="1:18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s="50" customFormat="1" spans="1:18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s="50" customFormat="1" spans="1:18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s="50" customFormat="1" spans="1:18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</row>
    <row r="131" s="50" customFormat="1" spans="1:18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</row>
    <row r="132" s="50" customFormat="1" spans="1:18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</row>
    <row r="133" s="50" customFormat="1" spans="1:18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</row>
    <row r="134" s="50" customFormat="1" spans="1:18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</row>
    <row r="135" s="50" customFormat="1" spans="1:18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</row>
    <row r="136" s="50" customFormat="1" spans="1:18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</row>
    <row r="137" s="50" customFormat="1" spans="1:18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</row>
    <row r="138" s="50" customFormat="1" spans="1:18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</row>
    <row r="139" s="50" customFormat="1" spans="1:18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</row>
    <row r="140" s="50" customFormat="1" spans="1:18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</row>
    <row r="141" s="50" customFormat="1" spans="1:18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</row>
    <row r="142" s="50" customFormat="1" spans="1:18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</row>
    <row r="143" s="50" customFormat="1" spans="1:18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</row>
    <row r="144" s="50" customFormat="1" spans="1:18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</row>
    <row r="145" s="50" customFormat="1" spans="1:18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</row>
    <row r="146" s="50" customFormat="1" spans="1:18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</row>
    <row r="147" s="50" customFormat="1" spans="1:18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</row>
    <row r="148" s="50" customFormat="1" spans="1:18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</row>
    <row r="149" s="50" customFormat="1" spans="1:18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</row>
    <row r="150" s="50" customFormat="1" spans="1:18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</row>
    <row r="151" s="50" customFormat="1" spans="1:18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</row>
    <row r="152" s="50" customFormat="1" spans="1:18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</row>
    <row r="153" s="50" customFormat="1" spans="1:18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</row>
    <row r="154" s="50" customFormat="1" spans="1:18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</row>
    <row r="155" s="50" customFormat="1" spans="1:18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</row>
    <row r="156" s="50" customFormat="1" spans="1:18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</row>
    <row r="157" s="50" customFormat="1" spans="1:18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</row>
    <row r="158" s="50" customFormat="1" spans="1:18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</row>
    <row r="159" s="50" customFormat="1" spans="1:18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</row>
    <row r="160" s="50" customFormat="1" spans="1:18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</row>
    <row r="161" s="50" customFormat="1" spans="1:18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</row>
    <row r="162" s="50" customFormat="1" spans="1:18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</row>
    <row r="163" s="50" customFormat="1" spans="1:18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</row>
    <row r="164" s="50" customFormat="1" spans="1:18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</row>
    <row r="165" s="50" customFormat="1" spans="1:18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</row>
    <row r="166" s="50" customFormat="1" spans="1:18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</row>
    <row r="167" s="50" customFormat="1" spans="1:18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</row>
    <row r="168" s="50" customFormat="1" spans="1:18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</row>
    <row r="169" s="50" customFormat="1" spans="1:18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</row>
    <row r="170" s="50" customFormat="1" spans="1:18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</row>
    <row r="171" s="50" customFormat="1" spans="1:18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</row>
    <row r="172" s="50" customFormat="1" spans="1:18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</row>
    <row r="173" s="50" customFormat="1" spans="1:18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</row>
    <row r="174" s="50" customFormat="1" spans="1:18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</row>
    <row r="175" s="50" customFormat="1" spans="1:18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</row>
    <row r="176" s="50" customFormat="1" spans="1:18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</row>
    <row r="177" s="50" customFormat="1" spans="1:18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</row>
    <row r="178" s="50" customFormat="1" spans="1:18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</row>
    <row r="179" s="50" customFormat="1" spans="1:18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="50" customFormat="1" spans="1:18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</row>
    <row r="181" s="50" customFormat="1" spans="1:18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</row>
    <row r="182" s="50" customFormat="1" spans="1:18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</row>
    <row r="183" s="50" customFormat="1" spans="1:18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</row>
    <row r="184" s="50" customFormat="1" spans="1:18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</row>
    <row r="185" s="50" customFormat="1" spans="1:18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</row>
    <row r="186" s="50" customFormat="1" spans="1:18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</row>
    <row r="187" s="50" customFormat="1" spans="1:18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</row>
    <row r="188" s="50" customFormat="1" spans="1:18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</row>
    <row r="189" s="50" customFormat="1" spans="1:18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</row>
    <row r="190" s="50" customFormat="1" spans="1:18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</row>
    <row r="191" s="50" customFormat="1" spans="1:18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</row>
    <row r="192" s="50" customFormat="1" spans="1:18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</row>
    <row r="193" s="50" customFormat="1" spans="1:18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="50" customFormat="1" spans="1:18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</row>
    <row r="195" s="50" customFormat="1" spans="1:18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</row>
    <row r="196" s="50" customFormat="1" spans="1:18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</row>
    <row r="197" s="50" customFormat="1" spans="1:18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</row>
  </sheetData>
  <mergeCells count="65">
    <mergeCell ref="A1:K1"/>
    <mergeCell ref="A2:K2"/>
    <mergeCell ref="A6:K6"/>
    <mergeCell ref="A7:K7"/>
    <mergeCell ref="A16:K16"/>
    <mergeCell ref="A17:K17"/>
    <mergeCell ref="A27:K27"/>
    <mergeCell ref="A28:K28"/>
    <mergeCell ref="A29:K29"/>
    <mergeCell ref="A30:K30"/>
    <mergeCell ref="A31:K31"/>
    <mergeCell ref="A32:K32"/>
    <mergeCell ref="B33:K33"/>
    <mergeCell ref="B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A44:K44"/>
    <mergeCell ref="A45:C45"/>
    <mergeCell ref="I45:J45"/>
    <mergeCell ref="A46:C46"/>
    <mergeCell ref="I46:J46"/>
    <mergeCell ref="A47:C47"/>
    <mergeCell ref="I47:J47"/>
    <mergeCell ref="A48:C48"/>
    <mergeCell ref="I48:J48"/>
    <mergeCell ref="A49:C49"/>
    <mergeCell ref="I49:J49"/>
    <mergeCell ref="A50:C50"/>
    <mergeCell ref="I50:J50"/>
    <mergeCell ref="A51:C51"/>
    <mergeCell ref="I51:J51"/>
    <mergeCell ref="A52:C52"/>
    <mergeCell ref="I52:J52"/>
    <mergeCell ref="A53:C53"/>
    <mergeCell ref="I53:J53"/>
    <mergeCell ref="A54:C54"/>
    <mergeCell ref="I54:J54"/>
    <mergeCell ref="A55:C55"/>
    <mergeCell ref="I55:J55"/>
    <mergeCell ref="A56:C56"/>
    <mergeCell ref="I56:J56"/>
    <mergeCell ref="A57:C57"/>
    <mergeCell ref="I57:J57"/>
    <mergeCell ref="A58:C58"/>
    <mergeCell ref="D58:F58"/>
    <mergeCell ref="G58:J58"/>
    <mergeCell ref="A59:K59"/>
    <mergeCell ref="A60:C60"/>
    <mergeCell ref="D60:F60"/>
    <mergeCell ref="A61:C61"/>
    <mergeCell ref="D61:F61"/>
    <mergeCell ref="A62:C62"/>
    <mergeCell ref="D62:F62"/>
    <mergeCell ref="A9:A10"/>
    <mergeCell ref="A11:A15"/>
    <mergeCell ref="A19:A21"/>
    <mergeCell ref="A22:A24"/>
    <mergeCell ref="A25:A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zoomScale="125" zoomScaleNormal="125" workbookViewId="0">
      <selection activeCell="P7" sqref="P7"/>
    </sheetView>
  </sheetViews>
  <sheetFormatPr defaultColWidth="9" defaultRowHeight="16.8"/>
  <cols>
    <col min="1" max="1" width="9.83333333333333" style="24" customWidth="1"/>
    <col min="2" max="12" width="9.16666666666667" style="24" customWidth="1"/>
    <col min="13" max="13" width="10.3333333333333" style="24" customWidth="1"/>
    <col min="14" max="14" width="16.1666666666667" style="24" customWidth="1"/>
    <col min="15" max="15" width="15.3333333333333" style="24" customWidth="1"/>
    <col min="16" max="21" width="16.1666666666667" style="24" customWidth="1"/>
    <col min="22" max="22" width="14.6666666666667" style="25" customWidth="1"/>
    <col min="23" max="23" width="9.83333333333333" style="25" customWidth="1"/>
    <col min="24" max="26" width="9" style="25" customWidth="1"/>
    <col min="27" max="27" width="9" style="24"/>
    <col min="28" max="28" width="16.5" style="24" customWidth="1"/>
    <col min="29" max="16384" width="9" style="24"/>
  </cols>
  <sheetData>
    <row r="1" spans="1:26">
      <c r="A1" s="26" t="s">
        <v>92</v>
      </c>
      <c r="B1" s="27"/>
      <c r="C1" s="27"/>
      <c r="D1" s="27"/>
      <c r="E1" s="27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7"/>
      <c r="X1" s="27"/>
      <c r="Y1" s="27"/>
      <c r="Z1" s="47"/>
    </row>
    <row r="2" spans="1:26">
      <c r="A2" s="28" t="s">
        <v>93</v>
      </c>
      <c r="B2" s="29" t="s">
        <v>94</v>
      </c>
      <c r="C2" s="30"/>
      <c r="D2" s="31"/>
      <c r="E2" s="37" t="s">
        <v>95</v>
      </c>
      <c r="F2" s="30"/>
      <c r="G2" s="31"/>
      <c r="H2" s="29" t="s">
        <v>96</v>
      </c>
      <c r="I2" s="30"/>
      <c r="J2" s="31"/>
      <c r="K2" s="31" t="s">
        <v>97</v>
      </c>
      <c r="L2" s="31"/>
      <c r="M2" s="31"/>
      <c r="N2" s="41" t="s">
        <v>98</v>
      </c>
      <c r="O2" s="42" t="s">
        <v>99</v>
      </c>
      <c r="P2" s="31"/>
      <c r="Q2" s="42" t="s">
        <v>100</v>
      </c>
      <c r="R2" s="31"/>
      <c r="S2" s="31" t="s">
        <v>101</v>
      </c>
      <c r="T2" s="42" t="s">
        <v>102</v>
      </c>
      <c r="U2" s="31"/>
      <c r="V2" s="31" t="s">
        <v>103</v>
      </c>
      <c r="W2" s="31"/>
      <c r="X2" s="44" t="s">
        <v>104</v>
      </c>
      <c r="Y2" s="44"/>
      <c r="Z2" s="48"/>
    </row>
    <row r="3" spans="1:26">
      <c r="A3" s="32"/>
      <c r="B3" s="33" t="s">
        <v>105</v>
      </c>
      <c r="C3" s="33" t="s">
        <v>106</v>
      </c>
      <c r="D3" s="33" t="s">
        <v>107</v>
      </c>
      <c r="E3" s="33" t="s">
        <v>105</v>
      </c>
      <c r="F3" s="38" t="s">
        <v>106</v>
      </c>
      <c r="G3" s="38" t="s">
        <v>107</v>
      </c>
      <c r="H3" s="38" t="s">
        <v>105</v>
      </c>
      <c r="I3" s="38" t="s">
        <v>106</v>
      </c>
      <c r="J3" s="38" t="s">
        <v>107</v>
      </c>
      <c r="K3" s="38" t="s">
        <v>105</v>
      </c>
      <c r="L3" s="38" t="s">
        <v>106</v>
      </c>
      <c r="M3" s="38" t="s">
        <v>107</v>
      </c>
      <c r="N3" s="38" t="s">
        <v>107</v>
      </c>
      <c r="O3" s="38" t="s">
        <v>106</v>
      </c>
      <c r="P3" s="38" t="s">
        <v>107</v>
      </c>
      <c r="Q3" s="38" t="s">
        <v>106</v>
      </c>
      <c r="R3" s="38" t="s">
        <v>107</v>
      </c>
      <c r="S3" s="38" t="s">
        <v>106</v>
      </c>
      <c r="T3" s="38" t="s">
        <v>106</v>
      </c>
      <c r="U3" s="38" t="s">
        <v>107</v>
      </c>
      <c r="V3" s="45" t="s">
        <v>107</v>
      </c>
      <c r="W3" s="44"/>
      <c r="X3" s="46" t="s">
        <v>108</v>
      </c>
      <c r="Y3" s="46" t="s">
        <v>109</v>
      </c>
      <c r="Z3" s="49" t="s">
        <v>110</v>
      </c>
    </row>
    <row r="4" ht="17.6" spans="1:26">
      <c r="A4" s="4" t="s">
        <v>48</v>
      </c>
      <c r="B4" s="34">
        <v>1</v>
      </c>
      <c r="C4" s="34">
        <v>1</v>
      </c>
      <c r="D4" s="34">
        <v>1</v>
      </c>
      <c r="E4" s="34" t="e">
        <f>'S650唤醒率-低噪'!#REF!</f>
        <v>#REF!</v>
      </c>
      <c r="F4" s="34" t="e">
        <f>'S650唤醒率-中噪'!#REF!</f>
        <v>#REF!</v>
      </c>
      <c r="G4" s="34" t="e">
        <f>'S650唤醒率-高噪'!#REF!</f>
        <v>#REF!</v>
      </c>
      <c r="H4" s="10">
        <v>0.95</v>
      </c>
      <c r="I4" s="39">
        <v>1</v>
      </c>
      <c r="J4" s="39">
        <v>1</v>
      </c>
      <c r="K4" s="34">
        <v>1</v>
      </c>
      <c r="L4" s="39">
        <v>1</v>
      </c>
      <c r="M4" s="39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4" t="s">
        <v>48</v>
      </c>
      <c r="X4" s="39">
        <f t="shared" ref="X4:X30" si="0">AVERAGE(B4,H4,K4)</f>
        <v>0.983333333333333</v>
      </c>
      <c r="Y4" s="39">
        <f t="shared" ref="Y4:Y30" si="1">AVERAGE(C4,I4,L4,O4,Q4,S4,T4)</f>
        <v>1</v>
      </c>
      <c r="Z4" s="39">
        <f t="shared" ref="Z4:Z30" si="2">AVERAGE(D4,J4,M4,N4,P4,R4,U4,V4)</f>
        <v>1</v>
      </c>
    </row>
    <row r="5" ht="17.6" spans="1:26">
      <c r="A5" s="4" t="s">
        <v>51</v>
      </c>
      <c r="B5" s="34">
        <v>1</v>
      </c>
      <c r="C5" s="34">
        <v>1</v>
      </c>
      <c r="D5" s="34">
        <v>1</v>
      </c>
      <c r="E5" s="34" t="e">
        <f>'S650唤醒率-低噪'!#REF!</f>
        <v>#REF!</v>
      </c>
      <c r="F5" s="34" t="e">
        <f>'S650唤醒率-中噪'!#REF!</f>
        <v>#REF!</v>
      </c>
      <c r="G5" s="34" t="e">
        <f>'S650唤醒率-高噪'!#REF!</f>
        <v>#REF!</v>
      </c>
      <c r="H5" s="10">
        <v>1</v>
      </c>
      <c r="I5" s="39">
        <v>1</v>
      </c>
      <c r="J5" s="39">
        <v>0.95</v>
      </c>
      <c r="K5" s="34">
        <v>0.85</v>
      </c>
      <c r="L5" s="39">
        <v>0.95</v>
      </c>
      <c r="M5" s="39">
        <v>0.8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4" t="s">
        <v>51</v>
      </c>
      <c r="X5" s="39">
        <f t="shared" si="0"/>
        <v>0.95</v>
      </c>
      <c r="Y5" s="39">
        <f t="shared" si="1"/>
        <v>0.992857142857143</v>
      </c>
      <c r="Z5" s="39">
        <f t="shared" si="2"/>
        <v>0.96875</v>
      </c>
    </row>
    <row r="6" ht="18" spans="1:26">
      <c r="A6" s="5" t="s">
        <v>111</v>
      </c>
      <c r="B6" s="34">
        <v>1</v>
      </c>
      <c r="C6" s="34">
        <v>1</v>
      </c>
      <c r="D6" s="34">
        <v>1</v>
      </c>
      <c r="E6" s="34" t="e">
        <f>'S650唤醒率-低噪'!#REF!</f>
        <v>#REF!</v>
      </c>
      <c r="F6" s="34" t="e">
        <f>'S650唤醒率-中噪'!#REF!</f>
        <v>#REF!</v>
      </c>
      <c r="G6" s="34" t="e">
        <f>'S650唤醒率-高噪'!#REF!</f>
        <v>#REF!</v>
      </c>
      <c r="H6" s="10">
        <v>1</v>
      </c>
      <c r="I6" s="39">
        <v>1</v>
      </c>
      <c r="J6" s="39">
        <v>1</v>
      </c>
      <c r="K6" s="34">
        <v>1</v>
      </c>
      <c r="L6" s="39">
        <v>0.9</v>
      </c>
      <c r="M6" s="39">
        <v>0.9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5" t="s">
        <v>111</v>
      </c>
      <c r="X6" s="39">
        <f t="shared" si="0"/>
        <v>1</v>
      </c>
      <c r="Y6" s="39">
        <f t="shared" si="1"/>
        <v>0.985714285714286</v>
      </c>
      <c r="Z6" s="39">
        <f t="shared" si="2"/>
        <v>0.9875</v>
      </c>
    </row>
    <row r="7" ht="18" spans="1:26">
      <c r="A7" s="5" t="s">
        <v>112</v>
      </c>
      <c r="B7" s="34">
        <v>1</v>
      </c>
      <c r="C7" s="34">
        <v>1</v>
      </c>
      <c r="D7" s="34">
        <v>0.9</v>
      </c>
      <c r="E7" s="34" t="e">
        <f>'S650唤醒率-低噪'!#REF!</f>
        <v>#REF!</v>
      </c>
      <c r="F7" s="34" t="e">
        <f>'S650唤醒率-中噪'!#REF!</f>
        <v>#REF!</v>
      </c>
      <c r="G7" s="34" t="e">
        <f>'S650唤醒率-高噪'!#REF!</f>
        <v>#REF!</v>
      </c>
      <c r="H7" s="10">
        <v>1</v>
      </c>
      <c r="I7" s="39">
        <v>1</v>
      </c>
      <c r="J7" s="39">
        <v>0.9</v>
      </c>
      <c r="K7" s="34">
        <v>0.7</v>
      </c>
      <c r="L7" s="39">
        <v>0.8</v>
      </c>
      <c r="M7" s="39">
        <v>0.1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5" t="s">
        <v>112</v>
      </c>
      <c r="X7" s="39">
        <f t="shared" si="0"/>
        <v>0.9</v>
      </c>
      <c r="Y7" s="39">
        <f t="shared" si="1"/>
        <v>0.971428571428571</v>
      </c>
      <c r="Z7" s="39">
        <f t="shared" si="2"/>
        <v>0.8625</v>
      </c>
    </row>
    <row r="8" ht="18" spans="1:26">
      <c r="A8" s="5" t="s">
        <v>113</v>
      </c>
      <c r="B8" s="34">
        <v>1</v>
      </c>
      <c r="C8" s="34">
        <v>0.7</v>
      </c>
      <c r="D8" s="34">
        <v>0.8</v>
      </c>
      <c r="E8" s="34" t="e">
        <f>'S650唤醒率-低噪'!#REF!</f>
        <v>#REF!</v>
      </c>
      <c r="F8" s="34" t="e">
        <f>'S650唤醒率-中噪'!#REF!</f>
        <v>#REF!</v>
      </c>
      <c r="G8" s="34" t="e">
        <f>'S650唤醒率-高噪'!#REF!</f>
        <v>#REF!</v>
      </c>
      <c r="H8" s="10">
        <v>0.9</v>
      </c>
      <c r="I8" s="39">
        <v>0.3</v>
      </c>
      <c r="J8" s="39">
        <v>0.5</v>
      </c>
      <c r="K8" s="34">
        <v>0.7</v>
      </c>
      <c r="L8" s="39">
        <v>0.6</v>
      </c>
      <c r="M8" s="39">
        <v>0.1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5" t="s">
        <v>113</v>
      </c>
      <c r="X8" s="39">
        <f t="shared" si="0"/>
        <v>0.866666666666667</v>
      </c>
      <c r="Y8" s="39">
        <f t="shared" si="1"/>
        <v>0.8</v>
      </c>
      <c r="Z8" s="39">
        <f t="shared" si="2"/>
        <v>0.8</v>
      </c>
    </row>
    <row r="9" ht="18" spans="1:26">
      <c r="A9" s="5" t="s">
        <v>114</v>
      </c>
      <c r="B9" s="34">
        <v>1</v>
      </c>
      <c r="C9" s="34">
        <v>0.9</v>
      </c>
      <c r="D9" s="34">
        <v>0.8</v>
      </c>
      <c r="E9" s="34" t="e">
        <f>'S650唤醒率-低噪'!#REF!</f>
        <v>#REF!</v>
      </c>
      <c r="F9" s="34" t="e">
        <f>'S650唤醒率-中噪'!#REF!</f>
        <v>#REF!</v>
      </c>
      <c r="G9" s="34" t="e">
        <f>'S650唤醒率-高噪'!#REF!</f>
        <v>#REF!</v>
      </c>
      <c r="H9" s="10">
        <v>1</v>
      </c>
      <c r="I9" s="39">
        <v>0.8</v>
      </c>
      <c r="J9" s="39">
        <v>0.5</v>
      </c>
      <c r="K9" s="34">
        <v>1</v>
      </c>
      <c r="L9" s="39">
        <v>0.9</v>
      </c>
      <c r="M9" s="39">
        <v>0.7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  <c r="S9" s="10">
        <v>1</v>
      </c>
      <c r="T9" s="10">
        <v>1</v>
      </c>
      <c r="U9" s="10">
        <v>1</v>
      </c>
      <c r="V9" s="10">
        <v>1</v>
      </c>
      <c r="W9" s="5" t="s">
        <v>114</v>
      </c>
      <c r="X9" s="39">
        <f t="shared" si="0"/>
        <v>1</v>
      </c>
      <c r="Y9" s="39">
        <f t="shared" si="1"/>
        <v>0.942857142857143</v>
      </c>
      <c r="Z9" s="39">
        <f t="shared" si="2"/>
        <v>0.875</v>
      </c>
    </row>
    <row r="10" ht="18" spans="1:26">
      <c r="A10" s="5" t="s">
        <v>115</v>
      </c>
      <c r="B10" s="34">
        <v>1</v>
      </c>
      <c r="C10" s="34">
        <v>1</v>
      </c>
      <c r="D10" s="34">
        <v>1</v>
      </c>
      <c r="E10" s="34" t="e">
        <f>'S650唤醒率-低噪'!#REF!</f>
        <v>#REF!</v>
      </c>
      <c r="F10" s="34" t="e">
        <f>'S650唤醒率-中噪'!#REF!</f>
        <v>#REF!</v>
      </c>
      <c r="G10" s="34" t="e">
        <f>'S650唤醒率-高噪'!#REF!</f>
        <v>#REF!</v>
      </c>
      <c r="H10" s="10">
        <v>1</v>
      </c>
      <c r="I10" s="39">
        <v>0.9</v>
      </c>
      <c r="J10" s="39">
        <v>0.9</v>
      </c>
      <c r="K10" s="34">
        <v>0.6</v>
      </c>
      <c r="L10" s="39">
        <v>0.7</v>
      </c>
      <c r="M10" s="39">
        <v>0.9</v>
      </c>
      <c r="N10" s="10">
        <v>1</v>
      </c>
      <c r="O10" s="10">
        <v>1</v>
      </c>
      <c r="P10" s="10">
        <v>1</v>
      </c>
      <c r="Q10" s="10">
        <v>1</v>
      </c>
      <c r="R10" s="10">
        <v>1</v>
      </c>
      <c r="S10" s="10">
        <v>1</v>
      </c>
      <c r="T10" s="10">
        <v>1</v>
      </c>
      <c r="U10" s="10">
        <v>1</v>
      </c>
      <c r="V10" s="10">
        <v>1</v>
      </c>
      <c r="W10" s="5" t="s">
        <v>115</v>
      </c>
      <c r="X10" s="39">
        <f t="shared" si="0"/>
        <v>0.866666666666667</v>
      </c>
      <c r="Y10" s="39">
        <f t="shared" si="1"/>
        <v>0.942857142857143</v>
      </c>
      <c r="Z10" s="39">
        <f t="shared" si="2"/>
        <v>0.975</v>
      </c>
    </row>
    <row r="11" ht="18" spans="1:26">
      <c r="A11" s="5" t="s">
        <v>116</v>
      </c>
      <c r="B11" s="34">
        <v>1</v>
      </c>
      <c r="C11" s="34">
        <v>1</v>
      </c>
      <c r="D11" s="34">
        <v>1</v>
      </c>
      <c r="E11" s="34" t="e">
        <f>'S650唤醒率-低噪'!#REF!</f>
        <v>#REF!</v>
      </c>
      <c r="F11" s="34" t="e">
        <f>'S650唤醒率-中噪'!#REF!</f>
        <v>#REF!</v>
      </c>
      <c r="G11" s="34" t="e">
        <f>'S650唤醒率-高噪'!#REF!</f>
        <v>#REF!</v>
      </c>
      <c r="H11" s="10">
        <v>0.9</v>
      </c>
      <c r="I11" s="39">
        <v>1</v>
      </c>
      <c r="J11" s="39">
        <v>1</v>
      </c>
      <c r="K11" s="34">
        <v>1</v>
      </c>
      <c r="L11" s="39">
        <v>1</v>
      </c>
      <c r="M11" s="39">
        <v>1</v>
      </c>
      <c r="N11" s="10">
        <v>1</v>
      </c>
      <c r="O11" s="10">
        <v>1</v>
      </c>
      <c r="P11" s="10">
        <v>1</v>
      </c>
      <c r="Q11" s="10">
        <v>1</v>
      </c>
      <c r="R11" s="10">
        <v>1</v>
      </c>
      <c r="S11" s="10">
        <v>1</v>
      </c>
      <c r="T11" s="10">
        <v>1</v>
      </c>
      <c r="U11" s="10">
        <v>1</v>
      </c>
      <c r="V11" s="10">
        <v>1</v>
      </c>
      <c r="W11" s="5" t="s">
        <v>116</v>
      </c>
      <c r="X11" s="39">
        <f t="shared" si="0"/>
        <v>0.966666666666667</v>
      </c>
      <c r="Y11" s="39">
        <f t="shared" si="1"/>
        <v>1</v>
      </c>
      <c r="Z11" s="39">
        <f t="shared" si="2"/>
        <v>1</v>
      </c>
    </row>
    <row r="12" ht="18" spans="1:26">
      <c r="A12" s="6" t="s">
        <v>117</v>
      </c>
      <c r="B12" s="34">
        <v>1</v>
      </c>
      <c r="C12" s="34">
        <v>1</v>
      </c>
      <c r="D12" s="34">
        <v>1</v>
      </c>
      <c r="E12" s="34" t="e">
        <f>'S650唤醒率-低噪'!#REF!</f>
        <v>#REF!</v>
      </c>
      <c r="F12" s="34" t="e">
        <f>'S650唤醒率-中噪'!#REF!</f>
        <v>#REF!</v>
      </c>
      <c r="G12" s="34" t="e">
        <f>'S650唤醒率-高噪'!#REF!</f>
        <v>#REF!</v>
      </c>
      <c r="H12" s="10">
        <v>1</v>
      </c>
      <c r="I12" s="39">
        <v>1</v>
      </c>
      <c r="J12" s="39">
        <v>1</v>
      </c>
      <c r="K12" s="34">
        <v>1</v>
      </c>
      <c r="L12" s="39">
        <v>1</v>
      </c>
      <c r="M12" s="39">
        <v>0.8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6" t="s">
        <v>117</v>
      </c>
      <c r="X12" s="39">
        <f t="shared" si="0"/>
        <v>1</v>
      </c>
      <c r="Y12" s="39">
        <f t="shared" si="1"/>
        <v>1</v>
      </c>
      <c r="Z12" s="39">
        <f t="shared" si="2"/>
        <v>0.975</v>
      </c>
    </row>
    <row r="13" ht="18" spans="1:26">
      <c r="A13" s="6" t="s">
        <v>118</v>
      </c>
      <c r="B13" s="34">
        <v>1</v>
      </c>
      <c r="C13" s="34">
        <v>1</v>
      </c>
      <c r="D13" s="34">
        <v>1</v>
      </c>
      <c r="E13" s="34" t="e">
        <f>'S650唤醒率-低噪'!#REF!</f>
        <v>#REF!</v>
      </c>
      <c r="F13" s="34" t="e">
        <f>'S650唤醒率-中噪'!#REF!</f>
        <v>#REF!</v>
      </c>
      <c r="G13" s="34" t="e">
        <f>'S650唤醒率-高噪'!#REF!</f>
        <v>#REF!</v>
      </c>
      <c r="H13" s="10">
        <v>1</v>
      </c>
      <c r="I13" s="39">
        <v>1</v>
      </c>
      <c r="J13" s="39">
        <v>1</v>
      </c>
      <c r="K13" s="34">
        <v>1</v>
      </c>
      <c r="L13" s="39">
        <v>1</v>
      </c>
      <c r="M13" s="39">
        <v>0.7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6" t="s">
        <v>118</v>
      </c>
      <c r="X13" s="39">
        <f t="shared" si="0"/>
        <v>1</v>
      </c>
      <c r="Y13" s="39">
        <f t="shared" si="1"/>
        <v>1</v>
      </c>
      <c r="Z13" s="39">
        <f t="shared" si="2"/>
        <v>0.9625</v>
      </c>
    </row>
    <row r="14" ht="18" spans="1:26">
      <c r="A14" s="7" t="s">
        <v>119</v>
      </c>
      <c r="B14" s="34">
        <v>1</v>
      </c>
      <c r="C14" s="34">
        <v>1</v>
      </c>
      <c r="D14" s="34">
        <v>1</v>
      </c>
      <c r="E14" s="34" t="e">
        <f>'S650唤醒率-低噪'!#REF!</f>
        <v>#REF!</v>
      </c>
      <c r="F14" s="34" t="e">
        <f>'S650唤醒率-中噪'!#REF!</f>
        <v>#REF!</v>
      </c>
      <c r="G14" s="34" t="e">
        <f>'S650唤醒率-高噪'!#REF!</f>
        <v>#REF!</v>
      </c>
      <c r="H14" s="10">
        <v>1</v>
      </c>
      <c r="I14" s="39">
        <v>1</v>
      </c>
      <c r="J14" s="39">
        <v>1</v>
      </c>
      <c r="K14" s="34">
        <v>1</v>
      </c>
      <c r="L14" s="39">
        <v>1</v>
      </c>
      <c r="M14" s="39">
        <v>0.9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7" t="s">
        <v>119</v>
      </c>
      <c r="X14" s="39">
        <f t="shared" si="0"/>
        <v>1</v>
      </c>
      <c r="Y14" s="39">
        <f t="shared" si="1"/>
        <v>1</v>
      </c>
      <c r="Z14" s="39">
        <f t="shared" si="2"/>
        <v>0.9875</v>
      </c>
    </row>
    <row r="15" ht="18" spans="1:26">
      <c r="A15" s="7" t="s">
        <v>120</v>
      </c>
      <c r="B15" s="34">
        <v>1</v>
      </c>
      <c r="C15" s="34">
        <v>1</v>
      </c>
      <c r="D15" s="34">
        <v>1</v>
      </c>
      <c r="E15" s="34" t="e">
        <f>'S650唤醒率-低噪'!#REF!</f>
        <v>#REF!</v>
      </c>
      <c r="F15" s="34" t="e">
        <f>'S650唤醒率-中噪'!#REF!</f>
        <v>#REF!</v>
      </c>
      <c r="G15" s="34" t="e">
        <f>'S650唤醒率-高噪'!#REF!</f>
        <v>#REF!</v>
      </c>
      <c r="H15" s="10">
        <v>1</v>
      </c>
      <c r="I15" s="39">
        <v>1</v>
      </c>
      <c r="J15" s="39">
        <v>1</v>
      </c>
      <c r="K15" s="34">
        <v>1</v>
      </c>
      <c r="L15" s="39">
        <v>1</v>
      </c>
      <c r="M15" s="39">
        <v>1</v>
      </c>
      <c r="N15" s="10">
        <v>1</v>
      </c>
      <c r="O15" s="10">
        <v>1</v>
      </c>
      <c r="P15" s="10">
        <v>1</v>
      </c>
      <c r="Q15" s="10">
        <v>1</v>
      </c>
      <c r="R15" s="10">
        <v>1</v>
      </c>
      <c r="S15" s="10">
        <v>1</v>
      </c>
      <c r="T15" s="10">
        <v>1</v>
      </c>
      <c r="U15" s="10">
        <v>1</v>
      </c>
      <c r="V15" s="10">
        <v>1</v>
      </c>
      <c r="W15" s="7" t="s">
        <v>120</v>
      </c>
      <c r="X15" s="39">
        <f t="shared" si="0"/>
        <v>1</v>
      </c>
      <c r="Y15" s="39">
        <f t="shared" si="1"/>
        <v>1</v>
      </c>
      <c r="Z15" s="39">
        <f t="shared" si="2"/>
        <v>1</v>
      </c>
    </row>
    <row r="16" ht="18" spans="1:26">
      <c r="A16" s="7" t="s">
        <v>121</v>
      </c>
      <c r="B16" s="34">
        <v>1</v>
      </c>
      <c r="C16" s="34">
        <v>1</v>
      </c>
      <c r="D16" s="34">
        <v>1</v>
      </c>
      <c r="E16" s="34" t="e">
        <f>'S650唤醒率-低噪'!#REF!</f>
        <v>#REF!</v>
      </c>
      <c r="F16" s="34" t="e">
        <f>'S650唤醒率-中噪'!#REF!</f>
        <v>#REF!</v>
      </c>
      <c r="G16" s="34" t="e">
        <f>'S650唤醒率-高噪'!#REF!</f>
        <v>#REF!</v>
      </c>
      <c r="H16" s="10">
        <v>1</v>
      </c>
      <c r="I16" s="39">
        <v>1</v>
      </c>
      <c r="J16" s="39">
        <v>1</v>
      </c>
      <c r="K16" s="34">
        <v>1</v>
      </c>
      <c r="L16" s="39">
        <v>1</v>
      </c>
      <c r="M16" s="39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  <c r="S16" s="10">
        <v>1</v>
      </c>
      <c r="T16" s="10">
        <v>1</v>
      </c>
      <c r="U16" s="10">
        <v>1</v>
      </c>
      <c r="V16" s="10">
        <v>1</v>
      </c>
      <c r="W16" s="7" t="s">
        <v>121</v>
      </c>
      <c r="X16" s="39">
        <f t="shared" si="0"/>
        <v>1</v>
      </c>
      <c r="Y16" s="39">
        <f t="shared" si="1"/>
        <v>1</v>
      </c>
      <c r="Z16" s="39">
        <f t="shared" si="2"/>
        <v>1</v>
      </c>
    </row>
    <row r="17" ht="18" spans="1:26">
      <c r="A17" s="7" t="s">
        <v>122</v>
      </c>
      <c r="B17" s="34">
        <v>1</v>
      </c>
      <c r="C17" s="34">
        <v>1</v>
      </c>
      <c r="D17" s="34">
        <v>1</v>
      </c>
      <c r="E17" s="34" t="e">
        <f>'S650唤醒率-低噪'!#REF!</f>
        <v>#REF!</v>
      </c>
      <c r="F17" s="34" t="e">
        <f>'S650唤醒率-中噪'!#REF!</f>
        <v>#REF!</v>
      </c>
      <c r="G17" s="34" t="e">
        <f>'S650唤醒率-高噪'!#REF!</f>
        <v>#REF!</v>
      </c>
      <c r="H17" s="10">
        <v>1</v>
      </c>
      <c r="I17" s="39">
        <v>1</v>
      </c>
      <c r="J17" s="39">
        <v>1</v>
      </c>
      <c r="K17" s="34">
        <v>1</v>
      </c>
      <c r="L17" s="39">
        <v>1</v>
      </c>
      <c r="M17" s="39">
        <v>0.6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7" t="s">
        <v>122</v>
      </c>
      <c r="X17" s="39">
        <f t="shared" si="0"/>
        <v>1</v>
      </c>
      <c r="Y17" s="39">
        <f t="shared" si="1"/>
        <v>1</v>
      </c>
      <c r="Z17" s="39">
        <f t="shared" si="2"/>
        <v>0.95</v>
      </c>
    </row>
    <row r="18" ht="18" spans="1:26">
      <c r="A18" s="7" t="s">
        <v>123</v>
      </c>
      <c r="B18" s="34">
        <v>1</v>
      </c>
      <c r="C18" s="34">
        <v>1</v>
      </c>
      <c r="D18" s="34">
        <v>1</v>
      </c>
      <c r="E18" s="34" t="e">
        <f>'S650唤醒率-低噪'!#REF!</f>
        <v>#REF!</v>
      </c>
      <c r="F18" s="34" t="e">
        <f>'S650唤醒率-中噪'!#REF!</f>
        <v>#REF!</v>
      </c>
      <c r="G18" s="34" t="e">
        <f>'S650唤醒率-高噪'!#REF!</f>
        <v>#REF!</v>
      </c>
      <c r="H18" s="10">
        <v>1</v>
      </c>
      <c r="I18" s="39">
        <v>1</v>
      </c>
      <c r="J18" s="39">
        <v>0.9</v>
      </c>
      <c r="K18" s="34">
        <v>1</v>
      </c>
      <c r="L18" s="39">
        <v>1</v>
      </c>
      <c r="M18" s="39">
        <v>0.6</v>
      </c>
      <c r="N18" s="10">
        <v>1</v>
      </c>
      <c r="O18" s="10">
        <v>1</v>
      </c>
      <c r="P18" s="10">
        <v>1</v>
      </c>
      <c r="Q18" s="10">
        <v>1</v>
      </c>
      <c r="R18" s="10">
        <v>1</v>
      </c>
      <c r="S18" s="10">
        <v>1</v>
      </c>
      <c r="T18" s="10">
        <v>1</v>
      </c>
      <c r="U18" s="10">
        <v>1</v>
      </c>
      <c r="V18" s="10">
        <v>1</v>
      </c>
      <c r="W18" s="7" t="s">
        <v>123</v>
      </c>
      <c r="X18" s="39">
        <f t="shared" si="0"/>
        <v>1</v>
      </c>
      <c r="Y18" s="39">
        <f t="shared" si="1"/>
        <v>1</v>
      </c>
      <c r="Z18" s="39">
        <f t="shared" si="2"/>
        <v>0.9375</v>
      </c>
    </row>
    <row r="19" ht="18" spans="1:26">
      <c r="A19" s="7" t="s">
        <v>124</v>
      </c>
      <c r="B19" s="34">
        <v>1</v>
      </c>
      <c r="C19" s="34">
        <v>1</v>
      </c>
      <c r="D19" s="34">
        <v>0.8</v>
      </c>
      <c r="E19" s="34" t="e">
        <f>'S650唤醒率-低噪'!#REF!</f>
        <v>#REF!</v>
      </c>
      <c r="F19" s="34" t="e">
        <f>'S650唤醒率-中噪'!#REF!</f>
        <v>#REF!</v>
      </c>
      <c r="G19" s="34" t="e">
        <f>'S650唤醒率-高噪'!#REF!</f>
        <v>#REF!</v>
      </c>
      <c r="H19" s="10">
        <v>1</v>
      </c>
      <c r="I19" s="39">
        <v>1</v>
      </c>
      <c r="J19" s="39">
        <v>0.9</v>
      </c>
      <c r="K19" s="34">
        <v>1</v>
      </c>
      <c r="L19" s="39">
        <v>0.8</v>
      </c>
      <c r="M19" s="39">
        <v>0.3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7" t="s">
        <v>124</v>
      </c>
      <c r="X19" s="39">
        <f t="shared" si="0"/>
        <v>1</v>
      </c>
      <c r="Y19" s="39">
        <f t="shared" si="1"/>
        <v>0.971428571428571</v>
      </c>
      <c r="Z19" s="39">
        <f t="shared" si="2"/>
        <v>0.875</v>
      </c>
    </row>
    <row r="20" ht="18" spans="1:26">
      <c r="A20" s="7" t="s">
        <v>125</v>
      </c>
      <c r="B20" s="34">
        <v>1</v>
      </c>
      <c r="C20" s="34">
        <v>1</v>
      </c>
      <c r="D20" s="34">
        <v>0.9</v>
      </c>
      <c r="E20" s="34" t="e">
        <f>'S650唤醒率-低噪'!#REF!</f>
        <v>#REF!</v>
      </c>
      <c r="F20" s="34" t="e">
        <f>'S650唤醒率-中噪'!#REF!</f>
        <v>#REF!</v>
      </c>
      <c r="G20" s="34" t="e">
        <f>'S650唤醒率-高噪'!#REF!</f>
        <v>#REF!</v>
      </c>
      <c r="H20" s="10">
        <v>1</v>
      </c>
      <c r="I20" s="39">
        <v>1</v>
      </c>
      <c r="J20" s="39">
        <v>0.7</v>
      </c>
      <c r="K20" s="34">
        <v>1</v>
      </c>
      <c r="L20" s="39">
        <v>0.7</v>
      </c>
      <c r="M20" s="39">
        <v>0.9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7" t="s">
        <v>125</v>
      </c>
      <c r="X20" s="39">
        <f t="shared" si="0"/>
        <v>1</v>
      </c>
      <c r="Y20" s="39">
        <f t="shared" si="1"/>
        <v>0.957142857142857</v>
      </c>
      <c r="Z20" s="39">
        <f t="shared" si="2"/>
        <v>0.9375</v>
      </c>
    </row>
    <row r="21" ht="18" spans="1:26">
      <c r="A21" s="7" t="s">
        <v>126</v>
      </c>
      <c r="B21" s="34">
        <v>1</v>
      </c>
      <c r="C21" s="34">
        <v>1</v>
      </c>
      <c r="D21" s="34">
        <v>0.7</v>
      </c>
      <c r="E21" s="34" t="e">
        <f>'S650唤醒率-低噪'!#REF!</f>
        <v>#REF!</v>
      </c>
      <c r="F21" s="34" t="e">
        <f>'S650唤醒率-中噪'!#REF!</f>
        <v>#REF!</v>
      </c>
      <c r="G21" s="34" t="e">
        <f>'S650唤醒率-高噪'!#REF!</f>
        <v>#REF!</v>
      </c>
      <c r="H21" s="10">
        <v>1</v>
      </c>
      <c r="I21" s="39">
        <v>1</v>
      </c>
      <c r="J21" s="39">
        <v>1</v>
      </c>
      <c r="K21" s="34">
        <v>0.8</v>
      </c>
      <c r="L21" s="39">
        <v>0.9</v>
      </c>
      <c r="M21" s="39">
        <v>0.5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  <c r="S21" s="10">
        <v>1</v>
      </c>
      <c r="T21" s="10">
        <v>1</v>
      </c>
      <c r="U21" s="10">
        <v>1</v>
      </c>
      <c r="V21" s="10">
        <v>1</v>
      </c>
      <c r="W21" s="7" t="s">
        <v>126</v>
      </c>
      <c r="X21" s="39">
        <f t="shared" si="0"/>
        <v>0.933333333333333</v>
      </c>
      <c r="Y21" s="39">
        <f t="shared" si="1"/>
        <v>0.985714285714286</v>
      </c>
      <c r="Z21" s="39">
        <f t="shared" si="2"/>
        <v>0.9</v>
      </c>
    </row>
    <row r="22" ht="18" spans="1:26">
      <c r="A22" s="7" t="s">
        <v>127</v>
      </c>
      <c r="B22" s="34">
        <v>1</v>
      </c>
      <c r="C22" s="34">
        <v>1</v>
      </c>
      <c r="D22" s="34">
        <v>1</v>
      </c>
      <c r="E22" s="34" t="e">
        <f>'S650唤醒率-低噪'!#REF!</f>
        <v>#REF!</v>
      </c>
      <c r="F22" s="34" t="e">
        <f>'S650唤醒率-中噪'!#REF!</f>
        <v>#REF!</v>
      </c>
      <c r="G22" s="34" t="e">
        <f>'S650唤醒率-高噪'!#REF!</f>
        <v>#REF!</v>
      </c>
      <c r="H22" s="10">
        <v>1</v>
      </c>
      <c r="I22" s="39">
        <v>1</v>
      </c>
      <c r="J22" s="39">
        <v>1</v>
      </c>
      <c r="K22" s="34">
        <v>1</v>
      </c>
      <c r="L22" s="39">
        <v>0.9</v>
      </c>
      <c r="M22" s="39">
        <v>0.6</v>
      </c>
      <c r="N22" s="10">
        <v>1</v>
      </c>
      <c r="O22" s="10">
        <v>1</v>
      </c>
      <c r="P22" s="10">
        <v>1</v>
      </c>
      <c r="Q22" s="10">
        <v>1</v>
      </c>
      <c r="R22" s="10">
        <v>1</v>
      </c>
      <c r="S22" s="10">
        <v>1</v>
      </c>
      <c r="T22" s="10">
        <v>1</v>
      </c>
      <c r="U22" s="10">
        <v>1</v>
      </c>
      <c r="V22" s="10">
        <v>1</v>
      </c>
      <c r="W22" s="7" t="s">
        <v>127</v>
      </c>
      <c r="X22" s="39">
        <f t="shared" si="0"/>
        <v>1</v>
      </c>
      <c r="Y22" s="39">
        <f t="shared" si="1"/>
        <v>0.985714285714286</v>
      </c>
      <c r="Z22" s="39">
        <f t="shared" si="2"/>
        <v>0.95</v>
      </c>
    </row>
    <row r="23" ht="18" spans="1:26">
      <c r="A23" s="7" t="s">
        <v>128</v>
      </c>
      <c r="B23" s="34">
        <v>0.9</v>
      </c>
      <c r="C23" s="34">
        <v>1</v>
      </c>
      <c r="D23" s="34">
        <v>0.9</v>
      </c>
      <c r="E23" s="34" t="e">
        <f>'S650唤醒率-低噪'!#REF!</f>
        <v>#REF!</v>
      </c>
      <c r="F23" s="34" t="e">
        <f>'S650唤醒率-中噪'!#REF!</f>
        <v>#REF!</v>
      </c>
      <c r="G23" s="34" t="e">
        <f>'S650唤醒率-高噪'!#REF!</f>
        <v>#REF!</v>
      </c>
      <c r="H23" s="10">
        <v>1</v>
      </c>
      <c r="I23" s="39">
        <v>1</v>
      </c>
      <c r="J23" s="39">
        <v>1</v>
      </c>
      <c r="K23" s="34">
        <v>0.7</v>
      </c>
      <c r="L23" s="39">
        <v>0.9</v>
      </c>
      <c r="M23" s="39">
        <v>0.3</v>
      </c>
      <c r="N23" s="10">
        <v>1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7" t="s">
        <v>128</v>
      </c>
      <c r="X23" s="39">
        <f t="shared" si="0"/>
        <v>0.866666666666667</v>
      </c>
      <c r="Y23" s="39">
        <f t="shared" si="1"/>
        <v>0.985714285714286</v>
      </c>
      <c r="Z23" s="39">
        <f t="shared" si="2"/>
        <v>0.9</v>
      </c>
    </row>
    <row r="24" ht="18" spans="1:26">
      <c r="A24" s="8" t="s">
        <v>129</v>
      </c>
      <c r="B24" s="34">
        <v>1</v>
      </c>
      <c r="C24" s="34">
        <v>0.9</v>
      </c>
      <c r="D24" s="34">
        <v>0.8</v>
      </c>
      <c r="E24" s="34" t="e">
        <f>'S650唤醒率-低噪'!#REF!</f>
        <v>#REF!</v>
      </c>
      <c r="F24" s="34" t="e">
        <f>'S650唤醒率-中噪'!#REF!</f>
        <v>#REF!</v>
      </c>
      <c r="G24" s="34" t="e">
        <f>'S650唤醒率-高噪'!#REF!</f>
        <v>#REF!</v>
      </c>
      <c r="H24" s="10">
        <v>1</v>
      </c>
      <c r="I24" s="39">
        <v>0.9</v>
      </c>
      <c r="J24" s="39">
        <v>0.8</v>
      </c>
      <c r="K24" s="34">
        <v>1</v>
      </c>
      <c r="L24" s="39">
        <v>1</v>
      </c>
      <c r="M24" s="39">
        <v>0.6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0</v>
      </c>
      <c r="U24" s="10">
        <v>1</v>
      </c>
      <c r="V24" s="10">
        <v>0</v>
      </c>
      <c r="W24" s="8" t="s">
        <v>129</v>
      </c>
      <c r="X24" s="39">
        <f t="shared" si="0"/>
        <v>1</v>
      </c>
      <c r="Y24" s="39">
        <f t="shared" si="1"/>
        <v>0.828571428571429</v>
      </c>
      <c r="Z24" s="39">
        <f t="shared" si="2"/>
        <v>0.775</v>
      </c>
    </row>
    <row r="25" ht="18" spans="1:26">
      <c r="A25" s="8" t="s">
        <v>130</v>
      </c>
      <c r="B25" s="34">
        <v>1</v>
      </c>
      <c r="C25" s="34">
        <v>0.9</v>
      </c>
      <c r="D25" s="34">
        <v>0.9</v>
      </c>
      <c r="E25" s="34" t="e">
        <f>'S650唤醒率-低噪'!#REF!</f>
        <v>#REF!</v>
      </c>
      <c r="F25" s="34" t="e">
        <f>'S650唤醒率-中噪'!#REF!</f>
        <v>#REF!</v>
      </c>
      <c r="G25" s="34" t="e">
        <f>'S650唤醒率-高噪'!#REF!</f>
        <v>#REF!</v>
      </c>
      <c r="H25" s="10">
        <v>1</v>
      </c>
      <c r="I25" s="39">
        <v>0.9</v>
      </c>
      <c r="J25" s="39">
        <v>0.7</v>
      </c>
      <c r="K25" s="34">
        <v>1</v>
      </c>
      <c r="L25" s="39">
        <v>0.9</v>
      </c>
      <c r="M25" s="39">
        <v>0.1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8" t="s">
        <v>130</v>
      </c>
      <c r="X25" s="39">
        <f t="shared" si="0"/>
        <v>1</v>
      </c>
      <c r="Y25" s="39">
        <f t="shared" si="1"/>
        <v>0.957142857142857</v>
      </c>
      <c r="Z25" s="39">
        <f t="shared" si="2"/>
        <v>0.8375</v>
      </c>
    </row>
    <row r="26" ht="18" spans="1:26">
      <c r="A26" s="8" t="s">
        <v>131</v>
      </c>
      <c r="B26" s="34">
        <v>1</v>
      </c>
      <c r="C26" s="34">
        <v>1</v>
      </c>
      <c r="D26" s="34">
        <v>0.9</v>
      </c>
      <c r="E26" s="34" t="e">
        <f>'S650唤醒率-低噪'!#REF!</f>
        <v>#REF!</v>
      </c>
      <c r="F26" s="34" t="e">
        <f>'S650唤醒率-中噪'!#REF!</f>
        <v>#REF!</v>
      </c>
      <c r="G26" s="34" t="e">
        <f>'S650唤醒率-高噪'!#REF!</f>
        <v>#REF!</v>
      </c>
      <c r="H26" s="10">
        <v>1</v>
      </c>
      <c r="I26" s="39">
        <v>0.9</v>
      </c>
      <c r="J26" s="39">
        <v>0.6</v>
      </c>
      <c r="K26" s="34">
        <v>1</v>
      </c>
      <c r="L26" s="39">
        <v>1</v>
      </c>
      <c r="M26" s="39">
        <v>0.6</v>
      </c>
      <c r="N26" s="10">
        <v>1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1</v>
      </c>
      <c r="V26" s="10">
        <v>1</v>
      </c>
      <c r="W26" s="8" t="s">
        <v>131</v>
      </c>
      <c r="X26" s="39">
        <f t="shared" si="0"/>
        <v>1</v>
      </c>
      <c r="Y26" s="39">
        <f t="shared" si="1"/>
        <v>0.985714285714286</v>
      </c>
      <c r="Z26" s="39">
        <f t="shared" si="2"/>
        <v>0.8875</v>
      </c>
    </row>
    <row r="27" ht="18" spans="1:26">
      <c r="A27" s="8" t="s">
        <v>132</v>
      </c>
      <c r="B27" s="34">
        <v>1</v>
      </c>
      <c r="C27" s="34">
        <v>1</v>
      </c>
      <c r="D27" s="34">
        <v>0.9</v>
      </c>
      <c r="E27" s="34" t="e">
        <f>'S650唤醒率-低噪'!#REF!</f>
        <v>#REF!</v>
      </c>
      <c r="F27" s="34" t="e">
        <f>'S650唤醒率-中噪'!#REF!</f>
        <v>#REF!</v>
      </c>
      <c r="G27" s="34" t="e">
        <f>'S650唤醒率-高噪'!#REF!</f>
        <v>#REF!</v>
      </c>
      <c r="H27" s="10">
        <v>1</v>
      </c>
      <c r="I27" s="39">
        <v>0.9</v>
      </c>
      <c r="J27" s="39">
        <v>1</v>
      </c>
      <c r="K27" s="34">
        <v>0.7</v>
      </c>
      <c r="L27" s="39">
        <v>1</v>
      </c>
      <c r="M27" s="39">
        <v>0.5</v>
      </c>
      <c r="N27" s="10">
        <v>1</v>
      </c>
      <c r="O27" s="10">
        <v>1</v>
      </c>
      <c r="P27" s="10">
        <v>1</v>
      </c>
      <c r="Q27" s="10">
        <v>1</v>
      </c>
      <c r="R27" s="10">
        <v>1</v>
      </c>
      <c r="S27" s="10">
        <v>1</v>
      </c>
      <c r="T27" s="10">
        <v>1</v>
      </c>
      <c r="U27" s="10">
        <v>1</v>
      </c>
      <c r="V27" s="10">
        <v>1</v>
      </c>
      <c r="W27" s="8" t="s">
        <v>132</v>
      </c>
      <c r="X27" s="39">
        <f t="shared" si="0"/>
        <v>0.9</v>
      </c>
      <c r="Y27" s="39">
        <f t="shared" si="1"/>
        <v>0.985714285714286</v>
      </c>
      <c r="Z27" s="39">
        <f t="shared" si="2"/>
        <v>0.925</v>
      </c>
    </row>
    <row r="28" ht="18" spans="1:26">
      <c r="A28" s="8" t="s">
        <v>133</v>
      </c>
      <c r="B28" s="34">
        <v>1</v>
      </c>
      <c r="C28" s="34">
        <v>1</v>
      </c>
      <c r="D28" s="34">
        <v>0.9</v>
      </c>
      <c r="E28" s="34" t="e">
        <f>'S650唤醒率-低噪'!#REF!</f>
        <v>#REF!</v>
      </c>
      <c r="F28" s="34" t="e">
        <f>'S650唤醒率-中噪'!#REF!</f>
        <v>#REF!</v>
      </c>
      <c r="G28" s="34" t="e">
        <f>'S650唤醒率-高噪'!#REF!</f>
        <v>#REF!</v>
      </c>
      <c r="H28" s="10">
        <v>1</v>
      </c>
      <c r="I28" s="39">
        <v>1</v>
      </c>
      <c r="J28" s="39">
        <v>0.9</v>
      </c>
      <c r="K28" s="34">
        <v>1</v>
      </c>
      <c r="L28" s="39">
        <v>0.9</v>
      </c>
      <c r="M28" s="39">
        <v>0.1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8" t="s">
        <v>133</v>
      </c>
      <c r="X28" s="39">
        <f t="shared" si="0"/>
        <v>1</v>
      </c>
      <c r="Y28" s="39">
        <f t="shared" si="1"/>
        <v>0.985714285714286</v>
      </c>
      <c r="Z28" s="39">
        <f t="shared" si="2"/>
        <v>0.8625</v>
      </c>
    </row>
    <row r="29" ht="18" spans="1:26">
      <c r="A29" s="8" t="s">
        <v>134</v>
      </c>
      <c r="B29" s="34">
        <v>1</v>
      </c>
      <c r="C29" s="34">
        <v>1</v>
      </c>
      <c r="D29" s="34">
        <v>0.6</v>
      </c>
      <c r="E29" s="34" t="e">
        <f>'S650唤醒率-低噪'!#REF!</f>
        <v>#REF!</v>
      </c>
      <c r="F29" s="34" t="e">
        <f>'S650唤醒率-中噪'!#REF!</f>
        <v>#REF!</v>
      </c>
      <c r="G29" s="34" t="e">
        <f>'S650唤醒率-高噪'!#REF!</f>
        <v>#REF!</v>
      </c>
      <c r="H29" s="10">
        <v>1</v>
      </c>
      <c r="I29" s="39">
        <v>1</v>
      </c>
      <c r="J29" s="39">
        <v>1</v>
      </c>
      <c r="K29" s="34">
        <v>1</v>
      </c>
      <c r="L29" s="39">
        <v>0.5</v>
      </c>
      <c r="M29" s="39">
        <v>0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8" t="s">
        <v>134</v>
      </c>
      <c r="X29" s="39">
        <f t="shared" si="0"/>
        <v>1</v>
      </c>
      <c r="Y29" s="39">
        <f t="shared" si="1"/>
        <v>0.928571428571429</v>
      </c>
      <c r="Z29" s="39">
        <f t="shared" si="2"/>
        <v>0.825</v>
      </c>
    </row>
    <row r="30" ht="18.75" spans="1:26">
      <c r="A30" s="7" t="s">
        <v>135</v>
      </c>
      <c r="B30" s="35">
        <v>1</v>
      </c>
      <c r="C30" s="35">
        <v>1</v>
      </c>
      <c r="D30" s="35">
        <v>0.7</v>
      </c>
      <c r="E30" s="35" t="e">
        <f>'S650唤醒率-低噪'!#REF!</f>
        <v>#REF!</v>
      </c>
      <c r="F30" s="35" t="e">
        <f>'S650唤醒率-中噪'!#REF!</f>
        <v>#REF!</v>
      </c>
      <c r="G30" s="35" t="e">
        <f>'S650唤醒率-高噪'!#REF!</f>
        <v>#REF!</v>
      </c>
      <c r="H30" s="10">
        <v>1</v>
      </c>
      <c r="I30" s="40">
        <v>1</v>
      </c>
      <c r="J30" s="40">
        <v>1</v>
      </c>
      <c r="K30" s="35">
        <v>1</v>
      </c>
      <c r="L30" s="40">
        <v>0.9</v>
      </c>
      <c r="M30" s="40">
        <v>0.8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7" t="s">
        <v>135</v>
      </c>
      <c r="X30" s="39">
        <f t="shared" si="0"/>
        <v>1</v>
      </c>
      <c r="Y30" s="39">
        <f t="shared" si="1"/>
        <v>0.985714285714286</v>
      </c>
      <c r="Z30" s="39">
        <f t="shared" si="2"/>
        <v>0.9375</v>
      </c>
    </row>
    <row r="31" s="23" customFormat="1" spans="23:26">
      <c r="W31" s="46" t="s">
        <v>136</v>
      </c>
      <c r="X31" s="39">
        <f t="shared" ref="X31:Z31" si="3">AVERAGE(X4:X30)</f>
        <v>0.971604938271605</v>
      </c>
      <c r="Y31" s="39">
        <f t="shared" si="3"/>
        <v>0.96957671957672</v>
      </c>
      <c r="Z31" s="39">
        <f t="shared" si="3"/>
        <v>0.92199074074074</v>
      </c>
    </row>
    <row r="32" spans="22:26">
      <c r="V32" s="24"/>
      <c r="W32" s="24"/>
      <c r="X32" s="24"/>
      <c r="Y32" s="24"/>
      <c r="Z32" s="24"/>
    </row>
    <row r="35" spans="13:13">
      <c r="M35" s="43"/>
    </row>
  </sheetData>
  <sheetProtection formatCells="0" insertHyperlinks="0" autoFilter="0"/>
  <mergeCells count="8">
    <mergeCell ref="A1:Z1"/>
    <mergeCell ref="C2:D2"/>
    <mergeCell ref="F2:G2"/>
    <mergeCell ref="I2:J2"/>
    <mergeCell ref="O2:P2"/>
    <mergeCell ref="Q2:R2"/>
    <mergeCell ref="T2:U2"/>
    <mergeCell ref="X2:Z2"/>
  </mergeCells>
  <conditionalFormatting sqref="B4:G30 I4:M30">
    <cfRule type="cellIs" dxfId="0" priority="14" operator="lessThan">
      <formula>0.8</formula>
    </cfRule>
  </conditionalFormatting>
  <conditionalFormatting sqref="N4:V30">
    <cfRule type="cellIs" dxfId="0" priority="1" operator="lessThan">
      <formula>0.7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1"/>
  <sheetViews>
    <sheetView workbookViewId="0">
      <selection activeCell="W108" sqref="W108"/>
    </sheetView>
  </sheetViews>
  <sheetFormatPr defaultColWidth="11" defaultRowHeight="17.6"/>
  <cols>
    <col min="1" max="1" width="20" customWidth="1"/>
    <col min="2" max="2" width="10.1666666666667" customWidth="1"/>
    <col min="3" max="3" width="5" customWidth="1"/>
    <col min="4" max="4" width="9.16666666666667" customWidth="1"/>
    <col min="5" max="5" width="7.16666666666667" customWidth="1"/>
    <col min="6" max="6" width="10.4" customWidth="1"/>
    <col min="7" max="7" width="5.16666666666667" customWidth="1"/>
    <col min="8" max="8" width="6" customWidth="1"/>
    <col min="9" max="10" width="5.33333333333333" customWidth="1"/>
    <col min="11" max="11" width="5" customWidth="1"/>
    <col min="12" max="12" width="5.33333333333333" customWidth="1"/>
    <col min="13" max="13" width="4.66666666666667" customWidth="1"/>
    <col min="14" max="24" width="6.33333333333333" customWidth="1"/>
    <col min="25" max="26" width="5.33333333333333" customWidth="1"/>
  </cols>
  <sheetData>
    <row r="1" ht="73" customHeight="1" spans="1:16">
      <c r="A1" s="1" t="s">
        <v>137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6">
      <c r="A2" s="3" t="s">
        <v>93</v>
      </c>
      <c r="B2" s="3" t="s">
        <v>42</v>
      </c>
      <c r="C2" s="3" t="s">
        <v>138</v>
      </c>
      <c r="D2" s="3" t="s">
        <v>139</v>
      </c>
      <c r="E2" s="3" t="s">
        <v>140</v>
      </c>
      <c r="F2" s="3"/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</row>
    <row r="3" spans="1:26">
      <c r="A3" s="4" t="s">
        <v>96</v>
      </c>
      <c r="B3" s="4" t="s">
        <v>48</v>
      </c>
      <c r="C3" s="4" t="s">
        <v>105</v>
      </c>
      <c r="D3" s="4">
        <f>COUNTIF(G3:Z3,0)</f>
        <v>1</v>
      </c>
      <c r="E3" s="4">
        <f>COUNT(G3:Z3)</f>
        <v>20</v>
      </c>
      <c r="F3" s="10">
        <f>1-D3/E3</f>
        <v>0.95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</row>
    <row r="4" spans="1:26">
      <c r="A4" s="4"/>
      <c r="B4" s="4" t="s">
        <v>51</v>
      </c>
      <c r="C4" s="4" t="s">
        <v>105</v>
      </c>
      <c r="D4" s="4">
        <f>COUNTIF(G4:Z4,0)</f>
        <v>0</v>
      </c>
      <c r="E4" s="4">
        <f>COUNT(G4:Z4)</f>
        <v>20</v>
      </c>
      <c r="F4" s="10">
        <f>1-D4/E4</f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ht="18" spans="1:26">
      <c r="A5" s="4"/>
      <c r="B5" s="5" t="s">
        <v>111</v>
      </c>
      <c r="C5" s="4" t="s">
        <v>105</v>
      </c>
      <c r="D5" s="4">
        <f t="shared" ref="D5:D24" si="0">COUNTIF(G5:P5,0)</f>
        <v>0</v>
      </c>
      <c r="E5" s="4">
        <f t="shared" ref="E5:E24" si="1">COUNT(G5:P5)</f>
        <v>10</v>
      </c>
      <c r="F5" s="10">
        <f t="shared" ref="F5:F29" si="2">1-D5/E5</f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" spans="1:26">
      <c r="A6" s="4"/>
      <c r="B6" s="5" t="s">
        <v>112</v>
      </c>
      <c r="C6" s="4" t="s">
        <v>105</v>
      </c>
      <c r="D6" s="4">
        <f t="shared" si="0"/>
        <v>0</v>
      </c>
      <c r="E6" s="4">
        <f t="shared" si="1"/>
        <v>10</v>
      </c>
      <c r="F6" s="10">
        <f t="shared" si="2"/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" spans="1:26">
      <c r="A7" s="4"/>
      <c r="B7" s="5" t="s">
        <v>113</v>
      </c>
      <c r="C7" s="4" t="s">
        <v>105</v>
      </c>
      <c r="D7" s="4">
        <f t="shared" si="0"/>
        <v>1</v>
      </c>
      <c r="E7" s="4">
        <f t="shared" si="1"/>
        <v>10</v>
      </c>
      <c r="F7" s="10">
        <f t="shared" si="2"/>
        <v>0.9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1</v>
      </c>
      <c r="N7" s="4">
        <v>1</v>
      </c>
      <c r="O7" s="4">
        <v>1</v>
      </c>
      <c r="P7" s="4">
        <v>1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" spans="1:26">
      <c r="A8" s="4"/>
      <c r="B8" s="5" t="s">
        <v>114</v>
      </c>
      <c r="C8" s="4" t="s">
        <v>105</v>
      </c>
      <c r="D8" s="4">
        <f t="shared" si="0"/>
        <v>0</v>
      </c>
      <c r="E8" s="4">
        <f t="shared" si="1"/>
        <v>10</v>
      </c>
      <c r="F8" s="10">
        <f t="shared" si="2"/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" spans="1:26">
      <c r="A9" s="4"/>
      <c r="B9" s="5" t="s">
        <v>115</v>
      </c>
      <c r="C9" s="4" t="s">
        <v>105</v>
      </c>
      <c r="D9" s="4">
        <f t="shared" si="0"/>
        <v>0</v>
      </c>
      <c r="E9" s="4">
        <f t="shared" si="1"/>
        <v>10</v>
      </c>
      <c r="F9" s="10">
        <f t="shared" si="2"/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" spans="1:26">
      <c r="A10" s="4"/>
      <c r="B10" s="5" t="s">
        <v>116</v>
      </c>
      <c r="C10" s="4" t="s">
        <v>105</v>
      </c>
      <c r="D10" s="4">
        <f t="shared" si="0"/>
        <v>1</v>
      </c>
      <c r="E10" s="4">
        <f t="shared" si="1"/>
        <v>10</v>
      </c>
      <c r="F10" s="10">
        <f t="shared" si="2"/>
        <v>0.9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0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" spans="1:26">
      <c r="A11" s="4"/>
      <c r="B11" s="6" t="s">
        <v>117</v>
      </c>
      <c r="C11" s="4" t="s">
        <v>105</v>
      </c>
      <c r="D11" s="4">
        <f t="shared" si="0"/>
        <v>0</v>
      </c>
      <c r="E11" s="4">
        <f t="shared" si="1"/>
        <v>10</v>
      </c>
      <c r="F11" s="10">
        <f t="shared" si="2"/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" spans="1:26">
      <c r="A12" s="4"/>
      <c r="B12" s="6" t="s">
        <v>118</v>
      </c>
      <c r="C12" s="4" t="s">
        <v>105</v>
      </c>
      <c r="D12" s="4">
        <f t="shared" si="0"/>
        <v>0</v>
      </c>
      <c r="E12" s="4">
        <f t="shared" si="1"/>
        <v>10</v>
      </c>
      <c r="F12" s="10">
        <f t="shared" si="2"/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" spans="1:26">
      <c r="A13" s="4"/>
      <c r="B13" s="7" t="s">
        <v>119</v>
      </c>
      <c r="C13" s="4" t="s">
        <v>105</v>
      </c>
      <c r="D13" s="4">
        <f t="shared" si="0"/>
        <v>0</v>
      </c>
      <c r="E13" s="4">
        <f t="shared" si="1"/>
        <v>10</v>
      </c>
      <c r="F13" s="10">
        <f t="shared" si="2"/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" spans="1:26">
      <c r="A14" s="4"/>
      <c r="B14" s="7" t="s">
        <v>120</v>
      </c>
      <c r="C14" s="4" t="s">
        <v>105</v>
      </c>
      <c r="D14" s="4">
        <f t="shared" si="0"/>
        <v>0</v>
      </c>
      <c r="E14" s="4">
        <f t="shared" si="1"/>
        <v>10</v>
      </c>
      <c r="F14" s="10">
        <f t="shared" si="2"/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" spans="1:26">
      <c r="A15" s="4"/>
      <c r="B15" s="7" t="s">
        <v>121</v>
      </c>
      <c r="C15" s="4" t="s">
        <v>105</v>
      </c>
      <c r="D15" s="4">
        <f t="shared" si="0"/>
        <v>0</v>
      </c>
      <c r="E15" s="4">
        <f t="shared" si="1"/>
        <v>10</v>
      </c>
      <c r="F15" s="10">
        <f t="shared" si="2"/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" spans="1:26">
      <c r="A16" s="4"/>
      <c r="B16" s="7" t="s">
        <v>122</v>
      </c>
      <c r="C16" s="4" t="s">
        <v>105</v>
      </c>
      <c r="D16" s="4">
        <f t="shared" si="0"/>
        <v>0</v>
      </c>
      <c r="E16" s="4">
        <f t="shared" si="1"/>
        <v>10</v>
      </c>
      <c r="F16" s="10">
        <f t="shared" si="2"/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" spans="1:26">
      <c r="A17" s="4"/>
      <c r="B17" s="7" t="s">
        <v>123</v>
      </c>
      <c r="C17" s="4" t="s">
        <v>105</v>
      </c>
      <c r="D17" s="4">
        <f t="shared" si="0"/>
        <v>0</v>
      </c>
      <c r="E17" s="4">
        <f t="shared" si="1"/>
        <v>10</v>
      </c>
      <c r="F17" s="10">
        <f t="shared" si="2"/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" spans="1:26">
      <c r="A18" s="4"/>
      <c r="B18" s="7" t="s">
        <v>124</v>
      </c>
      <c r="C18" s="4" t="s">
        <v>105</v>
      </c>
      <c r="D18" s="4">
        <f t="shared" si="0"/>
        <v>0</v>
      </c>
      <c r="E18" s="4">
        <f t="shared" si="1"/>
        <v>10</v>
      </c>
      <c r="F18" s="10">
        <f t="shared" si="2"/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" spans="1:26">
      <c r="A19" s="4"/>
      <c r="B19" s="7" t="s">
        <v>125</v>
      </c>
      <c r="C19" s="4" t="s">
        <v>105</v>
      </c>
      <c r="D19" s="4">
        <f t="shared" si="0"/>
        <v>0</v>
      </c>
      <c r="E19" s="4">
        <f t="shared" si="1"/>
        <v>10</v>
      </c>
      <c r="F19" s="10">
        <f t="shared" si="2"/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" spans="1:26">
      <c r="A20" s="4"/>
      <c r="B20" s="7" t="s">
        <v>126</v>
      </c>
      <c r="C20" s="4" t="s">
        <v>105</v>
      </c>
      <c r="D20" s="4">
        <f t="shared" si="0"/>
        <v>0</v>
      </c>
      <c r="E20" s="4">
        <f t="shared" si="1"/>
        <v>10</v>
      </c>
      <c r="F20" s="10">
        <f t="shared" si="2"/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" spans="1:26">
      <c r="A21" s="4"/>
      <c r="B21" s="7" t="s">
        <v>127</v>
      </c>
      <c r="C21" s="4" t="s">
        <v>105</v>
      </c>
      <c r="D21" s="4">
        <f t="shared" si="0"/>
        <v>0</v>
      </c>
      <c r="E21" s="4">
        <f t="shared" si="1"/>
        <v>10</v>
      </c>
      <c r="F21" s="10">
        <f t="shared" si="2"/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" spans="1:26">
      <c r="A22" s="4"/>
      <c r="B22" s="7" t="s">
        <v>128</v>
      </c>
      <c r="C22" s="4" t="s">
        <v>105</v>
      </c>
      <c r="D22" s="4">
        <f t="shared" si="0"/>
        <v>0</v>
      </c>
      <c r="E22" s="4">
        <f t="shared" si="1"/>
        <v>10</v>
      </c>
      <c r="F22" s="10">
        <f t="shared" si="2"/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" spans="1:26">
      <c r="A23" s="4"/>
      <c r="B23" s="8" t="s">
        <v>129</v>
      </c>
      <c r="C23" s="4" t="s">
        <v>105</v>
      </c>
      <c r="D23" s="4">
        <f t="shared" si="0"/>
        <v>0</v>
      </c>
      <c r="E23" s="4">
        <f t="shared" si="1"/>
        <v>10</v>
      </c>
      <c r="F23" s="10">
        <f t="shared" si="2"/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" spans="1:26">
      <c r="A24" s="4"/>
      <c r="B24" s="8" t="s">
        <v>130</v>
      </c>
      <c r="C24" s="4" t="s">
        <v>105</v>
      </c>
      <c r="D24" s="4">
        <f t="shared" si="0"/>
        <v>0</v>
      </c>
      <c r="E24" s="4">
        <f t="shared" si="1"/>
        <v>10</v>
      </c>
      <c r="F24" s="10">
        <f t="shared" si="2"/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4">
        <v>1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" spans="1:26">
      <c r="A25" s="4"/>
      <c r="B25" s="9" t="s">
        <v>131</v>
      </c>
      <c r="C25" s="4" t="s">
        <v>105</v>
      </c>
      <c r="D25" s="4">
        <f>COUNTIF(G25:Z25,0)</f>
        <v>0</v>
      </c>
      <c r="E25" s="4">
        <f>COUNT(G25:Z25)</f>
        <v>10</v>
      </c>
      <c r="F25" s="10">
        <f t="shared" si="2"/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" spans="1:26">
      <c r="A26" s="4"/>
      <c r="B26" s="9" t="s">
        <v>132</v>
      </c>
      <c r="C26" s="4" t="s">
        <v>105</v>
      </c>
      <c r="D26" s="4">
        <f t="shared" ref="D26:D29" si="3">COUNTIF(G26:P26,0)</f>
        <v>0</v>
      </c>
      <c r="E26" s="4">
        <f t="shared" ref="E26:E29" si="4">COUNT(G26:P26)</f>
        <v>10</v>
      </c>
      <c r="F26" s="10">
        <f t="shared" si="2"/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" spans="1:26">
      <c r="A27" s="4"/>
      <c r="B27" s="9" t="s">
        <v>133</v>
      </c>
      <c r="C27" s="4" t="s">
        <v>105</v>
      </c>
      <c r="D27" s="4">
        <f t="shared" si="3"/>
        <v>0</v>
      </c>
      <c r="E27" s="4">
        <f t="shared" si="4"/>
        <v>10</v>
      </c>
      <c r="F27" s="10">
        <f t="shared" si="2"/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" spans="1:26">
      <c r="A28" s="4"/>
      <c r="B28" s="9" t="s">
        <v>134</v>
      </c>
      <c r="C28" s="4" t="s">
        <v>105</v>
      </c>
      <c r="D28" s="4">
        <f t="shared" si="3"/>
        <v>0</v>
      </c>
      <c r="E28" s="4">
        <f t="shared" si="4"/>
        <v>10</v>
      </c>
      <c r="F28" s="10">
        <f t="shared" si="2"/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" spans="1:26">
      <c r="A29" s="4"/>
      <c r="B29" s="9" t="s">
        <v>135</v>
      </c>
      <c r="C29" s="4" t="s">
        <v>105</v>
      </c>
      <c r="D29" s="4">
        <f t="shared" si="3"/>
        <v>0</v>
      </c>
      <c r="E29" s="4">
        <f t="shared" si="4"/>
        <v>10</v>
      </c>
      <c r="F29" s="10">
        <f t="shared" si="2"/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4" spans="1:26">
      <c r="A34" s="3" t="s">
        <v>93</v>
      </c>
      <c r="B34" s="3" t="s">
        <v>42</v>
      </c>
      <c r="C34" s="3" t="s">
        <v>138</v>
      </c>
      <c r="D34" s="3" t="s">
        <v>139</v>
      </c>
      <c r="E34" s="3" t="s">
        <v>140</v>
      </c>
      <c r="F34" s="3"/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3">
        <v>9</v>
      </c>
      <c r="P34" s="3">
        <v>10</v>
      </c>
      <c r="Q34" s="3">
        <v>11</v>
      </c>
      <c r="R34" s="3">
        <v>12</v>
      </c>
      <c r="S34" s="3">
        <v>13</v>
      </c>
      <c r="T34" s="3">
        <v>14</v>
      </c>
      <c r="U34" s="3">
        <v>15</v>
      </c>
      <c r="V34" s="3">
        <v>16</v>
      </c>
      <c r="W34" s="3">
        <v>17</v>
      </c>
      <c r="X34" s="3">
        <v>18</v>
      </c>
      <c r="Y34" s="3">
        <v>19</v>
      </c>
      <c r="Z34" s="3">
        <v>20</v>
      </c>
    </row>
    <row r="35" spans="1:26">
      <c r="A35" s="4" t="s">
        <v>94</v>
      </c>
      <c r="B35" s="4" t="s">
        <v>48</v>
      </c>
      <c r="C35" s="4" t="s">
        <v>105</v>
      </c>
      <c r="D35" s="4">
        <f>COUNTIF(G35:Z35,0)</f>
        <v>0</v>
      </c>
      <c r="E35" s="4">
        <f>COUNT(G35:Z35)</f>
        <v>20</v>
      </c>
      <c r="F35" s="10">
        <f>1-D35/E35</f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</row>
    <row r="36" spans="1:26">
      <c r="A36" s="4"/>
      <c r="B36" s="4" t="s">
        <v>51</v>
      </c>
      <c r="C36" s="4" t="s">
        <v>105</v>
      </c>
      <c r="D36" s="4">
        <f>COUNTIF(G36:Z36,0)</f>
        <v>0</v>
      </c>
      <c r="E36" s="4">
        <f>COUNT(G36:Z36)</f>
        <v>20</v>
      </c>
      <c r="F36" s="10">
        <f>1-D36/E36</f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</row>
    <row r="37" ht="18" spans="1:26">
      <c r="A37" s="4"/>
      <c r="B37" s="5" t="s">
        <v>111</v>
      </c>
      <c r="C37" s="4" t="s">
        <v>105</v>
      </c>
      <c r="D37" s="4">
        <f t="shared" ref="D37:D56" si="5">COUNTIF(G37:P37,0)</f>
        <v>0</v>
      </c>
      <c r="E37" s="4">
        <f t="shared" ref="E37:E56" si="6">COUNT(G37:P37)</f>
        <v>10</v>
      </c>
      <c r="F37" s="10">
        <f t="shared" ref="F37:F61" si="7">1-D37/E37</f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" spans="1:26">
      <c r="A38" s="4"/>
      <c r="B38" s="5" t="s">
        <v>112</v>
      </c>
      <c r="C38" s="4" t="s">
        <v>105</v>
      </c>
      <c r="D38" s="4">
        <f t="shared" si="5"/>
        <v>0</v>
      </c>
      <c r="E38" s="4">
        <f t="shared" si="6"/>
        <v>10</v>
      </c>
      <c r="F38" s="10">
        <f t="shared" si="7"/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" spans="1:26">
      <c r="A39" s="4"/>
      <c r="B39" s="5" t="s">
        <v>113</v>
      </c>
      <c r="C39" s="4" t="s">
        <v>105</v>
      </c>
      <c r="D39" s="4">
        <f t="shared" si="5"/>
        <v>0</v>
      </c>
      <c r="E39" s="4">
        <f t="shared" si="6"/>
        <v>10</v>
      </c>
      <c r="F39" s="10">
        <f t="shared" si="7"/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" spans="1:26">
      <c r="A40" s="4"/>
      <c r="B40" s="5" t="s">
        <v>114</v>
      </c>
      <c r="C40" s="4" t="s">
        <v>105</v>
      </c>
      <c r="D40" s="4">
        <f t="shared" si="5"/>
        <v>0</v>
      </c>
      <c r="E40" s="4">
        <f t="shared" si="6"/>
        <v>10</v>
      </c>
      <c r="F40" s="10">
        <f t="shared" si="7"/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" spans="1:26">
      <c r="A41" s="4"/>
      <c r="B41" s="5" t="s">
        <v>115</v>
      </c>
      <c r="C41" s="4" t="s">
        <v>105</v>
      </c>
      <c r="D41" s="4">
        <f t="shared" si="5"/>
        <v>0</v>
      </c>
      <c r="E41" s="4">
        <f t="shared" si="6"/>
        <v>10</v>
      </c>
      <c r="F41" s="10">
        <f t="shared" si="7"/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" spans="1:26">
      <c r="A42" s="4"/>
      <c r="B42" s="5" t="s">
        <v>116</v>
      </c>
      <c r="C42" s="4" t="s">
        <v>105</v>
      </c>
      <c r="D42" s="4">
        <f t="shared" si="5"/>
        <v>0</v>
      </c>
      <c r="E42" s="4">
        <f t="shared" si="6"/>
        <v>10</v>
      </c>
      <c r="F42" s="10">
        <f t="shared" si="7"/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" spans="1:26">
      <c r="A43" s="4"/>
      <c r="B43" s="6" t="s">
        <v>117</v>
      </c>
      <c r="C43" s="4" t="s">
        <v>105</v>
      </c>
      <c r="D43" s="4">
        <f t="shared" si="5"/>
        <v>0</v>
      </c>
      <c r="E43" s="4">
        <f t="shared" si="6"/>
        <v>10</v>
      </c>
      <c r="F43" s="10">
        <f t="shared" si="7"/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" spans="1:26">
      <c r="A44" s="4"/>
      <c r="B44" s="6" t="s">
        <v>118</v>
      </c>
      <c r="C44" s="4" t="s">
        <v>105</v>
      </c>
      <c r="D44" s="4">
        <f t="shared" si="5"/>
        <v>0</v>
      </c>
      <c r="E44" s="4">
        <f t="shared" si="6"/>
        <v>10</v>
      </c>
      <c r="F44" s="10">
        <f t="shared" si="7"/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" spans="1:26">
      <c r="A45" s="4"/>
      <c r="B45" s="7" t="s">
        <v>119</v>
      </c>
      <c r="C45" s="4" t="s">
        <v>105</v>
      </c>
      <c r="D45" s="4">
        <f t="shared" si="5"/>
        <v>0</v>
      </c>
      <c r="E45" s="4">
        <f t="shared" si="6"/>
        <v>10</v>
      </c>
      <c r="F45" s="10">
        <f t="shared" si="7"/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" spans="1:26">
      <c r="A46" s="4"/>
      <c r="B46" s="7" t="s">
        <v>120</v>
      </c>
      <c r="C46" s="4" t="s">
        <v>105</v>
      </c>
      <c r="D46" s="4">
        <f t="shared" si="5"/>
        <v>0</v>
      </c>
      <c r="E46" s="4">
        <f t="shared" si="6"/>
        <v>10</v>
      </c>
      <c r="F46" s="10">
        <f t="shared" si="7"/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" spans="1:26">
      <c r="A47" s="4"/>
      <c r="B47" s="7" t="s">
        <v>121</v>
      </c>
      <c r="C47" s="4" t="s">
        <v>105</v>
      </c>
      <c r="D47" s="4">
        <f t="shared" si="5"/>
        <v>0</v>
      </c>
      <c r="E47" s="4">
        <f t="shared" si="6"/>
        <v>10</v>
      </c>
      <c r="F47" s="10">
        <f t="shared" si="7"/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" spans="1:26">
      <c r="A48" s="4"/>
      <c r="B48" s="7" t="s">
        <v>122</v>
      </c>
      <c r="C48" s="4" t="s">
        <v>105</v>
      </c>
      <c r="D48" s="4">
        <f t="shared" si="5"/>
        <v>0</v>
      </c>
      <c r="E48" s="4">
        <f t="shared" si="6"/>
        <v>10</v>
      </c>
      <c r="F48" s="10">
        <f t="shared" si="7"/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" spans="1:26">
      <c r="A49" s="4"/>
      <c r="B49" s="7" t="s">
        <v>123</v>
      </c>
      <c r="C49" s="4" t="s">
        <v>105</v>
      </c>
      <c r="D49" s="4">
        <f t="shared" si="5"/>
        <v>0</v>
      </c>
      <c r="E49" s="4">
        <f t="shared" si="6"/>
        <v>10</v>
      </c>
      <c r="F49" s="10">
        <f t="shared" si="7"/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" spans="1:26">
      <c r="A50" s="4"/>
      <c r="B50" s="7" t="s">
        <v>124</v>
      </c>
      <c r="C50" s="4" t="s">
        <v>105</v>
      </c>
      <c r="D50" s="4">
        <f t="shared" si="5"/>
        <v>0</v>
      </c>
      <c r="E50" s="4">
        <f t="shared" si="6"/>
        <v>10</v>
      </c>
      <c r="F50" s="10">
        <f t="shared" si="7"/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" spans="1:26">
      <c r="A51" s="4"/>
      <c r="B51" s="7" t="s">
        <v>125</v>
      </c>
      <c r="C51" s="4" t="s">
        <v>105</v>
      </c>
      <c r="D51" s="4">
        <f t="shared" si="5"/>
        <v>0</v>
      </c>
      <c r="E51" s="4">
        <f t="shared" si="6"/>
        <v>10</v>
      </c>
      <c r="F51" s="10">
        <f t="shared" si="7"/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" spans="1:26">
      <c r="A52" s="4"/>
      <c r="B52" s="7" t="s">
        <v>126</v>
      </c>
      <c r="C52" s="4" t="s">
        <v>105</v>
      </c>
      <c r="D52" s="4">
        <f t="shared" si="5"/>
        <v>0</v>
      </c>
      <c r="E52" s="4">
        <f t="shared" si="6"/>
        <v>10</v>
      </c>
      <c r="F52" s="10">
        <f t="shared" si="7"/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" spans="1:26">
      <c r="A53" s="4"/>
      <c r="B53" s="7" t="s">
        <v>127</v>
      </c>
      <c r="C53" s="4" t="s">
        <v>105</v>
      </c>
      <c r="D53" s="4">
        <f t="shared" si="5"/>
        <v>0</v>
      </c>
      <c r="E53" s="4">
        <f t="shared" si="6"/>
        <v>10</v>
      </c>
      <c r="F53" s="10">
        <f t="shared" si="7"/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" spans="1:26">
      <c r="A54" s="4"/>
      <c r="B54" s="7" t="s">
        <v>128</v>
      </c>
      <c r="C54" s="4" t="s">
        <v>105</v>
      </c>
      <c r="D54" s="4">
        <f t="shared" si="5"/>
        <v>1</v>
      </c>
      <c r="E54" s="4">
        <f t="shared" si="6"/>
        <v>10</v>
      </c>
      <c r="F54" s="10">
        <f t="shared" si="7"/>
        <v>0.9</v>
      </c>
      <c r="G54" s="4">
        <v>1</v>
      </c>
      <c r="H54" s="4">
        <v>1</v>
      </c>
      <c r="I54" s="4">
        <v>1</v>
      </c>
      <c r="J54" s="4">
        <v>1</v>
      </c>
      <c r="K54" s="4">
        <v>0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" spans="1:26">
      <c r="A55" s="4"/>
      <c r="B55" s="8" t="s">
        <v>129</v>
      </c>
      <c r="C55" s="4" t="s">
        <v>105</v>
      </c>
      <c r="D55" s="4">
        <f t="shared" si="5"/>
        <v>0</v>
      </c>
      <c r="E55" s="4">
        <f t="shared" si="6"/>
        <v>10</v>
      </c>
      <c r="F55" s="10">
        <f t="shared" si="7"/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" spans="1:26">
      <c r="A56" s="4"/>
      <c r="B56" s="8" t="s">
        <v>130</v>
      </c>
      <c r="C56" s="4" t="s">
        <v>105</v>
      </c>
      <c r="D56" s="4">
        <f t="shared" si="5"/>
        <v>0</v>
      </c>
      <c r="E56" s="4">
        <f t="shared" si="6"/>
        <v>10</v>
      </c>
      <c r="F56" s="10">
        <f t="shared" si="7"/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" spans="1:26">
      <c r="A57" s="4"/>
      <c r="B57" s="9" t="s">
        <v>131</v>
      </c>
      <c r="C57" s="4" t="s">
        <v>105</v>
      </c>
      <c r="D57" s="4">
        <f>COUNTIF(G57:Z57,0)</f>
        <v>0</v>
      </c>
      <c r="E57" s="4">
        <f>COUNT(G57:Z57)</f>
        <v>10</v>
      </c>
      <c r="F57" s="10">
        <f t="shared" si="7"/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" spans="1:26">
      <c r="A58" s="4"/>
      <c r="B58" s="9" t="s">
        <v>132</v>
      </c>
      <c r="C58" s="4" t="s">
        <v>105</v>
      </c>
      <c r="D58" s="4">
        <f t="shared" ref="D58:D61" si="8">COUNTIF(G58:P58,0)</f>
        <v>0</v>
      </c>
      <c r="E58" s="4">
        <f t="shared" ref="E58:E61" si="9">COUNT(G58:P58)</f>
        <v>10</v>
      </c>
      <c r="F58" s="10">
        <f t="shared" si="7"/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" spans="1:26">
      <c r="A59" s="4"/>
      <c r="B59" s="9" t="s">
        <v>133</v>
      </c>
      <c r="C59" s="4" t="s">
        <v>105</v>
      </c>
      <c r="D59" s="4">
        <f t="shared" si="8"/>
        <v>0</v>
      </c>
      <c r="E59" s="4">
        <f t="shared" si="9"/>
        <v>10</v>
      </c>
      <c r="F59" s="10">
        <f t="shared" si="7"/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" spans="1:26">
      <c r="A60" s="4"/>
      <c r="B60" s="9" t="s">
        <v>134</v>
      </c>
      <c r="C60" s="4" t="s">
        <v>105</v>
      </c>
      <c r="D60" s="4">
        <f t="shared" si="8"/>
        <v>0</v>
      </c>
      <c r="E60" s="4">
        <f t="shared" si="9"/>
        <v>10</v>
      </c>
      <c r="F60" s="10">
        <f t="shared" si="7"/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" spans="1:26">
      <c r="A61" s="4"/>
      <c r="B61" s="9" t="s">
        <v>135</v>
      </c>
      <c r="C61" s="4" t="s">
        <v>105</v>
      </c>
      <c r="D61" s="4">
        <f t="shared" si="8"/>
        <v>0</v>
      </c>
      <c r="E61" s="4">
        <f t="shared" si="9"/>
        <v>10</v>
      </c>
      <c r="F61" s="10">
        <f t="shared" si="7"/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4" spans="1:26">
      <c r="A64" s="3" t="s">
        <v>93</v>
      </c>
      <c r="B64" s="3" t="s">
        <v>42</v>
      </c>
      <c r="C64" s="3" t="s">
        <v>138</v>
      </c>
      <c r="D64" s="3" t="s">
        <v>139</v>
      </c>
      <c r="E64" s="3" t="s">
        <v>140</v>
      </c>
      <c r="F64" s="3"/>
      <c r="G64" s="3">
        <v>1</v>
      </c>
      <c r="H64" s="3">
        <v>2</v>
      </c>
      <c r="I64" s="3">
        <v>3</v>
      </c>
      <c r="J64" s="3">
        <v>4</v>
      </c>
      <c r="K64" s="3">
        <v>5</v>
      </c>
      <c r="L64" s="3">
        <v>6</v>
      </c>
      <c r="M64" s="3">
        <v>7</v>
      </c>
      <c r="N64" s="3">
        <v>8</v>
      </c>
      <c r="O64" s="3">
        <v>9</v>
      </c>
      <c r="P64" s="3">
        <v>10</v>
      </c>
      <c r="Q64" s="3">
        <v>11</v>
      </c>
      <c r="R64" s="3">
        <v>12</v>
      </c>
      <c r="S64" s="3">
        <v>13</v>
      </c>
      <c r="T64" s="3">
        <v>14</v>
      </c>
      <c r="U64" s="3">
        <v>15</v>
      </c>
      <c r="V64" s="3">
        <v>16</v>
      </c>
      <c r="W64" s="3">
        <v>17</v>
      </c>
      <c r="X64" s="3">
        <v>18</v>
      </c>
      <c r="Y64" s="3">
        <v>19</v>
      </c>
      <c r="Z64" s="3">
        <v>20</v>
      </c>
    </row>
    <row r="65" spans="1:26">
      <c r="A65" s="4" t="s">
        <v>97</v>
      </c>
      <c r="B65" s="4" t="s">
        <v>48</v>
      </c>
      <c r="C65" s="4" t="s">
        <v>105</v>
      </c>
      <c r="D65" s="4">
        <f>COUNTIF(G65:Z65,0)</f>
        <v>0</v>
      </c>
      <c r="E65" s="4">
        <f>COUNT(G65:Z65)</f>
        <v>20</v>
      </c>
      <c r="F65" s="10">
        <f>1-D65/E65</f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</row>
    <row r="66" spans="1:26">
      <c r="A66" s="4"/>
      <c r="B66" s="4" t="s">
        <v>51</v>
      </c>
      <c r="C66" s="4" t="s">
        <v>105</v>
      </c>
      <c r="D66" s="4">
        <f>COUNTIF(G66:Z66,0)</f>
        <v>3</v>
      </c>
      <c r="E66" s="4">
        <f>COUNT(G66:Z66)</f>
        <v>20</v>
      </c>
      <c r="F66" s="10">
        <f>1-D66/E66</f>
        <v>0.85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0</v>
      </c>
      <c r="V66" s="4">
        <v>0</v>
      </c>
      <c r="W66" s="4">
        <v>0</v>
      </c>
      <c r="X66" s="4">
        <v>1</v>
      </c>
      <c r="Y66" s="4">
        <v>1</v>
      </c>
      <c r="Z66" s="4">
        <v>1</v>
      </c>
    </row>
    <row r="67" ht="18" spans="1:26">
      <c r="A67" s="4"/>
      <c r="B67" s="5" t="s">
        <v>111</v>
      </c>
      <c r="C67" s="4" t="s">
        <v>105</v>
      </c>
      <c r="D67" s="4">
        <f t="shared" ref="D67:D86" si="10">COUNTIF(G67:P67,0)</f>
        <v>0</v>
      </c>
      <c r="E67" s="4">
        <f t="shared" ref="E67:E86" si="11">COUNT(G67:P67)</f>
        <v>10</v>
      </c>
      <c r="F67" s="10">
        <f t="shared" ref="F67:F91" si="12">1-D67/E67</f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8" spans="1:26">
      <c r="A68" s="4"/>
      <c r="B68" s="5" t="s">
        <v>112</v>
      </c>
      <c r="C68" s="4" t="s">
        <v>105</v>
      </c>
      <c r="D68" s="4">
        <f t="shared" si="10"/>
        <v>3</v>
      </c>
      <c r="E68" s="4">
        <f t="shared" si="11"/>
        <v>10</v>
      </c>
      <c r="F68" s="10">
        <f t="shared" si="12"/>
        <v>0.7</v>
      </c>
      <c r="G68" s="4">
        <v>1</v>
      </c>
      <c r="H68" s="4">
        <v>1</v>
      </c>
      <c r="I68" s="4">
        <v>1</v>
      </c>
      <c r="J68" s="4">
        <v>0</v>
      </c>
      <c r="K68" s="4">
        <v>1</v>
      </c>
      <c r="L68" s="4">
        <v>1</v>
      </c>
      <c r="M68" s="4">
        <v>1</v>
      </c>
      <c r="N68" s="4">
        <v>0</v>
      </c>
      <c r="O68" s="4">
        <v>0</v>
      </c>
      <c r="P68" s="4">
        <v>1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8" spans="1:26">
      <c r="A69" s="4"/>
      <c r="B69" s="5" t="s">
        <v>113</v>
      </c>
      <c r="C69" s="4" t="s">
        <v>105</v>
      </c>
      <c r="D69" s="4">
        <f t="shared" si="10"/>
        <v>3</v>
      </c>
      <c r="E69" s="4">
        <f t="shared" si="11"/>
        <v>10</v>
      </c>
      <c r="F69" s="10">
        <f t="shared" si="12"/>
        <v>0.7</v>
      </c>
      <c r="G69" s="4">
        <v>0</v>
      </c>
      <c r="H69" s="4">
        <v>1</v>
      </c>
      <c r="I69" s="4">
        <v>1</v>
      </c>
      <c r="J69" s="4">
        <v>1</v>
      </c>
      <c r="K69" s="4">
        <v>1</v>
      </c>
      <c r="L69" s="4">
        <v>0</v>
      </c>
      <c r="M69" s="4">
        <v>1</v>
      </c>
      <c r="N69" s="4">
        <v>0</v>
      </c>
      <c r="O69" s="4">
        <v>1</v>
      </c>
      <c r="P69" s="4">
        <v>1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8" spans="1:26">
      <c r="A70" s="4"/>
      <c r="B70" s="5" t="s">
        <v>114</v>
      </c>
      <c r="C70" s="4" t="s">
        <v>105</v>
      </c>
      <c r="D70" s="4">
        <f t="shared" si="10"/>
        <v>0</v>
      </c>
      <c r="E70" s="4">
        <f t="shared" si="11"/>
        <v>10</v>
      </c>
      <c r="F70" s="10">
        <f t="shared" si="12"/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8" spans="1:26">
      <c r="A71" s="4"/>
      <c r="B71" s="5" t="s">
        <v>115</v>
      </c>
      <c r="C71" s="4" t="s">
        <v>105</v>
      </c>
      <c r="D71" s="4">
        <f t="shared" si="10"/>
        <v>4</v>
      </c>
      <c r="E71" s="4">
        <f t="shared" si="11"/>
        <v>10</v>
      </c>
      <c r="F71" s="10">
        <f t="shared" si="12"/>
        <v>0.6</v>
      </c>
      <c r="G71" s="4">
        <v>1</v>
      </c>
      <c r="H71" s="4">
        <v>0</v>
      </c>
      <c r="I71" s="4">
        <v>1</v>
      </c>
      <c r="J71" s="4">
        <v>0</v>
      </c>
      <c r="K71" s="4">
        <v>0</v>
      </c>
      <c r="L71" s="4">
        <v>1</v>
      </c>
      <c r="M71" s="4">
        <v>1</v>
      </c>
      <c r="N71" s="4">
        <v>1</v>
      </c>
      <c r="O71" s="4">
        <v>1</v>
      </c>
      <c r="P71" s="4">
        <v>0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8" spans="1:26">
      <c r="A72" s="4"/>
      <c r="B72" s="5" t="s">
        <v>116</v>
      </c>
      <c r="C72" s="4" t="s">
        <v>105</v>
      </c>
      <c r="D72" s="4">
        <f t="shared" si="10"/>
        <v>0</v>
      </c>
      <c r="E72" s="4">
        <f t="shared" si="11"/>
        <v>10</v>
      </c>
      <c r="F72" s="10">
        <f t="shared" si="12"/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8" spans="1:26">
      <c r="A73" s="4"/>
      <c r="B73" s="6" t="s">
        <v>117</v>
      </c>
      <c r="C73" s="4" t="s">
        <v>105</v>
      </c>
      <c r="D73" s="4">
        <f t="shared" si="10"/>
        <v>0</v>
      </c>
      <c r="E73" s="4">
        <f t="shared" si="11"/>
        <v>10</v>
      </c>
      <c r="F73" s="10">
        <f t="shared" si="12"/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8" spans="1:26">
      <c r="A74" s="4"/>
      <c r="B74" s="6" t="s">
        <v>118</v>
      </c>
      <c r="C74" s="4" t="s">
        <v>105</v>
      </c>
      <c r="D74" s="4">
        <f t="shared" si="10"/>
        <v>0</v>
      </c>
      <c r="E74" s="4">
        <f t="shared" si="11"/>
        <v>10</v>
      </c>
      <c r="F74" s="10">
        <f t="shared" si="12"/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8" spans="1:26">
      <c r="A75" s="4"/>
      <c r="B75" s="7" t="s">
        <v>119</v>
      </c>
      <c r="C75" s="4" t="s">
        <v>105</v>
      </c>
      <c r="D75" s="4">
        <f t="shared" si="10"/>
        <v>0</v>
      </c>
      <c r="E75" s="4">
        <f t="shared" si="11"/>
        <v>10</v>
      </c>
      <c r="F75" s="10">
        <f t="shared" si="12"/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8" spans="1:26">
      <c r="A76" s="4"/>
      <c r="B76" s="7" t="s">
        <v>120</v>
      </c>
      <c r="C76" s="4" t="s">
        <v>105</v>
      </c>
      <c r="D76" s="4">
        <f t="shared" si="10"/>
        <v>0</v>
      </c>
      <c r="E76" s="4">
        <f t="shared" si="11"/>
        <v>10</v>
      </c>
      <c r="F76" s="10">
        <f t="shared" si="12"/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8" spans="1:26">
      <c r="A77" s="4"/>
      <c r="B77" s="7" t="s">
        <v>121</v>
      </c>
      <c r="C77" s="4" t="s">
        <v>105</v>
      </c>
      <c r="D77" s="4">
        <f t="shared" si="10"/>
        <v>0</v>
      </c>
      <c r="E77" s="4">
        <f t="shared" si="11"/>
        <v>10</v>
      </c>
      <c r="F77" s="10">
        <f t="shared" si="12"/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8" spans="1:26">
      <c r="A78" s="4"/>
      <c r="B78" s="7" t="s">
        <v>122</v>
      </c>
      <c r="C78" s="4" t="s">
        <v>105</v>
      </c>
      <c r="D78" s="4">
        <f t="shared" si="10"/>
        <v>0</v>
      </c>
      <c r="E78" s="4">
        <f t="shared" si="11"/>
        <v>10</v>
      </c>
      <c r="F78" s="10">
        <f t="shared" si="12"/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8" spans="1:26">
      <c r="A79" s="4"/>
      <c r="B79" s="7" t="s">
        <v>123</v>
      </c>
      <c r="C79" s="4" t="s">
        <v>105</v>
      </c>
      <c r="D79" s="4">
        <f t="shared" si="10"/>
        <v>0</v>
      </c>
      <c r="E79" s="4">
        <f t="shared" si="11"/>
        <v>10</v>
      </c>
      <c r="F79" s="10">
        <f t="shared" si="12"/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8" spans="1:26">
      <c r="A80" s="4"/>
      <c r="B80" s="7" t="s">
        <v>124</v>
      </c>
      <c r="C80" s="4" t="s">
        <v>105</v>
      </c>
      <c r="D80" s="4">
        <f t="shared" si="10"/>
        <v>0</v>
      </c>
      <c r="E80" s="4">
        <f t="shared" si="11"/>
        <v>10</v>
      </c>
      <c r="F80" s="10">
        <f t="shared" si="12"/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8" spans="1:26">
      <c r="A81" s="4"/>
      <c r="B81" s="7" t="s">
        <v>125</v>
      </c>
      <c r="C81" s="4" t="s">
        <v>105</v>
      </c>
      <c r="D81" s="4">
        <f t="shared" si="10"/>
        <v>0</v>
      </c>
      <c r="E81" s="4">
        <f t="shared" si="11"/>
        <v>10</v>
      </c>
      <c r="F81" s="10">
        <f t="shared" si="12"/>
        <v>1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8" spans="1:26">
      <c r="A82" s="4"/>
      <c r="B82" s="7" t="s">
        <v>126</v>
      </c>
      <c r="C82" s="4" t="s">
        <v>105</v>
      </c>
      <c r="D82" s="4">
        <f t="shared" si="10"/>
        <v>2</v>
      </c>
      <c r="E82" s="4">
        <f t="shared" si="11"/>
        <v>10</v>
      </c>
      <c r="F82" s="10">
        <f t="shared" si="12"/>
        <v>0.8</v>
      </c>
      <c r="G82" s="4">
        <v>0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0</v>
      </c>
      <c r="P82" s="4">
        <v>1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8" spans="1:26">
      <c r="A83" s="4"/>
      <c r="B83" s="7" t="s">
        <v>127</v>
      </c>
      <c r="C83" s="4" t="s">
        <v>105</v>
      </c>
      <c r="D83" s="4">
        <f t="shared" si="10"/>
        <v>0</v>
      </c>
      <c r="E83" s="4">
        <f t="shared" si="11"/>
        <v>10</v>
      </c>
      <c r="F83" s="10">
        <f t="shared" si="12"/>
        <v>1</v>
      </c>
      <c r="G83" s="4">
        <v>1</v>
      </c>
      <c r="H83" s="4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8" spans="1:26">
      <c r="A84" s="4"/>
      <c r="B84" s="7" t="s">
        <v>128</v>
      </c>
      <c r="C84" s="4" t="s">
        <v>105</v>
      </c>
      <c r="D84" s="4">
        <f t="shared" si="10"/>
        <v>3</v>
      </c>
      <c r="E84" s="4">
        <f t="shared" si="11"/>
        <v>10</v>
      </c>
      <c r="F84" s="10">
        <f t="shared" si="12"/>
        <v>0.7</v>
      </c>
      <c r="G84" s="4">
        <v>1</v>
      </c>
      <c r="H84" s="4">
        <v>0</v>
      </c>
      <c r="I84" s="4">
        <v>0</v>
      </c>
      <c r="J84" s="4">
        <v>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8" spans="1:26">
      <c r="A85" s="4"/>
      <c r="B85" s="8" t="s">
        <v>129</v>
      </c>
      <c r="C85" s="4" t="s">
        <v>105</v>
      </c>
      <c r="D85" s="4">
        <f t="shared" si="10"/>
        <v>0</v>
      </c>
      <c r="E85" s="4">
        <f t="shared" si="11"/>
        <v>10</v>
      </c>
      <c r="F85" s="10">
        <f t="shared" si="12"/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8" spans="1:26">
      <c r="A86" s="4"/>
      <c r="B86" s="8" t="s">
        <v>130</v>
      </c>
      <c r="C86" s="4" t="s">
        <v>105</v>
      </c>
      <c r="D86" s="4">
        <f t="shared" si="10"/>
        <v>0</v>
      </c>
      <c r="E86" s="4">
        <f t="shared" si="11"/>
        <v>10</v>
      </c>
      <c r="F86" s="10">
        <f t="shared" si="12"/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8" spans="1:26">
      <c r="A87" s="4"/>
      <c r="B87" s="9" t="s">
        <v>131</v>
      </c>
      <c r="C87" s="4" t="s">
        <v>105</v>
      </c>
      <c r="D87" s="4">
        <f>COUNTIF(G87:Z87,0)</f>
        <v>0</v>
      </c>
      <c r="E87" s="4">
        <f>COUNT(G87:Z87)</f>
        <v>10</v>
      </c>
      <c r="F87" s="10">
        <f t="shared" si="12"/>
        <v>1</v>
      </c>
      <c r="G87" s="4">
        <v>1</v>
      </c>
      <c r="H87" s="4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8" spans="1:26">
      <c r="A88" s="4"/>
      <c r="B88" s="9" t="s">
        <v>132</v>
      </c>
      <c r="C88" s="4" t="s">
        <v>105</v>
      </c>
      <c r="D88" s="4">
        <f t="shared" ref="D88:D91" si="13">COUNTIF(G88:P88,0)</f>
        <v>3</v>
      </c>
      <c r="E88" s="4">
        <f t="shared" ref="E88:E91" si="14">COUNT(G88:P88)</f>
        <v>10</v>
      </c>
      <c r="F88" s="10">
        <f t="shared" si="12"/>
        <v>0.7</v>
      </c>
      <c r="G88" s="4">
        <v>1</v>
      </c>
      <c r="H88" s="4">
        <v>1</v>
      </c>
      <c r="I88" s="4">
        <v>0</v>
      </c>
      <c r="J88" s="4">
        <v>0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0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8" spans="1:26">
      <c r="A89" s="4"/>
      <c r="B89" s="9" t="s">
        <v>133</v>
      </c>
      <c r="C89" s="4" t="s">
        <v>105</v>
      </c>
      <c r="D89" s="4">
        <f t="shared" si="13"/>
        <v>0</v>
      </c>
      <c r="E89" s="4">
        <f t="shared" si="14"/>
        <v>10</v>
      </c>
      <c r="F89" s="10">
        <f t="shared" si="12"/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8" spans="1:26">
      <c r="A90" s="4"/>
      <c r="B90" s="9" t="s">
        <v>134</v>
      </c>
      <c r="C90" s="4" t="s">
        <v>105</v>
      </c>
      <c r="D90" s="4">
        <f t="shared" si="13"/>
        <v>0</v>
      </c>
      <c r="E90" s="4">
        <f t="shared" si="14"/>
        <v>10</v>
      </c>
      <c r="F90" s="10">
        <f t="shared" si="12"/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8" spans="1:26">
      <c r="A91" s="4"/>
      <c r="B91" s="9" t="s">
        <v>135</v>
      </c>
      <c r="C91" s="4" t="s">
        <v>105</v>
      </c>
      <c r="D91" s="4">
        <f t="shared" si="13"/>
        <v>0</v>
      </c>
      <c r="E91" s="4">
        <f t="shared" si="14"/>
        <v>10</v>
      </c>
      <c r="F91" s="10">
        <f t="shared" si="12"/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</row>
  </sheetData>
  <sheetProtection formatCells="0" insertHyperlinks="0" autoFilter="0"/>
  <mergeCells count="1">
    <mergeCell ref="A1:P1"/>
  </mergeCells>
  <dataValidations count="1">
    <dataValidation type="list" allowBlank="1" showInputMessage="1" showErrorMessage="1" sqref="C3:C29 C35:C61 C65:C91">
      <formula1>"低,中,高"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18"/>
  <sheetViews>
    <sheetView zoomScale="70" zoomScaleNormal="70" topLeftCell="A179" workbookViewId="0">
      <selection activeCell="F32" sqref="F32"/>
    </sheetView>
  </sheetViews>
  <sheetFormatPr defaultColWidth="11" defaultRowHeight="17.6"/>
  <cols>
    <col min="1" max="1" width="16.5" customWidth="1"/>
  </cols>
  <sheetData>
    <row r="1" ht="57.75" customHeight="1" spans="1:16">
      <c r="A1" s="1" t="s">
        <v>141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6">
      <c r="A2" s="3" t="s">
        <v>93</v>
      </c>
      <c r="B2" s="3" t="s">
        <v>42</v>
      </c>
      <c r="C2" s="3" t="s">
        <v>138</v>
      </c>
      <c r="D2" s="3" t="s">
        <v>139</v>
      </c>
      <c r="E2" s="3" t="s">
        <v>140</v>
      </c>
      <c r="F2" s="3"/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</row>
    <row r="3" spans="1:26">
      <c r="A3" s="4" t="s">
        <v>96</v>
      </c>
      <c r="B3" s="4" t="s">
        <v>48</v>
      </c>
      <c r="C3" s="4" t="s">
        <v>106</v>
      </c>
      <c r="D3" s="4">
        <f>COUNTIF(G3:Z3,0)</f>
        <v>0</v>
      </c>
      <c r="E3" s="4">
        <f>COUNT(G3:Z3)</f>
        <v>20</v>
      </c>
      <c r="F3" s="10">
        <f>1-D3/E3</f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</row>
    <row r="4" spans="1:26">
      <c r="A4" s="4"/>
      <c r="B4" s="4" t="s">
        <v>51</v>
      </c>
      <c r="C4" s="4" t="s">
        <v>106</v>
      </c>
      <c r="D4" s="4">
        <f>COUNTIF(G4:Z4,0)</f>
        <v>0</v>
      </c>
      <c r="E4" s="4">
        <f>COUNT(G4:Z4)</f>
        <v>20</v>
      </c>
      <c r="F4" s="10">
        <f>1-D4/E4</f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ht="18" spans="1:26">
      <c r="A5" s="4"/>
      <c r="B5" s="5" t="s">
        <v>111</v>
      </c>
      <c r="C5" s="4" t="s">
        <v>106</v>
      </c>
      <c r="D5" s="4">
        <f t="shared" ref="D5:D24" si="0">COUNTIF(G5:P5,0)</f>
        <v>0</v>
      </c>
      <c r="E5" s="4">
        <f t="shared" ref="E5:E24" si="1">COUNT(G5:P5)</f>
        <v>10</v>
      </c>
      <c r="F5" s="10">
        <f t="shared" ref="F5:F29" si="2">1-D5/E5</f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" spans="1:26">
      <c r="A6" s="4"/>
      <c r="B6" s="5" t="s">
        <v>112</v>
      </c>
      <c r="C6" s="4" t="s">
        <v>106</v>
      </c>
      <c r="D6" s="4">
        <f t="shared" si="0"/>
        <v>0</v>
      </c>
      <c r="E6" s="4">
        <f t="shared" si="1"/>
        <v>10</v>
      </c>
      <c r="F6" s="10">
        <f t="shared" si="2"/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" spans="1:26">
      <c r="A7" s="4"/>
      <c r="B7" s="5" t="s">
        <v>113</v>
      </c>
      <c r="C7" s="4" t="s">
        <v>106</v>
      </c>
      <c r="D7" s="4">
        <f t="shared" si="0"/>
        <v>7</v>
      </c>
      <c r="E7" s="4">
        <f t="shared" si="1"/>
        <v>10</v>
      </c>
      <c r="F7" s="10">
        <f t="shared" si="2"/>
        <v>0.3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>
        <v>0</v>
      </c>
      <c r="N7" s="4">
        <v>0</v>
      </c>
      <c r="O7" s="4">
        <v>0</v>
      </c>
      <c r="P7" s="4">
        <v>0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" spans="1:26">
      <c r="A8" s="4"/>
      <c r="B8" s="5" t="s">
        <v>114</v>
      </c>
      <c r="C8" s="4" t="s">
        <v>106</v>
      </c>
      <c r="D8" s="4">
        <f t="shared" si="0"/>
        <v>2</v>
      </c>
      <c r="E8" s="4">
        <f t="shared" si="1"/>
        <v>10</v>
      </c>
      <c r="F8" s="10">
        <f t="shared" si="2"/>
        <v>0.8</v>
      </c>
      <c r="G8" s="4">
        <v>1</v>
      </c>
      <c r="H8" s="4">
        <v>1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1</v>
      </c>
      <c r="P8" s="4">
        <v>1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" spans="1:26">
      <c r="A9" s="4"/>
      <c r="B9" s="5" t="s">
        <v>115</v>
      </c>
      <c r="C9" s="4" t="s">
        <v>106</v>
      </c>
      <c r="D9" s="4">
        <f t="shared" si="0"/>
        <v>1</v>
      </c>
      <c r="E9" s="4">
        <f t="shared" si="1"/>
        <v>10</v>
      </c>
      <c r="F9" s="10">
        <f t="shared" si="2"/>
        <v>0.9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" spans="1:26">
      <c r="A10" s="4"/>
      <c r="B10" s="5" t="s">
        <v>116</v>
      </c>
      <c r="C10" s="4" t="s">
        <v>106</v>
      </c>
      <c r="D10" s="4">
        <f t="shared" si="0"/>
        <v>0</v>
      </c>
      <c r="E10" s="4">
        <f t="shared" si="1"/>
        <v>10</v>
      </c>
      <c r="F10" s="10">
        <f t="shared" si="2"/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" spans="1:26">
      <c r="A11" s="4"/>
      <c r="B11" s="6" t="s">
        <v>117</v>
      </c>
      <c r="C11" s="4" t="s">
        <v>106</v>
      </c>
      <c r="D11" s="4">
        <f t="shared" si="0"/>
        <v>0</v>
      </c>
      <c r="E11" s="4">
        <f t="shared" si="1"/>
        <v>10</v>
      </c>
      <c r="F11" s="10">
        <f t="shared" si="2"/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" spans="1:26">
      <c r="A12" s="4"/>
      <c r="B12" s="6" t="s">
        <v>118</v>
      </c>
      <c r="C12" s="4" t="s">
        <v>106</v>
      </c>
      <c r="D12" s="4">
        <f t="shared" si="0"/>
        <v>0</v>
      </c>
      <c r="E12" s="4">
        <f t="shared" si="1"/>
        <v>10</v>
      </c>
      <c r="F12" s="10">
        <f t="shared" si="2"/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" spans="1:26">
      <c r="A13" s="4"/>
      <c r="B13" s="7" t="s">
        <v>119</v>
      </c>
      <c r="C13" s="4" t="s">
        <v>106</v>
      </c>
      <c r="D13" s="4">
        <f t="shared" si="0"/>
        <v>0</v>
      </c>
      <c r="E13" s="4">
        <f t="shared" si="1"/>
        <v>10</v>
      </c>
      <c r="F13" s="10">
        <f t="shared" si="2"/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" spans="1:26">
      <c r="A14" s="4"/>
      <c r="B14" s="7" t="s">
        <v>120</v>
      </c>
      <c r="C14" s="4" t="s">
        <v>106</v>
      </c>
      <c r="D14" s="4">
        <f t="shared" si="0"/>
        <v>0</v>
      </c>
      <c r="E14" s="4">
        <f t="shared" si="1"/>
        <v>10</v>
      </c>
      <c r="F14" s="10">
        <f t="shared" si="2"/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" spans="1:26">
      <c r="A15" s="4"/>
      <c r="B15" s="7" t="s">
        <v>121</v>
      </c>
      <c r="C15" s="4" t="s">
        <v>106</v>
      </c>
      <c r="D15" s="4">
        <f t="shared" si="0"/>
        <v>0</v>
      </c>
      <c r="E15" s="4">
        <f t="shared" si="1"/>
        <v>10</v>
      </c>
      <c r="F15" s="10">
        <f t="shared" si="2"/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" spans="1:26">
      <c r="A16" s="4"/>
      <c r="B16" s="7" t="s">
        <v>122</v>
      </c>
      <c r="C16" s="4" t="s">
        <v>106</v>
      </c>
      <c r="D16" s="4">
        <f t="shared" si="0"/>
        <v>0</v>
      </c>
      <c r="E16" s="4">
        <f t="shared" si="1"/>
        <v>10</v>
      </c>
      <c r="F16" s="10">
        <f t="shared" si="2"/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" spans="1:26">
      <c r="A17" s="4"/>
      <c r="B17" s="7" t="s">
        <v>123</v>
      </c>
      <c r="C17" s="4" t="s">
        <v>106</v>
      </c>
      <c r="D17" s="4">
        <f t="shared" si="0"/>
        <v>0</v>
      </c>
      <c r="E17" s="4">
        <f t="shared" si="1"/>
        <v>10</v>
      </c>
      <c r="F17" s="10">
        <f t="shared" si="2"/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" spans="1:26">
      <c r="A18" s="4"/>
      <c r="B18" s="7" t="s">
        <v>124</v>
      </c>
      <c r="C18" s="4" t="s">
        <v>106</v>
      </c>
      <c r="D18" s="4">
        <f t="shared" si="0"/>
        <v>0</v>
      </c>
      <c r="E18" s="4">
        <f t="shared" si="1"/>
        <v>10</v>
      </c>
      <c r="F18" s="10">
        <f t="shared" si="2"/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" spans="1:26">
      <c r="A19" s="4"/>
      <c r="B19" s="7" t="s">
        <v>125</v>
      </c>
      <c r="C19" s="4" t="s">
        <v>106</v>
      </c>
      <c r="D19" s="4">
        <f t="shared" si="0"/>
        <v>0</v>
      </c>
      <c r="E19" s="4">
        <f t="shared" si="1"/>
        <v>10</v>
      </c>
      <c r="F19" s="10">
        <f t="shared" si="2"/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" spans="1:26">
      <c r="A20" s="4"/>
      <c r="B20" s="7" t="s">
        <v>126</v>
      </c>
      <c r="C20" s="4" t="s">
        <v>106</v>
      </c>
      <c r="D20" s="4">
        <f t="shared" si="0"/>
        <v>0</v>
      </c>
      <c r="E20" s="4">
        <f t="shared" si="1"/>
        <v>10</v>
      </c>
      <c r="F20" s="10">
        <f t="shared" si="2"/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" spans="1:26">
      <c r="A21" s="4"/>
      <c r="B21" s="7" t="s">
        <v>127</v>
      </c>
      <c r="C21" s="4" t="s">
        <v>106</v>
      </c>
      <c r="D21" s="4">
        <f t="shared" si="0"/>
        <v>0</v>
      </c>
      <c r="E21" s="4">
        <f t="shared" si="1"/>
        <v>10</v>
      </c>
      <c r="F21" s="10">
        <f t="shared" si="2"/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" spans="1:26">
      <c r="A22" s="4"/>
      <c r="B22" s="7" t="s">
        <v>128</v>
      </c>
      <c r="C22" s="4" t="s">
        <v>106</v>
      </c>
      <c r="D22" s="4">
        <f t="shared" si="0"/>
        <v>0</v>
      </c>
      <c r="E22" s="4">
        <f t="shared" si="1"/>
        <v>10</v>
      </c>
      <c r="F22" s="10">
        <f t="shared" si="2"/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" spans="1:26">
      <c r="A23" s="4"/>
      <c r="B23" s="8" t="s">
        <v>129</v>
      </c>
      <c r="C23" s="4" t="s">
        <v>106</v>
      </c>
      <c r="D23" s="4">
        <f t="shared" si="0"/>
        <v>1</v>
      </c>
      <c r="E23" s="4">
        <f t="shared" si="1"/>
        <v>10</v>
      </c>
      <c r="F23" s="10">
        <f t="shared" si="2"/>
        <v>0.9</v>
      </c>
      <c r="G23" s="4">
        <v>1</v>
      </c>
      <c r="H23" s="4">
        <v>1</v>
      </c>
      <c r="I23" s="4">
        <v>0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" spans="1:26">
      <c r="A24" s="4"/>
      <c r="B24" s="8" t="s">
        <v>130</v>
      </c>
      <c r="C24" s="4" t="s">
        <v>106</v>
      </c>
      <c r="D24" s="4">
        <f t="shared" si="0"/>
        <v>1</v>
      </c>
      <c r="E24" s="4">
        <f t="shared" si="1"/>
        <v>10</v>
      </c>
      <c r="F24" s="10">
        <f t="shared" si="2"/>
        <v>0.9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0</v>
      </c>
      <c r="N24" s="4">
        <v>1</v>
      </c>
      <c r="O24" s="4">
        <v>1</v>
      </c>
      <c r="P24" s="4">
        <v>1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" spans="1:26">
      <c r="A25" s="4"/>
      <c r="B25" s="9" t="s">
        <v>131</v>
      </c>
      <c r="C25" s="4" t="s">
        <v>106</v>
      </c>
      <c r="D25" s="4">
        <f>COUNTIF(G25:Z25,0)</f>
        <v>1</v>
      </c>
      <c r="E25" s="4">
        <f>COUNT(G25:Z25)</f>
        <v>10</v>
      </c>
      <c r="F25" s="10">
        <f t="shared" si="2"/>
        <v>0.9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0</v>
      </c>
      <c r="M25" s="4">
        <v>1</v>
      </c>
      <c r="N25" s="4">
        <v>1</v>
      </c>
      <c r="O25" s="4">
        <v>1</v>
      </c>
      <c r="P25" s="4">
        <v>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" spans="1:26">
      <c r="A26" s="4"/>
      <c r="B26" s="9" t="s">
        <v>132</v>
      </c>
      <c r="C26" s="4" t="s">
        <v>106</v>
      </c>
      <c r="D26" s="4">
        <f t="shared" ref="D26:D29" si="3">COUNTIF(G26:P26,0)</f>
        <v>1</v>
      </c>
      <c r="E26" s="4">
        <f t="shared" ref="E26:E29" si="4">COUNT(G26:P26)</f>
        <v>10</v>
      </c>
      <c r="F26" s="10">
        <f t="shared" si="2"/>
        <v>0.9</v>
      </c>
      <c r="G26" s="4">
        <v>0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" spans="1:26">
      <c r="A27" s="4"/>
      <c r="B27" s="9" t="s">
        <v>133</v>
      </c>
      <c r="C27" s="4" t="s">
        <v>106</v>
      </c>
      <c r="D27" s="4">
        <f t="shared" si="3"/>
        <v>0</v>
      </c>
      <c r="E27" s="4">
        <f t="shared" si="4"/>
        <v>10</v>
      </c>
      <c r="F27" s="10">
        <f t="shared" si="2"/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" spans="1:26">
      <c r="A28" s="4"/>
      <c r="B28" s="9" t="s">
        <v>134</v>
      </c>
      <c r="C28" s="4" t="s">
        <v>106</v>
      </c>
      <c r="D28" s="4">
        <f t="shared" si="3"/>
        <v>0</v>
      </c>
      <c r="E28" s="4">
        <f t="shared" si="4"/>
        <v>10</v>
      </c>
      <c r="F28" s="10">
        <f t="shared" si="2"/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" spans="1:26">
      <c r="A29" s="4"/>
      <c r="B29" s="9" t="s">
        <v>135</v>
      </c>
      <c r="C29" s="4" t="s">
        <v>106</v>
      </c>
      <c r="D29" s="4">
        <f t="shared" si="3"/>
        <v>0</v>
      </c>
      <c r="E29" s="4">
        <f t="shared" si="4"/>
        <v>10</v>
      </c>
      <c r="F29" s="10">
        <f t="shared" si="2"/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4" spans="1:24">
      <c r="A34" s="12" t="s">
        <v>93</v>
      </c>
      <c r="B34" s="13" t="s">
        <v>42</v>
      </c>
      <c r="C34" s="13" t="s">
        <v>138</v>
      </c>
      <c r="D34" s="13" t="s">
        <v>139</v>
      </c>
      <c r="E34" s="13" t="s">
        <v>140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spans="1:26">
      <c r="A35" s="14" t="s">
        <v>94</v>
      </c>
      <c r="B35" s="15" t="s">
        <v>48</v>
      </c>
      <c r="C35" s="15" t="s">
        <v>106</v>
      </c>
      <c r="D35" s="4">
        <f>COUNTIF(G35:Z35,0)</f>
        <v>0</v>
      </c>
      <c r="E35" s="4">
        <f t="shared" ref="E35:E61" si="5">COUNT(G35:Z35)</f>
        <v>20</v>
      </c>
      <c r="F35" s="10">
        <f t="shared" ref="F35:F61" si="6">1-D35/E35</f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</row>
    <row r="36" spans="1:26">
      <c r="A36" s="14"/>
      <c r="B36" s="15" t="s">
        <v>51</v>
      </c>
      <c r="C36" s="15" t="s">
        <v>106</v>
      </c>
      <c r="D36" s="4">
        <f t="shared" ref="D36:D61" si="7">COUNTIF(G36:Z36,0)</f>
        <v>0</v>
      </c>
      <c r="E36" s="4">
        <f t="shared" si="5"/>
        <v>19</v>
      </c>
      <c r="F36" s="10">
        <f t="shared" si="6"/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15">
        <v>1</v>
      </c>
      <c r="P36" s="15">
        <v>1</v>
      </c>
      <c r="Q36" s="15">
        <v>1</v>
      </c>
      <c r="R36" s="15">
        <v>1</v>
      </c>
      <c r="S36" s="15">
        <v>1</v>
      </c>
      <c r="T36" s="15">
        <v>1</v>
      </c>
      <c r="U36" s="15">
        <v>1</v>
      </c>
      <c r="V36" s="15">
        <v>1</v>
      </c>
      <c r="W36" s="15">
        <v>1</v>
      </c>
      <c r="X36" s="15">
        <v>1</v>
      </c>
      <c r="Y36" s="15"/>
      <c r="Z36" s="15">
        <v>1</v>
      </c>
    </row>
    <row r="37" ht="18" spans="1:23">
      <c r="A37" s="14"/>
      <c r="B37" s="16" t="s">
        <v>111</v>
      </c>
      <c r="C37" s="15" t="s">
        <v>106</v>
      </c>
      <c r="D37" s="4">
        <f t="shared" si="7"/>
        <v>0</v>
      </c>
      <c r="E37" s="4">
        <f t="shared" si="5"/>
        <v>10</v>
      </c>
      <c r="F37" s="10">
        <f t="shared" si="6"/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21"/>
      <c r="R37" s="21"/>
      <c r="S37" s="21"/>
      <c r="T37" s="21"/>
      <c r="U37" s="21"/>
      <c r="V37" s="21"/>
      <c r="W37" s="21"/>
    </row>
    <row r="38" ht="18" spans="1:23">
      <c r="A38" s="14"/>
      <c r="B38" s="16" t="s">
        <v>112</v>
      </c>
      <c r="C38" s="15" t="s">
        <v>106</v>
      </c>
      <c r="D38" s="4">
        <f t="shared" si="7"/>
        <v>0</v>
      </c>
      <c r="E38" s="4">
        <f t="shared" si="5"/>
        <v>10</v>
      </c>
      <c r="F38" s="10">
        <f t="shared" si="6"/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21"/>
      <c r="R38" s="21"/>
      <c r="S38" s="21"/>
      <c r="T38" s="21"/>
      <c r="U38" s="21"/>
      <c r="V38" s="21"/>
      <c r="W38" s="21"/>
    </row>
    <row r="39" ht="18" spans="1:23">
      <c r="A39" s="14"/>
      <c r="B39" s="16" t="s">
        <v>113</v>
      </c>
      <c r="C39" s="15" t="s">
        <v>106</v>
      </c>
      <c r="D39" s="4">
        <f t="shared" si="7"/>
        <v>3</v>
      </c>
      <c r="E39" s="4">
        <f t="shared" si="5"/>
        <v>10</v>
      </c>
      <c r="F39" s="10">
        <f t="shared" si="6"/>
        <v>0.7</v>
      </c>
      <c r="G39" s="15">
        <v>0</v>
      </c>
      <c r="H39" s="15">
        <v>1</v>
      </c>
      <c r="I39" s="15">
        <v>0</v>
      </c>
      <c r="J39" s="15">
        <v>1</v>
      </c>
      <c r="K39" s="15">
        <v>1</v>
      </c>
      <c r="L39" s="15">
        <v>1</v>
      </c>
      <c r="M39" s="15">
        <v>1</v>
      </c>
      <c r="N39" s="15">
        <v>1</v>
      </c>
      <c r="O39" s="15">
        <v>0</v>
      </c>
      <c r="P39" s="15">
        <v>1</v>
      </c>
      <c r="Q39" s="21"/>
      <c r="R39" s="21"/>
      <c r="S39" s="21"/>
      <c r="T39" s="21"/>
      <c r="U39" s="21"/>
      <c r="V39" s="21"/>
      <c r="W39" s="21"/>
    </row>
    <row r="40" ht="18" spans="1:23">
      <c r="A40" s="14"/>
      <c r="B40" s="16" t="s">
        <v>114</v>
      </c>
      <c r="C40" s="15" t="s">
        <v>106</v>
      </c>
      <c r="D40" s="4">
        <f t="shared" si="7"/>
        <v>1</v>
      </c>
      <c r="E40" s="4">
        <f t="shared" si="5"/>
        <v>10</v>
      </c>
      <c r="F40" s="10">
        <f t="shared" si="6"/>
        <v>0.9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5">
        <v>0</v>
      </c>
      <c r="O40" s="15">
        <v>1</v>
      </c>
      <c r="P40" s="15">
        <v>1</v>
      </c>
      <c r="Q40" s="21"/>
      <c r="R40" s="21"/>
      <c r="S40" s="21"/>
      <c r="T40" s="21"/>
      <c r="U40" s="21"/>
      <c r="V40" s="21"/>
      <c r="W40" s="21"/>
    </row>
    <row r="41" ht="18" spans="1:23">
      <c r="A41" s="14"/>
      <c r="B41" s="16" t="s">
        <v>115</v>
      </c>
      <c r="C41" s="15" t="s">
        <v>106</v>
      </c>
      <c r="D41" s="4">
        <f t="shared" si="7"/>
        <v>0</v>
      </c>
      <c r="E41" s="4">
        <f t="shared" si="5"/>
        <v>10</v>
      </c>
      <c r="F41" s="10">
        <f t="shared" si="6"/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21"/>
      <c r="R41" s="21"/>
      <c r="S41" s="21"/>
      <c r="T41" s="21"/>
      <c r="U41" s="21"/>
      <c r="V41" s="21"/>
      <c r="W41" s="21"/>
    </row>
    <row r="42" ht="18" spans="1:23">
      <c r="A42" s="14"/>
      <c r="B42" s="16" t="s">
        <v>116</v>
      </c>
      <c r="C42" s="15" t="s">
        <v>106</v>
      </c>
      <c r="D42" s="4">
        <f t="shared" si="7"/>
        <v>0</v>
      </c>
      <c r="E42" s="4">
        <f t="shared" si="5"/>
        <v>10</v>
      </c>
      <c r="F42" s="10">
        <f t="shared" si="6"/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5">
        <v>1</v>
      </c>
      <c r="O42" s="15">
        <v>1</v>
      </c>
      <c r="P42" s="15">
        <v>1</v>
      </c>
      <c r="Q42" s="21"/>
      <c r="R42" s="21"/>
      <c r="S42" s="21"/>
      <c r="T42" s="21"/>
      <c r="U42" s="21"/>
      <c r="V42" s="21"/>
      <c r="W42" s="21"/>
    </row>
    <row r="43" ht="18" spans="1:23">
      <c r="A43" s="14"/>
      <c r="B43" s="17" t="s">
        <v>117</v>
      </c>
      <c r="C43" s="15" t="s">
        <v>106</v>
      </c>
      <c r="D43" s="4">
        <f t="shared" si="7"/>
        <v>0</v>
      </c>
      <c r="E43" s="4">
        <f t="shared" si="5"/>
        <v>10</v>
      </c>
      <c r="F43" s="10">
        <f t="shared" si="6"/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21"/>
      <c r="R43" s="21"/>
      <c r="S43" s="21"/>
      <c r="T43" s="21"/>
      <c r="U43" s="21"/>
      <c r="V43" s="21"/>
      <c r="W43" s="21"/>
    </row>
    <row r="44" ht="18" spans="1:23">
      <c r="A44" s="14"/>
      <c r="B44" s="17" t="s">
        <v>118</v>
      </c>
      <c r="C44" s="15" t="s">
        <v>106</v>
      </c>
      <c r="D44" s="4">
        <f t="shared" si="7"/>
        <v>0</v>
      </c>
      <c r="E44" s="4">
        <f t="shared" si="5"/>
        <v>10</v>
      </c>
      <c r="F44" s="10">
        <f t="shared" si="6"/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15">
        <v>1</v>
      </c>
      <c r="P44" s="15">
        <v>1</v>
      </c>
      <c r="Q44" s="21"/>
      <c r="R44" s="21"/>
      <c r="S44" s="21"/>
      <c r="T44" s="21"/>
      <c r="U44" s="21"/>
      <c r="V44" s="21"/>
      <c r="W44" s="21"/>
    </row>
    <row r="45" ht="18" spans="1:23">
      <c r="A45" s="14"/>
      <c r="B45" s="16" t="s">
        <v>119</v>
      </c>
      <c r="C45" s="15" t="s">
        <v>106</v>
      </c>
      <c r="D45" s="4">
        <f t="shared" si="7"/>
        <v>0</v>
      </c>
      <c r="E45" s="4">
        <f t="shared" si="5"/>
        <v>10</v>
      </c>
      <c r="F45" s="10">
        <f t="shared" si="6"/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21"/>
      <c r="R45" s="21"/>
      <c r="S45" s="21"/>
      <c r="T45" s="21"/>
      <c r="U45" s="21"/>
      <c r="V45" s="21"/>
      <c r="W45" s="21"/>
    </row>
    <row r="46" ht="18" spans="1:23">
      <c r="A46" s="14"/>
      <c r="B46" s="16" t="s">
        <v>120</v>
      </c>
      <c r="C46" s="15" t="s">
        <v>106</v>
      </c>
      <c r="D46" s="4">
        <f t="shared" si="7"/>
        <v>0</v>
      </c>
      <c r="E46" s="4">
        <f t="shared" si="5"/>
        <v>10</v>
      </c>
      <c r="F46" s="10">
        <f t="shared" si="6"/>
        <v>1</v>
      </c>
      <c r="G46" s="15">
        <v>1</v>
      </c>
      <c r="H46" s="15">
        <v>1</v>
      </c>
      <c r="I46" s="15">
        <v>1</v>
      </c>
      <c r="J46" s="15">
        <v>1</v>
      </c>
      <c r="K46" s="15">
        <v>1</v>
      </c>
      <c r="L46" s="15">
        <v>1</v>
      </c>
      <c r="M46" s="15">
        <v>1</v>
      </c>
      <c r="N46" s="15">
        <v>1</v>
      </c>
      <c r="O46" s="15">
        <v>1</v>
      </c>
      <c r="P46" s="15">
        <v>1</v>
      </c>
      <c r="Q46" s="21"/>
      <c r="R46" s="21"/>
      <c r="S46" s="21"/>
      <c r="T46" s="21"/>
      <c r="U46" s="21"/>
      <c r="V46" s="21"/>
      <c r="W46" s="21"/>
    </row>
    <row r="47" ht="18" spans="1:23">
      <c r="A47" s="14"/>
      <c r="B47" s="16" t="s">
        <v>121</v>
      </c>
      <c r="C47" s="15" t="s">
        <v>106</v>
      </c>
      <c r="D47" s="4">
        <f t="shared" si="7"/>
        <v>0</v>
      </c>
      <c r="E47" s="4">
        <f t="shared" si="5"/>
        <v>10</v>
      </c>
      <c r="F47" s="10">
        <f t="shared" si="6"/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21"/>
      <c r="R47" s="21"/>
      <c r="S47" s="21"/>
      <c r="T47" s="21"/>
      <c r="U47" s="21"/>
      <c r="V47" s="21"/>
      <c r="W47" s="21"/>
    </row>
    <row r="48" ht="18" spans="1:23">
      <c r="A48" s="14"/>
      <c r="B48" s="16" t="s">
        <v>122</v>
      </c>
      <c r="C48" s="15" t="s">
        <v>106</v>
      </c>
      <c r="D48" s="4">
        <f t="shared" si="7"/>
        <v>0</v>
      </c>
      <c r="E48" s="4">
        <f t="shared" si="5"/>
        <v>10</v>
      </c>
      <c r="F48" s="10">
        <f t="shared" si="6"/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21"/>
      <c r="R48" s="21"/>
      <c r="S48" s="21"/>
      <c r="T48" s="21"/>
      <c r="U48" s="21"/>
      <c r="V48" s="21"/>
      <c r="W48" s="21"/>
    </row>
    <row r="49" ht="18" spans="1:23">
      <c r="A49" s="14"/>
      <c r="B49" s="16" t="s">
        <v>123</v>
      </c>
      <c r="C49" s="15" t="s">
        <v>106</v>
      </c>
      <c r="D49" s="4">
        <f t="shared" si="7"/>
        <v>0</v>
      </c>
      <c r="E49" s="4">
        <f t="shared" si="5"/>
        <v>10</v>
      </c>
      <c r="F49" s="10">
        <f t="shared" si="6"/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5">
        <v>1</v>
      </c>
      <c r="O49" s="15">
        <v>1</v>
      </c>
      <c r="P49" s="15">
        <v>1</v>
      </c>
      <c r="Q49" s="21"/>
      <c r="R49" s="21"/>
      <c r="S49" s="21"/>
      <c r="T49" s="21"/>
      <c r="U49" s="21"/>
      <c r="V49" s="21"/>
      <c r="W49" s="21"/>
    </row>
    <row r="50" ht="18" spans="1:23">
      <c r="A50" s="14"/>
      <c r="B50" s="16" t="s">
        <v>124</v>
      </c>
      <c r="C50" s="15" t="s">
        <v>106</v>
      </c>
      <c r="D50" s="4">
        <f t="shared" si="7"/>
        <v>0</v>
      </c>
      <c r="E50" s="4">
        <f t="shared" si="5"/>
        <v>10</v>
      </c>
      <c r="F50" s="10">
        <f t="shared" si="6"/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21"/>
      <c r="R50" s="21"/>
      <c r="S50" s="21"/>
      <c r="T50" s="21"/>
      <c r="U50" s="21"/>
      <c r="V50" s="21"/>
      <c r="W50" s="21"/>
    </row>
    <row r="51" ht="18" spans="1:23">
      <c r="A51" s="14"/>
      <c r="B51" s="16" t="s">
        <v>125</v>
      </c>
      <c r="C51" s="15" t="s">
        <v>106</v>
      </c>
      <c r="D51" s="4">
        <f t="shared" si="7"/>
        <v>0</v>
      </c>
      <c r="E51" s="4">
        <f t="shared" si="5"/>
        <v>10</v>
      </c>
      <c r="F51" s="10">
        <f t="shared" si="6"/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5">
        <v>1</v>
      </c>
      <c r="O51" s="15">
        <v>1</v>
      </c>
      <c r="P51" s="15">
        <v>1</v>
      </c>
      <c r="Q51" s="21"/>
      <c r="R51" s="21"/>
      <c r="S51" s="21"/>
      <c r="T51" s="21"/>
      <c r="U51" s="21"/>
      <c r="V51" s="21"/>
      <c r="W51" s="21"/>
    </row>
    <row r="52" ht="18" spans="1:23">
      <c r="A52" s="14"/>
      <c r="B52" s="16" t="s">
        <v>126</v>
      </c>
      <c r="C52" s="15" t="s">
        <v>106</v>
      </c>
      <c r="D52" s="4">
        <f t="shared" si="7"/>
        <v>0</v>
      </c>
      <c r="E52" s="4">
        <f t="shared" si="5"/>
        <v>10</v>
      </c>
      <c r="F52" s="10">
        <f t="shared" si="6"/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21"/>
      <c r="R52" s="21"/>
      <c r="S52" s="21"/>
      <c r="T52" s="21"/>
      <c r="U52" s="21"/>
      <c r="V52" s="21"/>
      <c r="W52" s="21"/>
    </row>
    <row r="53" ht="18" spans="1:23">
      <c r="A53" s="14"/>
      <c r="B53" s="16" t="s">
        <v>127</v>
      </c>
      <c r="C53" s="15" t="s">
        <v>106</v>
      </c>
      <c r="D53" s="4">
        <f t="shared" si="7"/>
        <v>0</v>
      </c>
      <c r="E53" s="4">
        <f t="shared" si="5"/>
        <v>10</v>
      </c>
      <c r="F53" s="10">
        <f t="shared" si="6"/>
        <v>1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21"/>
      <c r="R53" s="21"/>
      <c r="S53" s="21"/>
      <c r="T53" s="21"/>
      <c r="U53" s="21"/>
      <c r="V53" s="21"/>
      <c r="W53" s="21"/>
    </row>
    <row r="54" ht="18" spans="1:23">
      <c r="A54" s="14"/>
      <c r="B54" s="16" t="s">
        <v>128</v>
      </c>
      <c r="C54" s="15" t="s">
        <v>106</v>
      </c>
      <c r="D54" s="4">
        <f t="shared" si="7"/>
        <v>0</v>
      </c>
      <c r="E54" s="4">
        <f t="shared" si="5"/>
        <v>10</v>
      </c>
      <c r="F54" s="10">
        <f t="shared" si="6"/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>
        <v>1</v>
      </c>
      <c r="O54" s="15">
        <v>1</v>
      </c>
      <c r="P54" s="15">
        <v>1</v>
      </c>
      <c r="Q54" s="21"/>
      <c r="R54" s="21"/>
      <c r="S54" s="21"/>
      <c r="T54" s="21"/>
      <c r="U54" s="21"/>
      <c r="V54" s="21"/>
      <c r="W54" s="21"/>
    </row>
    <row r="55" ht="18" spans="1:23">
      <c r="A55" s="14"/>
      <c r="B55" s="18" t="s">
        <v>129</v>
      </c>
      <c r="C55" s="15" t="s">
        <v>106</v>
      </c>
      <c r="D55" s="4">
        <f t="shared" si="7"/>
        <v>1</v>
      </c>
      <c r="E55" s="4">
        <f t="shared" si="5"/>
        <v>10</v>
      </c>
      <c r="F55" s="10">
        <f t="shared" si="6"/>
        <v>0.9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5">
        <v>1</v>
      </c>
      <c r="O55" s="15">
        <v>0</v>
      </c>
      <c r="P55" s="15">
        <v>1</v>
      </c>
      <c r="Q55" s="21"/>
      <c r="R55" s="21"/>
      <c r="S55" s="21"/>
      <c r="T55" s="21"/>
      <c r="U55" s="21"/>
      <c r="V55" s="21"/>
      <c r="W55" s="21"/>
    </row>
    <row r="56" ht="18" spans="1:23">
      <c r="A56" s="14"/>
      <c r="B56" s="18" t="s">
        <v>130</v>
      </c>
      <c r="C56" s="15" t="s">
        <v>106</v>
      </c>
      <c r="D56" s="4">
        <f t="shared" si="7"/>
        <v>1</v>
      </c>
      <c r="E56" s="4">
        <f t="shared" si="5"/>
        <v>10</v>
      </c>
      <c r="F56" s="10">
        <f t="shared" si="6"/>
        <v>0.9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0</v>
      </c>
      <c r="P56" s="15">
        <v>1</v>
      </c>
      <c r="Q56" s="21"/>
      <c r="R56" s="21"/>
      <c r="S56" s="21"/>
      <c r="T56" s="21"/>
      <c r="U56" s="21"/>
      <c r="V56" s="21"/>
      <c r="W56" s="21"/>
    </row>
    <row r="57" ht="18" spans="1:23">
      <c r="A57" s="14"/>
      <c r="B57" s="19" t="s">
        <v>131</v>
      </c>
      <c r="C57" s="15" t="s">
        <v>106</v>
      </c>
      <c r="D57" s="4">
        <f t="shared" si="7"/>
        <v>0</v>
      </c>
      <c r="E57" s="4">
        <f t="shared" si="5"/>
        <v>10</v>
      </c>
      <c r="F57" s="10">
        <f t="shared" si="6"/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5">
        <v>1</v>
      </c>
      <c r="O57" s="15">
        <v>1</v>
      </c>
      <c r="P57" s="15">
        <v>1</v>
      </c>
      <c r="Q57" s="21"/>
      <c r="R57" s="21"/>
      <c r="S57" s="21"/>
      <c r="T57" s="21"/>
      <c r="U57" s="21"/>
      <c r="V57" s="21"/>
      <c r="W57" s="21"/>
    </row>
    <row r="58" ht="18" spans="1:23">
      <c r="A58" s="14"/>
      <c r="B58" s="19" t="s">
        <v>132</v>
      </c>
      <c r="C58" s="15" t="s">
        <v>106</v>
      </c>
      <c r="D58" s="4">
        <f t="shared" si="7"/>
        <v>0</v>
      </c>
      <c r="E58" s="4">
        <f t="shared" si="5"/>
        <v>10</v>
      </c>
      <c r="F58" s="10">
        <f t="shared" si="6"/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21"/>
      <c r="R58" s="21"/>
      <c r="S58" s="21"/>
      <c r="T58" s="21"/>
      <c r="U58" s="21"/>
      <c r="V58" s="21"/>
      <c r="W58" s="21"/>
    </row>
    <row r="59" ht="18" spans="1:23">
      <c r="A59" s="14"/>
      <c r="B59" s="19" t="s">
        <v>133</v>
      </c>
      <c r="C59" s="15" t="s">
        <v>106</v>
      </c>
      <c r="D59" s="4">
        <f t="shared" si="7"/>
        <v>0</v>
      </c>
      <c r="E59" s="4">
        <f t="shared" si="5"/>
        <v>10</v>
      </c>
      <c r="F59" s="10">
        <f t="shared" si="6"/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21"/>
      <c r="R59" s="21"/>
      <c r="S59" s="21"/>
      <c r="T59" s="21"/>
      <c r="U59" s="21"/>
      <c r="V59" s="21"/>
      <c r="W59" s="21"/>
    </row>
    <row r="60" ht="18" spans="1:23">
      <c r="A60" s="14"/>
      <c r="B60" s="19" t="s">
        <v>134</v>
      </c>
      <c r="C60" s="15" t="s">
        <v>106</v>
      </c>
      <c r="D60" s="4">
        <f t="shared" si="7"/>
        <v>0</v>
      </c>
      <c r="E60" s="4">
        <f t="shared" si="5"/>
        <v>10</v>
      </c>
      <c r="F60" s="10">
        <f t="shared" si="6"/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21"/>
      <c r="R60" s="21"/>
      <c r="S60" s="21"/>
      <c r="T60" s="21"/>
      <c r="U60" s="21"/>
      <c r="V60" s="21"/>
      <c r="W60" s="21"/>
    </row>
    <row r="61" ht="18" spans="1:23">
      <c r="A61" s="14"/>
      <c r="B61" s="19" t="s">
        <v>135</v>
      </c>
      <c r="C61" s="15" t="s">
        <v>106</v>
      </c>
      <c r="D61" s="4">
        <f t="shared" si="7"/>
        <v>0</v>
      </c>
      <c r="E61" s="4">
        <f t="shared" si="5"/>
        <v>10</v>
      </c>
      <c r="F61" s="10">
        <f t="shared" si="6"/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5">
        <v>1</v>
      </c>
      <c r="O61" s="15">
        <v>1</v>
      </c>
      <c r="P61" s="15">
        <v>1</v>
      </c>
      <c r="Q61" s="21"/>
      <c r="R61" s="21"/>
      <c r="S61" s="21"/>
      <c r="T61" s="21"/>
      <c r="U61" s="21"/>
      <c r="V61" s="21"/>
      <c r="W61" s="21"/>
    </row>
    <row r="66" spans="1:26">
      <c r="A66" s="12" t="s">
        <v>93</v>
      </c>
      <c r="B66" s="13" t="s">
        <v>42</v>
      </c>
      <c r="C66" s="13" t="s">
        <v>138</v>
      </c>
      <c r="D66" s="13" t="s">
        <v>139</v>
      </c>
      <c r="E66" s="13" t="s">
        <v>140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2"/>
      <c r="Z66" s="22"/>
    </row>
    <row r="67" spans="1:26">
      <c r="A67" s="14" t="s">
        <v>97</v>
      </c>
      <c r="B67" s="15" t="s">
        <v>48</v>
      </c>
      <c r="C67" s="15" t="s">
        <v>106</v>
      </c>
      <c r="D67" s="4">
        <f t="shared" ref="D67:D93" si="8">COUNTIF(G67:Z67,0)</f>
        <v>0</v>
      </c>
      <c r="E67" s="4">
        <f t="shared" ref="E67:E93" si="9">COUNT(G67:Z67)</f>
        <v>20</v>
      </c>
      <c r="F67" s="10">
        <f t="shared" ref="F67:F93" si="10">1-D67/E67</f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5">
        <v>1</v>
      </c>
      <c r="O67" s="15">
        <v>1</v>
      </c>
      <c r="P67" s="15">
        <v>1</v>
      </c>
      <c r="Q67" s="15">
        <v>1</v>
      </c>
      <c r="R67" s="15">
        <v>1</v>
      </c>
      <c r="S67" s="15">
        <v>1</v>
      </c>
      <c r="T67" s="15">
        <v>1</v>
      </c>
      <c r="U67" s="15">
        <v>1</v>
      </c>
      <c r="V67" s="15">
        <v>1</v>
      </c>
      <c r="W67" s="15">
        <v>1</v>
      </c>
      <c r="X67" s="15">
        <v>1</v>
      </c>
      <c r="Y67" s="15">
        <v>1</v>
      </c>
      <c r="Z67" s="15">
        <v>1</v>
      </c>
    </row>
    <row r="68" spans="1:26">
      <c r="A68" s="14"/>
      <c r="B68" s="15" t="s">
        <v>51</v>
      </c>
      <c r="C68" s="15" t="s">
        <v>106</v>
      </c>
      <c r="D68" s="4">
        <f t="shared" si="8"/>
        <v>1</v>
      </c>
      <c r="E68" s="4">
        <f t="shared" si="9"/>
        <v>20</v>
      </c>
      <c r="F68" s="10">
        <f t="shared" si="10"/>
        <v>0.95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5">
        <v>1</v>
      </c>
      <c r="O68" s="15">
        <v>1</v>
      </c>
      <c r="P68" s="15">
        <v>1</v>
      </c>
      <c r="Q68" s="15">
        <v>1</v>
      </c>
      <c r="R68" s="15">
        <v>1</v>
      </c>
      <c r="S68" s="15">
        <v>0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  <c r="Z68" s="15">
        <v>1</v>
      </c>
    </row>
    <row r="69" ht="18" spans="1:26">
      <c r="A69" s="14"/>
      <c r="B69" s="16" t="s">
        <v>111</v>
      </c>
      <c r="C69" s="15" t="s">
        <v>106</v>
      </c>
      <c r="D69" s="4">
        <f t="shared" si="8"/>
        <v>1</v>
      </c>
      <c r="E69" s="4">
        <f t="shared" si="9"/>
        <v>10</v>
      </c>
      <c r="F69" s="10">
        <f t="shared" si="10"/>
        <v>0.9</v>
      </c>
      <c r="G69" s="15">
        <v>1</v>
      </c>
      <c r="H69" s="15">
        <v>1</v>
      </c>
      <c r="I69" s="15">
        <v>1</v>
      </c>
      <c r="J69" s="15">
        <v>1</v>
      </c>
      <c r="K69" s="15">
        <v>0</v>
      </c>
      <c r="L69" s="15">
        <v>1</v>
      </c>
      <c r="M69" s="15">
        <v>1</v>
      </c>
      <c r="N69" s="15">
        <v>1</v>
      </c>
      <c r="O69" s="15">
        <v>1</v>
      </c>
      <c r="P69" s="15">
        <v>1</v>
      </c>
      <c r="Q69" s="21"/>
      <c r="R69" s="21"/>
      <c r="S69" s="21"/>
      <c r="T69" s="21"/>
      <c r="U69" s="21"/>
      <c r="V69" s="21"/>
      <c r="W69" s="21"/>
      <c r="X69" s="22"/>
      <c r="Y69" s="22"/>
      <c r="Z69" s="22"/>
    </row>
    <row r="70" ht="18" spans="1:26">
      <c r="A70" s="14"/>
      <c r="B70" s="16" t="s">
        <v>112</v>
      </c>
      <c r="C70" s="15" t="s">
        <v>106</v>
      </c>
      <c r="D70" s="4">
        <f t="shared" si="8"/>
        <v>2</v>
      </c>
      <c r="E70" s="4">
        <f t="shared" si="9"/>
        <v>10</v>
      </c>
      <c r="F70" s="10">
        <f t="shared" si="10"/>
        <v>0.8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0</v>
      </c>
      <c r="O70" s="15">
        <v>0</v>
      </c>
      <c r="P70" s="15">
        <v>1</v>
      </c>
      <c r="Q70" s="21"/>
      <c r="R70" s="21"/>
      <c r="S70" s="21"/>
      <c r="T70" s="21"/>
      <c r="U70" s="21"/>
      <c r="V70" s="21"/>
      <c r="W70" s="21"/>
      <c r="X70" s="22"/>
      <c r="Y70" s="22"/>
      <c r="Z70" s="22"/>
    </row>
    <row r="71" ht="18" spans="1:26">
      <c r="A71" s="14"/>
      <c r="B71" s="16" t="s">
        <v>113</v>
      </c>
      <c r="C71" s="15" t="s">
        <v>106</v>
      </c>
      <c r="D71" s="4">
        <f t="shared" si="8"/>
        <v>4</v>
      </c>
      <c r="E71" s="4">
        <f t="shared" si="9"/>
        <v>10</v>
      </c>
      <c r="F71" s="10">
        <f t="shared" si="10"/>
        <v>0.6</v>
      </c>
      <c r="G71" s="15">
        <v>1</v>
      </c>
      <c r="H71" s="15">
        <v>0</v>
      </c>
      <c r="I71" s="15">
        <v>0</v>
      </c>
      <c r="J71" s="15">
        <v>1</v>
      </c>
      <c r="K71" s="15">
        <v>1</v>
      </c>
      <c r="L71" s="15">
        <v>1</v>
      </c>
      <c r="M71" s="15">
        <v>0</v>
      </c>
      <c r="N71" s="15">
        <v>0</v>
      </c>
      <c r="O71" s="15">
        <v>1</v>
      </c>
      <c r="P71" s="15">
        <v>1</v>
      </c>
      <c r="Q71" s="21"/>
      <c r="R71" s="21"/>
      <c r="S71" s="21"/>
      <c r="T71" s="21"/>
      <c r="U71" s="21"/>
      <c r="V71" s="21"/>
      <c r="W71" s="21"/>
      <c r="X71" s="22"/>
      <c r="Y71" s="22"/>
      <c r="Z71" s="22"/>
    </row>
    <row r="72" ht="18" spans="1:26">
      <c r="A72" s="14"/>
      <c r="B72" s="16" t="s">
        <v>114</v>
      </c>
      <c r="C72" s="15" t="s">
        <v>106</v>
      </c>
      <c r="D72" s="4">
        <f t="shared" si="8"/>
        <v>1</v>
      </c>
      <c r="E72" s="4">
        <f t="shared" si="9"/>
        <v>10</v>
      </c>
      <c r="F72" s="10">
        <f t="shared" si="10"/>
        <v>0.9</v>
      </c>
      <c r="G72" s="15">
        <v>1</v>
      </c>
      <c r="H72" s="15">
        <v>1</v>
      </c>
      <c r="I72" s="15">
        <v>1</v>
      </c>
      <c r="J72" s="15">
        <v>0</v>
      </c>
      <c r="K72" s="15">
        <v>1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21"/>
      <c r="R72" s="21"/>
      <c r="S72" s="21"/>
      <c r="T72" s="21"/>
      <c r="U72" s="21"/>
      <c r="V72" s="21"/>
      <c r="W72" s="21"/>
      <c r="X72" s="22"/>
      <c r="Y72" s="22"/>
      <c r="Z72" s="22"/>
    </row>
    <row r="73" ht="18" spans="1:26">
      <c r="A73" s="14"/>
      <c r="B73" s="16" t="s">
        <v>115</v>
      </c>
      <c r="C73" s="15" t="s">
        <v>106</v>
      </c>
      <c r="D73" s="4">
        <f t="shared" si="8"/>
        <v>3</v>
      </c>
      <c r="E73" s="4">
        <f t="shared" si="9"/>
        <v>10</v>
      </c>
      <c r="F73" s="10">
        <f t="shared" si="10"/>
        <v>0.7</v>
      </c>
      <c r="G73" s="15">
        <v>1</v>
      </c>
      <c r="H73" s="15">
        <v>0</v>
      </c>
      <c r="I73" s="15">
        <v>0</v>
      </c>
      <c r="J73" s="15">
        <v>1</v>
      </c>
      <c r="K73" s="15">
        <v>1</v>
      </c>
      <c r="L73" s="15">
        <v>1</v>
      </c>
      <c r="M73" s="15">
        <v>1</v>
      </c>
      <c r="N73" s="15">
        <v>1</v>
      </c>
      <c r="O73" s="15">
        <v>1</v>
      </c>
      <c r="P73" s="15">
        <v>0</v>
      </c>
      <c r="Q73" s="21"/>
      <c r="R73" s="21"/>
      <c r="S73" s="21"/>
      <c r="T73" s="21"/>
      <c r="U73" s="21"/>
      <c r="V73" s="21"/>
      <c r="W73" s="21"/>
      <c r="X73" s="22"/>
      <c r="Y73" s="22"/>
      <c r="Z73" s="22"/>
    </row>
    <row r="74" ht="18" spans="1:26">
      <c r="A74" s="14"/>
      <c r="B74" s="16" t="s">
        <v>116</v>
      </c>
      <c r="C74" s="15" t="s">
        <v>106</v>
      </c>
      <c r="D74" s="4">
        <f t="shared" si="8"/>
        <v>0</v>
      </c>
      <c r="E74" s="4">
        <f t="shared" si="9"/>
        <v>10</v>
      </c>
      <c r="F74" s="10">
        <f t="shared" si="10"/>
        <v>1</v>
      </c>
      <c r="G74" s="15">
        <v>1</v>
      </c>
      <c r="H74" s="15">
        <v>1</v>
      </c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>
        <v>1</v>
      </c>
      <c r="P74" s="15">
        <v>1</v>
      </c>
      <c r="Q74" s="21"/>
      <c r="R74" s="21"/>
      <c r="S74" s="21"/>
      <c r="T74" s="21"/>
      <c r="U74" s="21"/>
      <c r="V74" s="21"/>
      <c r="W74" s="21"/>
      <c r="X74" s="22"/>
      <c r="Y74" s="22"/>
      <c r="Z74" s="22"/>
    </row>
    <row r="75" ht="18" spans="1:26">
      <c r="A75" s="14"/>
      <c r="B75" s="17" t="s">
        <v>117</v>
      </c>
      <c r="C75" s="15" t="s">
        <v>106</v>
      </c>
      <c r="D75" s="4">
        <f t="shared" si="8"/>
        <v>0</v>
      </c>
      <c r="E75" s="4">
        <f t="shared" si="9"/>
        <v>10</v>
      </c>
      <c r="F75" s="10">
        <f t="shared" si="10"/>
        <v>1</v>
      </c>
      <c r="G75" s="15">
        <v>1</v>
      </c>
      <c r="H75" s="15">
        <v>1</v>
      </c>
      <c r="I75" s="15">
        <v>1</v>
      </c>
      <c r="J75" s="15">
        <v>1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21"/>
      <c r="R75" s="21"/>
      <c r="S75" s="21"/>
      <c r="T75" s="21"/>
      <c r="U75" s="21"/>
      <c r="V75" s="21"/>
      <c r="W75" s="21"/>
      <c r="X75" s="22"/>
      <c r="Y75" s="22"/>
      <c r="Z75" s="22"/>
    </row>
    <row r="76" ht="18" spans="1:26">
      <c r="A76" s="14"/>
      <c r="B76" s="17" t="s">
        <v>118</v>
      </c>
      <c r="C76" s="15" t="s">
        <v>106</v>
      </c>
      <c r="D76" s="4">
        <f t="shared" si="8"/>
        <v>0</v>
      </c>
      <c r="E76" s="4">
        <f t="shared" si="9"/>
        <v>10</v>
      </c>
      <c r="F76" s="10">
        <f t="shared" si="10"/>
        <v>1</v>
      </c>
      <c r="G76" s="20">
        <v>1</v>
      </c>
      <c r="H76" s="15">
        <v>1</v>
      </c>
      <c r="I76" s="15">
        <v>1</v>
      </c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>
        <v>1</v>
      </c>
      <c r="P76" s="15">
        <v>1</v>
      </c>
      <c r="Q76" s="21"/>
      <c r="R76" s="21"/>
      <c r="S76" s="21"/>
      <c r="T76" s="21"/>
      <c r="U76" s="21"/>
      <c r="V76" s="21"/>
      <c r="W76" s="21"/>
      <c r="X76" s="22"/>
      <c r="Y76" s="22"/>
      <c r="Z76" s="22"/>
    </row>
    <row r="77" ht="18" spans="1:26">
      <c r="A77" s="14"/>
      <c r="B77" s="16" t="s">
        <v>119</v>
      </c>
      <c r="C77" s="15" t="s">
        <v>106</v>
      </c>
      <c r="D77" s="4">
        <f t="shared" si="8"/>
        <v>0</v>
      </c>
      <c r="E77" s="4">
        <f t="shared" si="9"/>
        <v>10</v>
      </c>
      <c r="F77" s="10">
        <f t="shared" si="10"/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21"/>
      <c r="R77" s="21"/>
      <c r="S77" s="21"/>
      <c r="T77" s="21"/>
      <c r="U77" s="21"/>
      <c r="V77" s="21"/>
      <c r="W77" s="21"/>
      <c r="X77" s="22"/>
      <c r="Y77" s="22"/>
      <c r="Z77" s="22"/>
    </row>
    <row r="78" ht="18" spans="1:26">
      <c r="A78" s="14"/>
      <c r="B78" s="16" t="s">
        <v>120</v>
      </c>
      <c r="C78" s="15" t="s">
        <v>106</v>
      </c>
      <c r="D78" s="4">
        <f t="shared" si="8"/>
        <v>0</v>
      </c>
      <c r="E78" s="4">
        <f t="shared" si="9"/>
        <v>10</v>
      </c>
      <c r="F78" s="10">
        <f t="shared" si="10"/>
        <v>1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21"/>
      <c r="R78" s="21"/>
      <c r="S78" s="21"/>
      <c r="T78" s="21"/>
      <c r="U78" s="21"/>
      <c r="V78" s="21"/>
      <c r="W78" s="21"/>
      <c r="X78" s="22"/>
      <c r="Y78" s="22"/>
      <c r="Z78" s="22"/>
    </row>
    <row r="79" ht="18" spans="1:26">
      <c r="A79" s="14"/>
      <c r="B79" s="16" t="s">
        <v>121</v>
      </c>
      <c r="C79" s="15" t="s">
        <v>106</v>
      </c>
      <c r="D79" s="4">
        <f t="shared" si="8"/>
        <v>0</v>
      </c>
      <c r="E79" s="4">
        <f t="shared" si="9"/>
        <v>10</v>
      </c>
      <c r="F79" s="10">
        <f t="shared" si="10"/>
        <v>1</v>
      </c>
      <c r="G79" s="15">
        <v>1</v>
      </c>
      <c r="H79" s="15">
        <v>1</v>
      </c>
      <c r="I79" s="15">
        <v>1</v>
      </c>
      <c r="J79" s="15">
        <v>1</v>
      </c>
      <c r="K79" s="15">
        <v>1</v>
      </c>
      <c r="L79" s="15">
        <v>1</v>
      </c>
      <c r="M79" s="15">
        <v>1</v>
      </c>
      <c r="N79" s="15">
        <v>1</v>
      </c>
      <c r="O79" s="15">
        <v>1</v>
      </c>
      <c r="P79" s="15">
        <v>1</v>
      </c>
      <c r="Q79" s="21"/>
      <c r="R79" s="21"/>
      <c r="S79" s="21"/>
      <c r="T79" s="21"/>
      <c r="U79" s="21"/>
      <c r="V79" s="21"/>
      <c r="W79" s="21"/>
      <c r="X79" s="22"/>
      <c r="Y79" s="22"/>
      <c r="Z79" s="22"/>
    </row>
    <row r="80" ht="18" spans="1:26">
      <c r="A80" s="14"/>
      <c r="B80" s="16" t="s">
        <v>122</v>
      </c>
      <c r="C80" s="15" t="s">
        <v>106</v>
      </c>
      <c r="D80" s="4">
        <f t="shared" si="8"/>
        <v>0</v>
      </c>
      <c r="E80" s="4">
        <f t="shared" si="9"/>
        <v>10</v>
      </c>
      <c r="F80" s="10">
        <f t="shared" si="10"/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1</v>
      </c>
      <c r="Q80" s="21"/>
      <c r="R80" s="21"/>
      <c r="S80" s="21"/>
      <c r="T80" s="21"/>
      <c r="U80" s="21"/>
      <c r="V80" s="21"/>
      <c r="W80" s="21"/>
      <c r="X80" s="22"/>
      <c r="Y80" s="22"/>
      <c r="Z80" s="22"/>
    </row>
    <row r="81" ht="18" spans="1:26">
      <c r="A81" s="14"/>
      <c r="B81" s="16" t="s">
        <v>123</v>
      </c>
      <c r="C81" s="15" t="s">
        <v>106</v>
      </c>
      <c r="D81" s="4">
        <f t="shared" si="8"/>
        <v>0</v>
      </c>
      <c r="E81" s="4">
        <f t="shared" si="9"/>
        <v>10</v>
      </c>
      <c r="F81" s="10">
        <f t="shared" si="10"/>
        <v>1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21"/>
      <c r="R81" s="21"/>
      <c r="S81" s="21"/>
      <c r="T81" s="21"/>
      <c r="U81" s="21"/>
      <c r="V81" s="21"/>
      <c r="W81" s="21"/>
      <c r="X81" s="22"/>
      <c r="Y81" s="22"/>
      <c r="Z81" s="22"/>
    </row>
    <row r="82" ht="18" spans="1:26">
      <c r="A82" s="14"/>
      <c r="B82" s="16" t="s">
        <v>124</v>
      </c>
      <c r="C82" s="15" t="s">
        <v>106</v>
      </c>
      <c r="D82" s="4">
        <f t="shared" si="8"/>
        <v>2</v>
      </c>
      <c r="E82" s="4">
        <f t="shared" si="9"/>
        <v>10</v>
      </c>
      <c r="F82" s="10">
        <f t="shared" si="10"/>
        <v>0.8</v>
      </c>
      <c r="G82" s="15">
        <v>0</v>
      </c>
      <c r="H82" s="15">
        <v>0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21"/>
      <c r="R82" s="21"/>
      <c r="S82" s="21"/>
      <c r="T82" s="21"/>
      <c r="U82" s="21"/>
      <c r="V82" s="21"/>
      <c r="W82" s="21"/>
      <c r="X82" s="22"/>
      <c r="Y82" s="22"/>
      <c r="Z82" s="22"/>
    </row>
    <row r="83" ht="18" spans="1:26">
      <c r="A83" s="14"/>
      <c r="B83" s="16" t="s">
        <v>125</v>
      </c>
      <c r="C83" s="15" t="s">
        <v>106</v>
      </c>
      <c r="D83" s="4">
        <f t="shared" si="8"/>
        <v>3</v>
      </c>
      <c r="E83" s="4">
        <f t="shared" si="9"/>
        <v>10</v>
      </c>
      <c r="F83" s="10">
        <f t="shared" si="10"/>
        <v>0.7</v>
      </c>
      <c r="G83" s="15">
        <v>1</v>
      </c>
      <c r="H83" s="15">
        <v>1</v>
      </c>
      <c r="I83" s="15">
        <v>1</v>
      </c>
      <c r="J83" s="15">
        <v>0</v>
      </c>
      <c r="K83" s="15">
        <v>0</v>
      </c>
      <c r="L83" s="15">
        <v>0</v>
      </c>
      <c r="M83" s="15">
        <v>1</v>
      </c>
      <c r="N83" s="15">
        <v>1</v>
      </c>
      <c r="O83" s="15">
        <v>1</v>
      </c>
      <c r="P83" s="15">
        <v>1</v>
      </c>
      <c r="Q83" s="21"/>
      <c r="R83" s="21"/>
      <c r="S83" s="21"/>
      <c r="T83" s="21"/>
      <c r="U83" s="21"/>
      <c r="V83" s="21"/>
      <c r="W83" s="21"/>
      <c r="X83" s="22"/>
      <c r="Y83" s="22"/>
      <c r="Z83" s="22"/>
    </row>
    <row r="84" ht="18" spans="1:26">
      <c r="A84" s="14"/>
      <c r="B84" s="16" t="s">
        <v>126</v>
      </c>
      <c r="C84" s="15" t="s">
        <v>106</v>
      </c>
      <c r="D84" s="4">
        <f t="shared" si="8"/>
        <v>1</v>
      </c>
      <c r="E84" s="4">
        <f t="shared" si="9"/>
        <v>10</v>
      </c>
      <c r="F84" s="10">
        <f t="shared" si="10"/>
        <v>0.9</v>
      </c>
      <c r="G84" s="15">
        <v>1</v>
      </c>
      <c r="H84" s="15">
        <v>1</v>
      </c>
      <c r="I84" s="15">
        <v>1</v>
      </c>
      <c r="J84" s="15">
        <v>1</v>
      </c>
      <c r="K84" s="15">
        <v>1</v>
      </c>
      <c r="L84" s="15">
        <v>1</v>
      </c>
      <c r="M84" s="15">
        <v>1</v>
      </c>
      <c r="N84" s="15">
        <v>1</v>
      </c>
      <c r="O84" s="15">
        <v>1</v>
      </c>
      <c r="P84" s="15">
        <v>0</v>
      </c>
      <c r="Q84" s="21"/>
      <c r="R84" s="21"/>
      <c r="S84" s="21"/>
      <c r="T84" s="21"/>
      <c r="U84" s="21"/>
      <c r="V84" s="21"/>
      <c r="W84" s="21"/>
      <c r="X84" s="22"/>
      <c r="Y84" s="22"/>
      <c r="Z84" s="22"/>
    </row>
    <row r="85" ht="18" spans="1:26">
      <c r="A85" s="14"/>
      <c r="B85" s="16" t="s">
        <v>127</v>
      </c>
      <c r="C85" s="15" t="s">
        <v>106</v>
      </c>
      <c r="D85" s="4">
        <f t="shared" si="8"/>
        <v>1</v>
      </c>
      <c r="E85" s="4">
        <f t="shared" si="9"/>
        <v>10</v>
      </c>
      <c r="F85" s="10">
        <f t="shared" si="10"/>
        <v>0.9</v>
      </c>
      <c r="G85" s="15">
        <v>1</v>
      </c>
      <c r="H85" s="15">
        <v>0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1</v>
      </c>
      <c r="P85" s="15">
        <v>1</v>
      </c>
      <c r="Q85" s="21"/>
      <c r="R85" s="21"/>
      <c r="S85" s="21"/>
      <c r="T85" s="21"/>
      <c r="U85" s="21"/>
      <c r="V85" s="21"/>
      <c r="W85" s="21"/>
      <c r="X85" s="22"/>
      <c r="Y85" s="22"/>
      <c r="Z85" s="22"/>
    </row>
    <row r="86" ht="18" spans="1:26">
      <c r="A86" s="14"/>
      <c r="B86" s="16" t="s">
        <v>128</v>
      </c>
      <c r="C86" s="15" t="s">
        <v>106</v>
      </c>
      <c r="D86" s="4">
        <f t="shared" si="8"/>
        <v>1</v>
      </c>
      <c r="E86" s="4">
        <f t="shared" si="9"/>
        <v>10</v>
      </c>
      <c r="F86" s="10">
        <f t="shared" si="10"/>
        <v>0.9</v>
      </c>
      <c r="G86" s="15">
        <v>1</v>
      </c>
      <c r="H86" s="15">
        <v>0</v>
      </c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>
        <v>1</v>
      </c>
      <c r="P86" s="15">
        <v>1</v>
      </c>
      <c r="Q86" s="21"/>
      <c r="R86" s="21"/>
      <c r="S86" s="21"/>
      <c r="T86" s="21"/>
      <c r="U86" s="21"/>
      <c r="V86" s="21"/>
      <c r="W86" s="21"/>
      <c r="X86" s="22"/>
      <c r="Y86" s="22"/>
      <c r="Z86" s="22"/>
    </row>
    <row r="87" ht="18" spans="1:26">
      <c r="A87" s="14"/>
      <c r="B87" s="18" t="s">
        <v>129</v>
      </c>
      <c r="C87" s="15" t="s">
        <v>106</v>
      </c>
      <c r="D87" s="4">
        <f t="shared" si="8"/>
        <v>0</v>
      </c>
      <c r="E87" s="4">
        <f t="shared" si="9"/>
        <v>10</v>
      </c>
      <c r="F87" s="10">
        <f t="shared" si="10"/>
        <v>1</v>
      </c>
      <c r="G87" s="15">
        <v>1</v>
      </c>
      <c r="H87" s="15">
        <v>1</v>
      </c>
      <c r="I87" s="15">
        <v>1</v>
      </c>
      <c r="J87" s="15">
        <v>1</v>
      </c>
      <c r="K87" s="15">
        <v>1</v>
      </c>
      <c r="L87" s="15">
        <v>1</v>
      </c>
      <c r="M87" s="15">
        <v>1</v>
      </c>
      <c r="N87" s="15">
        <v>1</v>
      </c>
      <c r="O87" s="15">
        <v>1</v>
      </c>
      <c r="P87" s="15">
        <v>1</v>
      </c>
      <c r="Q87" s="21"/>
      <c r="R87" s="21"/>
      <c r="S87" s="21"/>
      <c r="T87" s="21"/>
      <c r="U87" s="21"/>
      <c r="V87" s="21"/>
      <c r="W87" s="21"/>
      <c r="X87" s="22"/>
      <c r="Y87" s="22"/>
      <c r="Z87" s="22"/>
    </row>
    <row r="88" ht="18" spans="1:26">
      <c r="A88" s="14"/>
      <c r="B88" s="18" t="s">
        <v>130</v>
      </c>
      <c r="C88" s="15" t="s">
        <v>106</v>
      </c>
      <c r="D88" s="4">
        <f t="shared" si="8"/>
        <v>1</v>
      </c>
      <c r="E88" s="4">
        <f t="shared" si="9"/>
        <v>10</v>
      </c>
      <c r="F88" s="10">
        <f t="shared" si="10"/>
        <v>0.9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0</v>
      </c>
      <c r="P88" s="15">
        <v>1</v>
      </c>
      <c r="Q88" s="21"/>
      <c r="R88" s="21"/>
      <c r="S88" s="21"/>
      <c r="T88" s="21"/>
      <c r="U88" s="21"/>
      <c r="V88" s="21"/>
      <c r="W88" s="21"/>
      <c r="X88" s="22"/>
      <c r="Y88" s="22"/>
      <c r="Z88" s="22"/>
    </row>
    <row r="89" ht="18" spans="1:26">
      <c r="A89" s="14"/>
      <c r="B89" s="19" t="s">
        <v>131</v>
      </c>
      <c r="C89" s="15" t="s">
        <v>106</v>
      </c>
      <c r="D89" s="4">
        <f t="shared" si="8"/>
        <v>0</v>
      </c>
      <c r="E89" s="4">
        <f t="shared" si="9"/>
        <v>10</v>
      </c>
      <c r="F89" s="10">
        <f t="shared" si="10"/>
        <v>1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21"/>
      <c r="R89" s="21"/>
      <c r="S89" s="21"/>
      <c r="T89" s="21"/>
      <c r="U89" s="21"/>
      <c r="V89" s="21"/>
      <c r="W89" s="21"/>
      <c r="X89" s="22"/>
      <c r="Y89" s="22"/>
      <c r="Z89" s="22"/>
    </row>
    <row r="90" ht="18" spans="1:26">
      <c r="A90" s="14"/>
      <c r="B90" s="19" t="s">
        <v>132</v>
      </c>
      <c r="C90" s="15" t="s">
        <v>106</v>
      </c>
      <c r="D90" s="4">
        <f t="shared" si="8"/>
        <v>0</v>
      </c>
      <c r="E90" s="4">
        <f t="shared" si="9"/>
        <v>10</v>
      </c>
      <c r="F90" s="10">
        <f t="shared" si="10"/>
        <v>1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21"/>
      <c r="R90" s="21"/>
      <c r="S90" s="21"/>
      <c r="T90" s="21"/>
      <c r="U90" s="21"/>
      <c r="V90" s="21"/>
      <c r="W90" s="21"/>
      <c r="X90" s="22"/>
      <c r="Y90" s="22"/>
      <c r="Z90" s="22"/>
    </row>
    <row r="91" ht="18" spans="1:26">
      <c r="A91" s="14"/>
      <c r="B91" s="19" t="s">
        <v>133</v>
      </c>
      <c r="C91" s="15" t="s">
        <v>106</v>
      </c>
      <c r="D91" s="4">
        <f t="shared" si="8"/>
        <v>1</v>
      </c>
      <c r="E91" s="4">
        <f t="shared" si="9"/>
        <v>10</v>
      </c>
      <c r="F91" s="10">
        <f t="shared" si="10"/>
        <v>0.9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>
        <v>1</v>
      </c>
      <c r="M91" s="15">
        <v>1</v>
      </c>
      <c r="N91" s="15">
        <v>0</v>
      </c>
      <c r="O91" s="15">
        <v>1</v>
      </c>
      <c r="P91" s="15">
        <v>1</v>
      </c>
      <c r="Q91" s="21"/>
      <c r="R91" s="21"/>
      <c r="S91" s="21"/>
      <c r="T91" s="21"/>
      <c r="U91" s="21"/>
      <c r="V91" s="21"/>
      <c r="W91" s="21"/>
      <c r="X91" s="22"/>
      <c r="Y91" s="22"/>
      <c r="Z91" s="22"/>
    </row>
    <row r="92" ht="18" spans="1:26">
      <c r="A92" s="14"/>
      <c r="B92" s="19" t="s">
        <v>134</v>
      </c>
      <c r="C92" s="15" t="s">
        <v>106</v>
      </c>
      <c r="D92" s="4">
        <f t="shared" si="8"/>
        <v>5</v>
      </c>
      <c r="E92" s="4">
        <f t="shared" si="9"/>
        <v>10</v>
      </c>
      <c r="F92" s="10">
        <f t="shared" si="10"/>
        <v>0.5</v>
      </c>
      <c r="G92" s="15">
        <v>0</v>
      </c>
      <c r="H92" s="15">
        <v>1</v>
      </c>
      <c r="I92" s="15">
        <v>0</v>
      </c>
      <c r="J92" s="15">
        <v>1</v>
      </c>
      <c r="K92" s="15">
        <v>1</v>
      </c>
      <c r="L92" s="15">
        <v>0</v>
      </c>
      <c r="M92" s="15">
        <v>1</v>
      </c>
      <c r="N92" s="15">
        <v>0</v>
      </c>
      <c r="O92" s="15">
        <v>0</v>
      </c>
      <c r="P92" s="15">
        <v>1</v>
      </c>
      <c r="Q92" s="21"/>
      <c r="R92" s="21"/>
      <c r="S92" s="21"/>
      <c r="T92" s="21"/>
      <c r="U92" s="21"/>
      <c r="V92" s="21"/>
      <c r="W92" s="21"/>
      <c r="X92" s="22"/>
      <c r="Y92" s="22"/>
      <c r="Z92" s="22"/>
    </row>
    <row r="93" ht="18" spans="1:26">
      <c r="A93" s="14"/>
      <c r="B93" s="19" t="s">
        <v>135</v>
      </c>
      <c r="C93" s="15" t="s">
        <v>106</v>
      </c>
      <c r="D93" s="4">
        <f t="shared" si="8"/>
        <v>1</v>
      </c>
      <c r="E93" s="4">
        <f t="shared" si="9"/>
        <v>10</v>
      </c>
      <c r="F93" s="10">
        <f t="shared" si="10"/>
        <v>0.9</v>
      </c>
      <c r="G93" s="15">
        <v>1</v>
      </c>
      <c r="H93" s="15">
        <v>1</v>
      </c>
      <c r="I93" s="15">
        <v>0</v>
      </c>
      <c r="J93" s="15">
        <v>1</v>
      </c>
      <c r="K93" s="15">
        <v>1</v>
      </c>
      <c r="L93" s="15">
        <v>1</v>
      </c>
      <c r="M93" s="15">
        <v>1</v>
      </c>
      <c r="N93" s="15">
        <v>1</v>
      </c>
      <c r="O93" s="15">
        <v>1</v>
      </c>
      <c r="P93" s="15">
        <v>1</v>
      </c>
      <c r="Q93" s="21"/>
      <c r="R93" s="21"/>
      <c r="S93" s="21"/>
      <c r="T93" s="21"/>
      <c r="U93" s="21"/>
      <c r="V93" s="21"/>
      <c r="W93" s="21"/>
      <c r="X93" s="22"/>
      <c r="Y93" s="22"/>
      <c r="Z93" s="22"/>
    </row>
    <row r="98" spans="1:26">
      <c r="A98" s="12" t="s">
        <v>93</v>
      </c>
      <c r="B98" s="13" t="s">
        <v>42</v>
      </c>
      <c r="C98" s="13" t="s">
        <v>138</v>
      </c>
      <c r="D98" s="13" t="s">
        <v>139</v>
      </c>
      <c r="E98" s="13" t="s">
        <v>140</v>
      </c>
      <c r="F98" s="13"/>
      <c r="G98" s="13">
        <v>1</v>
      </c>
      <c r="H98" s="13">
        <v>2</v>
      </c>
      <c r="I98" s="13">
        <v>3</v>
      </c>
      <c r="J98" s="13">
        <v>4</v>
      </c>
      <c r="K98" s="13">
        <v>5</v>
      </c>
      <c r="L98" s="13">
        <v>6</v>
      </c>
      <c r="M98" s="13">
        <v>7</v>
      </c>
      <c r="N98" s="13">
        <v>8</v>
      </c>
      <c r="O98" s="13">
        <v>9</v>
      </c>
      <c r="P98" s="13">
        <v>10</v>
      </c>
      <c r="Q98" s="13">
        <v>11</v>
      </c>
      <c r="R98" s="13">
        <v>12</v>
      </c>
      <c r="S98" s="13">
        <v>13</v>
      </c>
      <c r="T98" s="13">
        <v>14</v>
      </c>
      <c r="U98" s="13">
        <v>15</v>
      </c>
      <c r="V98" s="13">
        <v>16</v>
      </c>
      <c r="W98" s="13">
        <v>17</v>
      </c>
      <c r="X98" s="13">
        <v>18</v>
      </c>
      <c r="Y98" s="13">
        <v>19</v>
      </c>
      <c r="Z98" s="13">
        <v>20</v>
      </c>
    </row>
    <row r="99" spans="1:26">
      <c r="A99" s="14" t="s">
        <v>99</v>
      </c>
      <c r="B99" s="15" t="s">
        <v>48</v>
      </c>
      <c r="C99" s="15" t="s">
        <v>106</v>
      </c>
      <c r="D99" s="4">
        <f t="shared" ref="D99:D125" si="11">COUNTIF(G99:Z99,0)</f>
        <v>0</v>
      </c>
      <c r="E99" s="4">
        <f t="shared" ref="E99:E125" si="12">COUNT(G99:Z99)</f>
        <v>20</v>
      </c>
      <c r="F99" s="10">
        <f t="shared" ref="F99:F125" si="13">1-D99/E99</f>
        <v>1</v>
      </c>
      <c r="G99" s="15">
        <v>1</v>
      </c>
      <c r="H99" s="15">
        <v>1</v>
      </c>
      <c r="I99" s="15">
        <v>1</v>
      </c>
      <c r="J99" s="15">
        <v>1</v>
      </c>
      <c r="K99" s="15">
        <v>1</v>
      </c>
      <c r="L99" s="15">
        <v>1</v>
      </c>
      <c r="M99" s="15">
        <v>1</v>
      </c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5">
        <v>1</v>
      </c>
      <c r="W99" s="15">
        <v>1</v>
      </c>
      <c r="X99" s="15">
        <v>1</v>
      </c>
      <c r="Y99" s="15">
        <v>1</v>
      </c>
      <c r="Z99" s="15">
        <v>1</v>
      </c>
    </row>
    <row r="100" spans="1:26">
      <c r="A100" s="14"/>
      <c r="B100" s="15" t="s">
        <v>51</v>
      </c>
      <c r="C100" s="15" t="s">
        <v>106</v>
      </c>
      <c r="D100" s="4">
        <f t="shared" si="11"/>
        <v>0</v>
      </c>
      <c r="E100" s="4">
        <f t="shared" si="12"/>
        <v>18</v>
      </c>
      <c r="F100" s="10">
        <f t="shared" si="13"/>
        <v>1</v>
      </c>
      <c r="G100" s="15">
        <v>1</v>
      </c>
      <c r="H100" s="15">
        <v>1</v>
      </c>
      <c r="I100" s="15">
        <v>1</v>
      </c>
      <c r="J100" s="15"/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5">
        <v>1</v>
      </c>
      <c r="W100" s="15"/>
      <c r="X100" s="15">
        <v>1</v>
      </c>
      <c r="Y100" s="15">
        <v>1</v>
      </c>
      <c r="Z100" s="15">
        <v>1</v>
      </c>
    </row>
    <row r="101" ht="18" spans="1:26">
      <c r="A101" s="14"/>
      <c r="B101" s="16" t="s">
        <v>111</v>
      </c>
      <c r="C101" s="15" t="s">
        <v>106</v>
      </c>
      <c r="D101" s="4">
        <f t="shared" si="11"/>
        <v>0</v>
      </c>
      <c r="E101" s="4">
        <f t="shared" si="12"/>
        <v>10</v>
      </c>
      <c r="F101" s="10">
        <f t="shared" si="13"/>
        <v>1</v>
      </c>
      <c r="G101" s="15">
        <v>1</v>
      </c>
      <c r="H101" s="15">
        <v>1</v>
      </c>
      <c r="I101" s="15">
        <v>1</v>
      </c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>
        <v>1</v>
      </c>
      <c r="P101" s="15">
        <v>1</v>
      </c>
      <c r="Q101" s="21"/>
      <c r="R101" s="21"/>
      <c r="S101" s="21"/>
      <c r="T101" s="21"/>
      <c r="U101" s="21"/>
      <c r="V101" s="21"/>
      <c r="W101" s="21"/>
      <c r="X101" s="22"/>
      <c r="Y101" s="22"/>
      <c r="Z101" s="22"/>
    </row>
    <row r="102" ht="18" spans="1:26">
      <c r="A102" s="14"/>
      <c r="B102" s="16" t="s">
        <v>112</v>
      </c>
      <c r="C102" s="15" t="s">
        <v>106</v>
      </c>
      <c r="D102" s="4">
        <f t="shared" si="11"/>
        <v>0</v>
      </c>
      <c r="E102" s="4">
        <f t="shared" si="12"/>
        <v>10</v>
      </c>
      <c r="F102" s="10">
        <f t="shared" si="13"/>
        <v>1</v>
      </c>
      <c r="G102" s="15">
        <v>1</v>
      </c>
      <c r="H102" s="15">
        <v>1</v>
      </c>
      <c r="I102" s="15">
        <v>1</v>
      </c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>
        <v>1</v>
      </c>
      <c r="P102" s="15">
        <v>1</v>
      </c>
      <c r="Q102" s="21"/>
      <c r="R102" s="21"/>
      <c r="S102" s="21"/>
      <c r="T102" s="21"/>
      <c r="U102" s="21"/>
      <c r="V102" s="21"/>
      <c r="W102" s="21"/>
      <c r="X102" s="22"/>
      <c r="Y102" s="22"/>
      <c r="Z102" s="22"/>
    </row>
    <row r="103" ht="18" spans="1:26">
      <c r="A103" s="14"/>
      <c r="B103" s="16" t="s">
        <v>113</v>
      </c>
      <c r="C103" s="15" t="s">
        <v>106</v>
      </c>
      <c r="D103" s="4">
        <f t="shared" si="11"/>
        <v>0</v>
      </c>
      <c r="E103" s="4">
        <f t="shared" si="12"/>
        <v>6</v>
      </c>
      <c r="F103" s="10">
        <f t="shared" si="13"/>
        <v>1</v>
      </c>
      <c r="G103" s="15">
        <v>1</v>
      </c>
      <c r="H103" s="15"/>
      <c r="I103" s="15"/>
      <c r="J103" s="15">
        <v>1</v>
      </c>
      <c r="K103" s="15">
        <v>1</v>
      </c>
      <c r="L103" s="15">
        <v>1</v>
      </c>
      <c r="M103" s="15"/>
      <c r="N103" s="15"/>
      <c r="O103" s="15">
        <v>1</v>
      </c>
      <c r="P103" s="15">
        <v>1</v>
      </c>
      <c r="Q103" s="21"/>
      <c r="R103" s="21"/>
      <c r="S103" s="21"/>
      <c r="T103" s="21"/>
      <c r="U103" s="21"/>
      <c r="V103" s="21"/>
      <c r="W103" s="21"/>
      <c r="X103" s="22"/>
      <c r="Y103" s="22"/>
      <c r="Z103" s="22"/>
    </row>
    <row r="104" ht="18" spans="1:26">
      <c r="A104" s="14"/>
      <c r="B104" s="16" t="s">
        <v>114</v>
      </c>
      <c r="C104" s="15" t="s">
        <v>106</v>
      </c>
      <c r="D104" s="4">
        <f t="shared" si="11"/>
        <v>0</v>
      </c>
      <c r="E104" s="4">
        <f t="shared" si="12"/>
        <v>8</v>
      </c>
      <c r="F104" s="10">
        <f t="shared" si="13"/>
        <v>1</v>
      </c>
      <c r="G104" s="15">
        <v>1</v>
      </c>
      <c r="H104" s="15">
        <v>1</v>
      </c>
      <c r="I104" s="15">
        <v>1</v>
      </c>
      <c r="J104" s="15">
        <v>1</v>
      </c>
      <c r="K104" s="15">
        <v>1</v>
      </c>
      <c r="L104" s="15">
        <v>1</v>
      </c>
      <c r="M104" s="15">
        <v>1</v>
      </c>
      <c r="N104" s="15">
        <v>1</v>
      </c>
      <c r="O104" s="15"/>
      <c r="P104" s="15"/>
      <c r="Q104" s="21"/>
      <c r="R104" s="21"/>
      <c r="S104" s="21"/>
      <c r="T104" s="21"/>
      <c r="U104" s="21"/>
      <c r="V104" s="21"/>
      <c r="W104" s="21"/>
      <c r="X104" s="22"/>
      <c r="Y104" s="22"/>
      <c r="Z104" s="22"/>
    </row>
    <row r="105" ht="18" spans="1:26">
      <c r="A105" s="14"/>
      <c r="B105" s="16" t="s">
        <v>115</v>
      </c>
      <c r="C105" s="15" t="s">
        <v>106</v>
      </c>
      <c r="D105" s="4">
        <f t="shared" si="11"/>
        <v>0</v>
      </c>
      <c r="E105" s="4">
        <f t="shared" si="12"/>
        <v>9</v>
      </c>
      <c r="F105" s="10">
        <f t="shared" si="13"/>
        <v>1</v>
      </c>
      <c r="G105" s="15">
        <v>1</v>
      </c>
      <c r="H105" s="15">
        <v>1</v>
      </c>
      <c r="I105" s="15">
        <v>1</v>
      </c>
      <c r="J105" s="15">
        <v>1</v>
      </c>
      <c r="K105" s="15">
        <v>1</v>
      </c>
      <c r="L105" s="15">
        <v>1</v>
      </c>
      <c r="M105" s="15">
        <v>1</v>
      </c>
      <c r="N105" s="15"/>
      <c r="O105" s="15">
        <v>1</v>
      </c>
      <c r="P105" s="15">
        <v>1</v>
      </c>
      <c r="Q105" s="21"/>
      <c r="R105" s="21"/>
      <c r="S105" s="21"/>
      <c r="T105" s="21"/>
      <c r="U105" s="21"/>
      <c r="V105" s="21"/>
      <c r="W105" s="21"/>
      <c r="X105" s="22"/>
      <c r="Y105" s="22"/>
      <c r="Z105" s="22"/>
    </row>
    <row r="106" ht="18" spans="1:26">
      <c r="A106" s="14"/>
      <c r="B106" s="16" t="s">
        <v>116</v>
      </c>
      <c r="C106" s="15" t="s">
        <v>106</v>
      </c>
      <c r="D106" s="4">
        <f t="shared" si="11"/>
        <v>0</v>
      </c>
      <c r="E106" s="4">
        <f t="shared" si="12"/>
        <v>10</v>
      </c>
      <c r="F106" s="10">
        <f t="shared" si="13"/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5">
        <v>1</v>
      </c>
      <c r="P106" s="15">
        <v>1</v>
      </c>
      <c r="Q106" s="21"/>
      <c r="R106" s="21"/>
      <c r="S106" s="21"/>
      <c r="T106" s="21"/>
      <c r="U106" s="21"/>
      <c r="V106" s="21"/>
      <c r="W106" s="21"/>
      <c r="X106" s="22"/>
      <c r="Y106" s="22"/>
      <c r="Z106" s="22"/>
    </row>
    <row r="107" ht="18" spans="1:26">
      <c r="A107" s="14"/>
      <c r="B107" s="17" t="s">
        <v>117</v>
      </c>
      <c r="C107" s="15" t="s">
        <v>106</v>
      </c>
      <c r="D107" s="4">
        <f t="shared" si="11"/>
        <v>0</v>
      </c>
      <c r="E107" s="4">
        <f t="shared" si="12"/>
        <v>10</v>
      </c>
      <c r="F107" s="10">
        <f t="shared" si="13"/>
        <v>1</v>
      </c>
      <c r="G107" s="15">
        <v>1</v>
      </c>
      <c r="H107" s="15">
        <v>1</v>
      </c>
      <c r="I107" s="15">
        <v>1</v>
      </c>
      <c r="J107" s="15">
        <v>1</v>
      </c>
      <c r="K107" s="15">
        <v>1</v>
      </c>
      <c r="L107" s="15">
        <v>1</v>
      </c>
      <c r="M107" s="15">
        <v>1</v>
      </c>
      <c r="N107" s="15">
        <v>1</v>
      </c>
      <c r="O107" s="15">
        <v>1</v>
      </c>
      <c r="P107" s="15">
        <v>1</v>
      </c>
      <c r="Q107" s="21"/>
      <c r="R107" s="21"/>
      <c r="S107" s="21"/>
      <c r="T107" s="21"/>
      <c r="U107" s="21"/>
      <c r="V107" s="21"/>
      <c r="W107" s="21"/>
      <c r="X107" s="22"/>
      <c r="Y107" s="22"/>
      <c r="Z107" s="22"/>
    </row>
    <row r="108" ht="18" spans="1:26">
      <c r="A108" s="14"/>
      <c r="B108" s="17" t="s">
        <v>118</v>
      </c>
      <c r="C108" s="15" t="s">
        <v>106</v>
      </c>
      <c r="D108" s="4">
        <f t="shared" si="11"/>
        <v>0</v>
      </c>
      <c r="E108" s="4">
        <f t="shared" si="12"/>
        <v>9</v>
      </c>
      <c r="F108" s="10">
        <f t="shared" si="13"/>
        <v>1</v>
      </c>
      <c r="G108" s="20">
        <v>1</v>
      </c>
      <c r="H108" s="15">
        <v>1</v>
      </c>
      <c r="I108" s="15">
        <v>1</v>
      </c>
      <c r="J108" s="15">
        <v>1</v>
      </c>
      <c r="K108" s="15">
        <v>1</v>
      </c>
      <c r="L108" s="15">
        <v>1</v>
      </c>
      <c r="M108" s="15"/>
      <c r="N108" s="15">
        <v>1</v>
      </c>
      <c r="O108" s="15">
        <v>1</v>
      </c>
      <c r="P108" s="15">
        <v>1</v>
      </c>
      <c r="Q108" s="21"/>
      <c r="R108" s="21"/>
      <c r="S108" s="21"/>
      <c r="T108" s="21"/>
      <c r="U108" s="21"/>
      <c r="V108" s="21"/>
      <c r="W108" s="21"/>
      <c r="X108" s="22"/>
      <c r="Y108" s="22"/>
      <c r="Z108" s="22"/>
    </row>
    <row r="109" ht="18" spans="1:26">
      <c r="A109" s="14"/>
      <c r="B109" s="16" t="s">
        <v>119</v>
      </c>
      <c r="C109" s="15" t="s">
        <v>106</v>
      </c>
      <c r="D109" s="4">
        <f t="shared" si="11"/>
        <v>0</v>
      </c>
      <c r="E109" s="4">
        <f t="shared" si="12"/>
        <v>9</v>
      </c>
      <c r="F109" s="10">
        <f t="shared" si="13"/>
        <v>1</v>
      </c>
      <c r="G109" s="15">
        <v>1</v>
      </c>
      <c r="H109" s="15">
        <v>1</v>
      </c>
      <c r="I109" s="15">
        <v>1</v>
      </c>
      <c r="J109" s="15"/>
      <c r="K109" s="15">
        <v>1</v>
      </c>
      <c r="L109" s="15">
        <v>1</v>
      </c>
      <c r="M109" s="15">
        <v>1</v>
      </c>
      <c r="N109" s="15">
        <v>1</v>
      </c>
      <c r="O109" s="15">
        <v>1</v>
      </c>
      <c r="P109" s="15">
        <v>1</v>
      </c>
      <c r="Q109" s="21"/>
      <c r="R109" s="21"/>
      <c r="S109" s="21"/>
      <c r="T109" s="21"/>
      <c r="U109" s="21"/>
      <c r="V109" s="21"/>
      <c r="W109" s="21"/>
      <c r="X109" s="22"/>
      <c r="Y109" s="22"/>
      <c r="Z109" s="22"/>
    </row>
    <row r="110" ht="18" spans="1:26">
      <c r="A110" s="14"/>
      <c r="B110" s="16" t="s">
        <v>120</v>
      </c>
      <c r="C110" s="15" t="s">
        <v>106</v>
      </c>
      <c r="D110" s="4">
        <f t="shared" si="11"/>
        <v>0</v>
      </c>
      <c r="E110" s="4">
        <f t="shared" si="12"/>
        <v>10</v>
      </c>
      <c r="F110" s="10">
        <f t="shared" si="13"/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21"/>
      <c r="R110" s="21"/>
      <c r="S110" s="21"/>
      <c r="T110" s="21"/>
      <c r="U110" s="21"/>
      <c r="V110" s="21"/>
      <c r="W110" s="21"/>
      <c r="X110" s="22"/>
      <c r="Y110" s="22"/>
      <c r="Z110" s="22"/>
    </row>
    <row r="111" ht="18" spans="1:26">
      <c r="A111" s="14"/>
      <c r="B111" s="16" t="s">
        <v>121</v>
      </c>
      <c r="C111" s="15" t="s">
        <v>106</v>
      </c>
      <c r="D111" s="4">
        <f t="shared" si="11"/>
        <v>0</v>
      </c>
      <c r="E111" s="4">
        <f t="shared" si="12"/>
        <v>10</v>
      </c>
      <c r="F111" s="10">
        <f t="shared" si="13"/>
        <v>1</v>
      </c>
      <c r="G111" s="15">
        <v>1</v>
      </c>
      <c r="H111" s="15">
        <v>1</v>
      </c>
      <c r="I111" s="15">
        <v>1</v>
      </c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>
        <v>1</v>
      </c>
      <c r="P111" s="15">
        <v>1</v>
      </c>
      <c r="Q111" s="21"/>
      <c r="R111" s="21"/>
      <c r="S111" s="21"/>
      <c r="T111" s="21"/>
      <c r="U111" s="21"/>
      <c r="V111" s="21"/>
      <c r="W111" s="21"/>
      <c r="X111" s="22"/>
      <c r="Y111" s="22"/>
      <c r="Z111" s="22"/>
    </row>
    <row r="112" ht="18" spans="1:26">
      <c r="A112" s="14"/>
      <c r="B112" s="16" t="s">
        <v>122</v>
      </c>
      <c r="C112" s="15" t="s">
        <v>106</v>
      </c>
      <c r="D112" s="4">
        <f t="shared" si="11"/>
        <v>0</v>
      </c>
      <c r="E112" s="4">
        <f t="shared" si="12"/>
        <v>10</v>
      </c>
      <c r="F112" s="10">
        <f t="shared" si="13"/>
        <v>1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21"/>
      <c r="R112" s="21"/>
      <c r="S112" s="21"/>
      <c r="T112" s="21"/>
      <c r="U112" s="21"/>
      <c r="V112" s="21"/>
      <c r="W112" s="21"/>
      <c r="X112" s="22"/>
      <c r="Y112" s="22"/>
      <c r="Z112" s="22"/>
    </row>
    <row r="113" ht="18" spans="1:26">
      <c r="A113" s="14"/>
      <c r="B113" s="16" t="s">
        <v>123</v>
      </c>
      <c r="C113" s="15" t="s">
        <v>106</v>
      </c>
      <c r="D113" s="4">
        <f t="shared" si="11"/>
        <v>0</v>
      </c>
      <c r="E113" s="4">
        <f t="shared" si="12"/>
        <v>10</v>
      </c>
      <c r="F113" s="10">
        <f t="shared" si="13"/>
        <v>1</v>
      </c>
      <c r="G113" s="15">
        <v>1</v>
      </c>
      <c r="H113" s="15">
        <v>1</v>
      </c>
      <c r="I113" s="15">
        <v>1</v>
      </c>
      <c r="J113" s="15">
        <v>1</v>
      </c>
      <c r="K113" s="15">
        <v>1</v>
      </c>
      <c r="L113" s="15">
        <v>1</v>
      </c>
      <c r="M113" s="15">
        <v>1</v>
      </c>
      <c r="N113" s="15">
        <v>1</v>
      </c>
      <c r="O113" s="15">
        <v>1</v>
      </c>
      <c r="P113" s="15">
        <v>1</v>
      </c>
      <c r="Q113" s="21"/>
      <c r="R113" s="21"/>
      <c r="S113" s="21"/>
      <c r="T113" s="21"/>
      <c r="U113" s="21"/>
      <c r="V113" s="21"/>
      <c r="W113" s="21"/>
      <c r="X113" s="22"/>
      <c r="Y113" s="22"/>
      <c r="Z113" s="22"/>
    </row>
    <row r="114" ht="18" spans="1:26">
      <c r="A114" s="14"/>
      <c r="B114" s="16" t="s">
        <v>124</v>
      </c>
      <c r="C114" s="15" t="s">
        <v>106</v>
      </c>
      <c r="D114" s="4">
        <f t="shared" si="11"/>
        <v>0</v>
      </c>
      <c r="E114" s="4">
        <f t="shared" si="12"/>
        <v>7</v>
      </c>
      <c r="F114" s="10">
        <f t="shared" si="13"/>
        <v>1</v>
      </c>
      <c r="G114" s="15">
        <v>1</v>
      </c>
      <c r="H114" s="15">
        <v>1</v>
      </c>
      <c r="I114" s="15">
        <v>1</v>
      </c>
      <c r="J114" s="15"/>
      <c r="K114" s="15">
        <v>1</v>
      </c>
      <c r="L114" s="15"/>
      <c r="M114" s="15">
        <v>1</v>
      </c>
      <c r="N114" s="15"/>
      <c r="O114" s="15">
        <v>1</v>
      </c>
      <c r="P114" s="15">
        <v>1</v>
      </c>
      <c r="Q114" s="21"/>
      <c r="R114" s="21"/>
      <c r="S114" s="21"/>
      <c r="T114" s="21"/>
      <c r="U114" s="21"/>
      <c r="V114" s="21"/>
      <c r="W114" s="21"/>
      <c r="X114" s="22"/>
      <c r="Y114" s="22"/>
      <c r="Z114" s="22"/>
    </row>
    <row r="115" ht="18" spans="1:26">
      <c r="A115" s="14"/>
      <c r="B115" s="16" t="s">
        <v>125</v>
      </c>
      <c r="C115" s="15" t="s">
        <v>106</v>
      </c>
      <c r="D115" s="4">
        <f t="shared" si="11"/>
        <v>0</v>
      </c>
      <c r="E115" s="4">
        <f t="shared" si="12"/>
        <v>9</v>
      </c>
      <c r="F115" s="10">
        <f t="shared" si="13"/>
        <v>1</v>
      </c>
      <c r="G115" s="15">
        <v>1</v>
      </c>
      <c r="H115" s="15">
        <v>1</v>
      </c>
      <c r="I115" s="15">
        <v>1</v>
      </c>
      <c r="J115" s="15"/>
      <c r="K115" s="15">
        <v>1</v>
      </c>
      <c r="L115" s="15">
        <v>1</v>
      </c>
      <c r="M115" s="15">
        <v>1</v>
      </c>
      <c r="N115" s="15">
        <v>1</v>
      </c>
      <c r="O115" s="15">
        <v>1</v>
      </c>
      <c r="P115" s="15">
        <v>1</v>
      </c>
      <c r="Q115" s="21"/>
      <c r="R115" s="21"/>
      <c r="S115" s="21"/>
      <c r="T115" s="21"/>
      <c r="U115" s="21"/>
      <c r="V115" s="21"/>
      <c r="W115" s="21"/>
      <c r="X115" s="22"/>
      <c r="Y115" s="22"/>
      <c r="Z115" s="22"/>
    </row>
    <row r="116" ht="18" spans="1:26">
      <c r="A116" s="14"/>
      <c r="B116" s="16" t="s">
        <v>126</v>
      </c>
      <c r="C116" s="15" t="s">
        <v>106</v>
      </c>
      <c r="D116" s="4">
        <f t="shared" si="11"/>
        <v>0</v>
      </c>
      <c r="E116" s="4">
        <f t="shared" si="12"/>
        <v>10</v>
      </c>
      <c r="F116" s="10">
        <f t="shared" si="13"/>
        <v>1</v>
      </c>
      <c r="G116" s="15">
        <v>1</v>
      </c>
      <c r="H116" s="15">
        <v>1</v>
      </c>
      <c r="I116" s="15">
        <v>1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21"/>
      <c r="R116" s="21"/>
      <c r="S116" s="21"/>
      <c r="T116" s="21"/>
      <c r="U116" s="21"/>
      <c r="V116" s="21"/>
      <c r="W116" s="21"/>
      <c r="X116" s="22"/>
      <c r="Y116" s="22"/>
      <c r="Z116" s="22"/>
    </row>
    <row r="117" ht="18" spans="1:26">
      <c r="A117" s="14"/>
      <c r="B117" s="16" t="s">
        <v>127</v>
      </c>
      <c r="C117" s="15" t="s">
        <v>106</v>
      </c>
      <c r="D117" s="4">
        <f t="shared" si="11"/>
        <v>0</v>
      </c>
      <c r="E117" s="4">
        <f t="shared" si="12"/>
        <v>9</v>
      </c>
      <c r="F117" s="10">
        <f t="shared" si="13"/>
        <v>1</v>
      </c>
      <c r="G117" s="15">
        <v>1</v>
      </c>
      <c r="H117" s="15"/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21"/>
      <c r="R117" s="21"/>
      <c r="S117" s="21"/>
      <c r="T117" s="21"/>
      <c r="U117" s="21"/>
      <c r="V117" s="21"/>
      <c r="W117" s="21"/>
      <c r="X117" s="22"/>
      <c r="Y117" s="22"/>
      <c r="Z117" s="22"/>
    </row>
    <row r="118" ht="18" spans="1:26">
      <c r="A118" s="14"/>
      <c r="B118" s="16" t="s">
        <v>128</v>
      </c>
      <c r="C118" s="15" t="s">
        <v>106</v>
      </c>
      <c r="D118" s="4">
        <f t="shared" si="11"/>
        <v>0</v>
      </c>
      <c r="E118" s="4">
        <f t="shared" si="12"/>
        <v>10</v>
      </c>
      <c r="F118" s="10">
        <f t="shared" si="13"/>
        <v>1</v>
      </c>
      <c r="G118" s="15">
        <v>1</v>
      </c>
      <c r="H118" s="15">
        <v>1</v>
      </c>
      <c r="I118" s="15">
        <v>1</v>
      </c>
      <c r="J118" s="15">
        <v>1</v>
      </c>
      <c r="K118" s="15">
        <v>1</v>
      </c>
      <c r="L118" s="15">
        <v>1</v>
      </c>
      <c r="M118" s="15">
        <v>1</v>
      </c>
      <c r="N118" s="15">
        <v>1</v>
      </c>
      <c r="O118" s="15">
        <v>1</v>
      </c>
      <c r="P118" s="15">
        <v>1</v>
      </c>
      <c r="Q118" s="21"/>
      <c r="R118" s="21"/>
      <c r="S118" s="21"/>
      <c r="T118" s="21"/>
      <c r="U118" s="21"/>
      <c r="V118" s="21"/>
      <c r="W118" s="21"/>
      <c r="X118" s="22"/>
      <c r="Y118" s="22"/>
      <c r="Z118" s="22"/>
    </row>
    <row r="119" ht="18" spans="1:26">
      <c r="A119" s="14"/>
      <c r="B119" s="18" t="s">
        <v>129</v>
      </c>
      <c r="C119" s="15" t="s">
        <v>106</v>
      </c>
      <c r="D119" s="4">
        <f t="shared" si="11"/>
        <v>0</v>
      </c>
      <c r="E119" s="4">
        <f t="shared" si="12"/>
        <v>10</v>
      </c>
      <c r="F119" s="10">
        <f t="shared" si="13"/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5">
        <v>1</v>
      </c>
      <c r="P119" s="15">
        <v>1</v>
      </c>
      <c r="Q119" s="21"/>
      <c r="R119" s="21"/>
      <c r="S119" s="21"/>
      <c r="T119" s="21"/>
      <c r="U119" s="21"/>
      <c r="V119" s="21"/>
      <c r="W119" s="21"/>
      <c r="X119" s="22"/>
      <c r="Y119" s="22"/>
      <c r="Z119" s="22"/>
    </row>
    <row r="120" ht="18" spans="1:26">
      <c r="A120" s="14"/>
      <c r="B120" s="18" t="s">
        <v>130</v>
      </c>
      <c r="C120" s="15" t="s">
        <v>106</v>
      </c>
      <c r="D120" s="4">
        <f t="shared" si="11"/>
        <v>0</v>
      </c>
      <c r="E120" s="4">
        <f t="shared" si="12"/>
        <v>10</v>
      </c>
      <c r="F120" s="10">
        <f t="shared" si="13"/>
        <v>1</v>
      </c>
      <c r="G120" s="15">
        <v>1</v>
      </c>
      <c r="H120" s="15">
        <v>1</v>
      </c>
      <c r="I120" s="15">
        <v>1</v>
      </c>
      <c r="J120" s="15">
        <v>1</v>
      </c>
      <c r="K120" s="15">
        <v>1</v>
      </c>
      <c r="L120" s="15">
        <v>1</v>
      </c>
      <c r="M120" s="15">
        <v>1</v>
      </c>
      <c r="N120" s="15">
        <v>1</v>
      </c>
      <c r="O120" s="15">
        <v>1</v>
      </c>
      <c r="P120" s="15">
        <v>1</v>
      </c>
      <c r="Q120" s="21"/>
      <c r="R120" s="21"/>
      <c r="S120" s="21"/>
      <c r="T120" s="21"/>
      <c r="U120" s="21"/>
      <c r="V120" s="21"/>
      <c r="W120" s="21"/>
      <c r="X120" s="22"/>
      <c r="Y120" s="22"/>
      <c r="Z120" s="22"/>
    </row>
    <row r="121" ht="18" spans="1:26">
      <c r="A121" s="14"/>
      <c r="B121" s="19" t="s">
        <v>131</v>
      </c>
      <c r="C121" s="15" t="s">
        <v>106</v>
      </c>
      <c r="D121" s="4">
        <f t="shared" si="11"/>
        <v>0</v>
      </c>
      <c r="E121" s="4">
        <f t="shared" si="12"/>
        <v>10</v>
      </c>
      <c r="F121" s="10">
        <f t="shared" si="13"/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1</v>
      </c>
      <c r="L121" s="15">
        <v>1</v>
      </c>
      <c r="M121" s="15">
        <v>1</v>
      </c>
      <c r="N121" s="15">
        <v>1</v>
      </c>
      <c r="O121" s="15">
        <v>1</v>
      </c>
      <c r="P121" s="15">
        <v>1</v>
      </c>
      <c r="Q121" s="21"/>
      <c r="R121" s="21"/>
      <c r="S121" s="21"/>
      <c r="T121" s="21"/>
      <c r="U121" s="21"/>
      <c r="V121" s="21"/>
      <c r="W121" s="21"/>
      <c r="X121" s="22"/>
      <c r="Y121" s="22"/>
      <c r="Z121" s="22"/>
    </row>
    <row r="122" ht="18" spans="1:26">
      <c r="A122" s="14"/>
      <c r="B122" s="19" t="s">
        <v>132</v>
      </c>
      <c r="C122" s="15" t="s">
        <v>106</v>
      </c>
      <c r="D122" s="4">
        <f t="shared" si="11"/>
        <v>0</v>
      </c>
      <c r="E122" s="4">
        <f t="shared" si="12"/>
        <v>10</v>
      </c>
      <c r="F122" s="10">
        <f t="shared" si="13"/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1</v>
      </c>
      <c r="O122" s="15">
        <v>1</v>
      </c>
      <c r="P122" s="15">
        <v>1</v>
      </c>
      <c r="Q122" s="21"/>
      <c r="R122" s="21"/>
      <c r="S122" s="21"/>
      <c r="T122" s="21"/>
      <c r="U122" s="21"/>
      <c r="V122" s="21"/>
      <c r="W122" s="21"/>
      <c r="X122" s="22"/>
      <c r="Y122" s="22"/>
      <c r="Z122" s="22"/>
    </row>
    <row r="123" ht="18" spans="1:26">
      <c r="A123" s="14"/>
      <c r="B123" s="19" t="s">
        <v>133</v>
      </c>
      <c r="C123" s="15" t="s">
        <v>106</v>
      </c>
      <c r="D123" s="4">
        <f t="shared" si="11"/>
        <v>0</v>
      </c>
      <c r="E123" s="4">
        <f t="shared" si="12"/>
        <v>10</v>
      </c>
      <c r="F123" s="10">
        <f t="shared" si="13"/>
        <v>1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1</v>
      </c>
      <c r="O123" s="15">
        <v>1</v>
      </c>
      <c r="P123" s="15">
        <v>1</v>
      </c>
      <c r="Q123" s="21"/>
      <c r="R123" s="21"/>
      <c r="S123" s="21"/>
      <c r="T123" s="21"/>
      <c r="U123" s="21"/>
      <c r="V123" s="21"/>
      <c r="W123" s="21"/>
      <c r="X123" s="22"/>
      <c r="Y123" s="22"/>
      <c r="Z123" s="22"/>
    </row>
    <row r="124" ht="18" spans="1:26">
      <c r="A124" s="14"/>
      <c r="B124" s="19" t="s">
        <v>134</v>
      </c>
      <c r="C124" s="15" t="s">
        <v>106</v>
      </c>
      <c r="D124" s="4">
        <f t="shared" si="11"/>
        <v>0</v>
      </c>
      <c r="E124" s="4">
        <f t="shared" si="12"/>
        <v>10</v>
      </c>
      <c r="F124" s="10">
        <f t="shared" si="13"/>
        <v>1</v>
      </c>
      <c r="G124" s="15">
        <v>1</v>
      </c>
      <c r="H124" s="15">
        <v>1</v>
      </c>
      <c r="I124" s="15">
        <v>1</v>
      </c>
      <c r="J124" s="15">
        <v>1</v>
      </c>
      <c r="K124" s="15">
        <v>1</v>
      </c>
      <c r="L124" s="15">
        <v>1</v>
      </c>
      <c r="M124" s="15">
        <v>1</v>
      </c>
      <c r="N124" s="15">
        <v>1</v>
      </c>
      <c r="O124" s="15">
        <v>1</v>
      </c>
      <c r="P124" s="15">
        <v>1</v>
      </c>
      <c r="Q124" s="21"/>
      <c r="R124" s="21"/>
      <c r="S124" s="21"/>
      <c r="T124" s="21"/>
      <c r="U124" s="21"/>
      <c r="V124" s="21"/>
      <c r="W124" s="21"/>
      <c r="X124" s="22"/>
      <c r="Y124" s="22"/>
      <c r="Z124" s="22"/>
    </row>
    <row r="125" ht="18" spans="1:26">
      <c r="A125" s="14"/>
      <c r="B125" s="19" t="s">
        <v>135</v>
      </c>
      <c r="C125" s="15" t="s">
        <v>106</v>
      </c>
      <c r="D125" s="4">
        <f t="shared" si="11"/>
        <v>0</v>
      </c>
      <c r="E125" s="4">
        <f t="shared" si="12"/>
        <v>10</v>
      </c>
      <c r="F125" s="10">
        <f t="shared" si="13"/>
        <v>1</v>
      </c>
      <c r="G125" s="15">
        <v>1</v>
      </c>
      <c r="H125" s="15">
        <v>1</v>
      </c>
      <c r="I125" s="15">
        <v>1</v>
      </c>
      <c r="J125" s="15">
        <v>1</v>
      </c>
      <c r="K125" s="15">
        <v>1</v>
      </c>
      <c r="L125" s="15">
        <v>1</v>
      </c>
      <c r="M125" s="15">
        <v>1</v>
      </c>
      <c r="N125" s="15">
        <v>1</v>
      </c>
      <c r="O125" s="15">
        <v>1</v>
      </c>
      <c r="P125" s="15">
        <v>1</v>
      </c>
      <c r="Q125" s="21"/>
      <c r="R125" s="21"/>
      <c r="S125" s="21"/>
      <c r="T125" s="21"/>
      <c r="U125" s="21"/>
      <c r="V125" s="21"/>
      <c r="W125" s="21"/>
      <c r="X125" s="22"/>
      <c r="Y125" s="22"/>
      <c r="Z125" s="22"/>
    </row>
    <row r="128" spans="1:26">
      <c r="A128" s="12" t="s">
        <v>93</v>
      </c>
      <c r="B128" s="13" t="s">
        <v>42</v>
      </c>
      <c r="C128" s="13" t="s">
        <v>138</v>
      </c>
      <c r="D128" s="13" t="s">
        <v>139</v>
      </c>
      <c r="E128" s="13" t="s">
        <v>140</v>
      </c>
      <c r="F128" s="13"/>
      <c r="G128" s="13">
        <v>1</v>
      </c>
      <c r="H128" s="13">
        <v>2</v>
      </c>
      <c r="I128" s="13">
        <v>3</v>
      </c>
      <c r="J128" s="13">
        <v>4</v>
      </c>
      <c r="K128" s="13">
        <v>5</v>
      </c>
      <c r="L128" s="13">
        <v>6</v>
      </c>
      <c r="M128" s="13">
        <v>7</v>
      </c>
      <c r="N128" s="13">
        <v>8</v>
      </c>
      <c r="O128" s="13">
        <v>9</v>
      </c>
      <c r="P128" s="13">
        <v>10</v>
      </c>
      <c r="Q128" s="13">
        <v>11</v>
      </c>
      <c r="R128" s="13">
        <v>12</v>
      </c>
      <c r="S128" s="13">
        <v>13</v>
      </c>
      <c r="T128" s="13">
        <v>14</v>
      </c>
      <c r="U128" s="13">
        <v>15</v>
      </c>
      <c r="V128" s="13">
        <v>16</v>
      </c>
      <c r="W128" s="13">
        <v>17</v>
      </c>
      <c r="X128" s="13">
        <v>18</v>
      </c>
      <c r="Y128" s="13">
        <v>19</v>
      </c>
      <c r="Z128" s="13">
        <v>20</v>
      </c>
    </row>
    <row r="129" spans="1:26">
      <c r="A129" s="14" t="s">
        <v>100</v>
      </c>
      <c r="B129" s="15" t="s">
        <v>48</v>
      </c>
      <c r="C129" s="15" t="s">
        <v>106</v>
      </c>
      <c r="D129" s="4">
        <f t="shared" ref="D129:D155" si="14">COUNTIF(G129:Z129,0)</f>
        <v>0</v>
      </c>
      <c r="E129" s="4">
        <f t="shared" ref="E129:E155" si="15">COUNT(G129:Z129)</f>
        <v>20</v>
      </c>
      <c r="F129" s="10">
        <f t="shared" ref="F129:F155" si="16">1-D129/E129</f>
        <v>1</v>
      </c>
      <c r="G129" s="15">
        <v>1</v>
      </c>
      <c r="H129" s="15">
        <v>1</v>
      </c>
      <c r="I129" s="15">
        <v>1</v>
      </c>
      <c r="J129" s="15">
        <v>1</v>
      </c>
      <c r="K129" s="15">
        <v>1</v>
      </c>
      <c r="L129" s="15">
        <v>1</v>
      </c>
      <c r="M129" s="15">
        <v>1</v>
      </c>
      <c r="N129" s="15">
        <v>1</v>
      </c>
      <c r="O129" s="15">
        <v>1</v>
      </c>
      <c r="P129" s="15">
        <v>1</v>
      </c>
      <c r="Q129" s="15">
        <v>1</v>
      </c>
      <c r="R129" s="15">
        <v>1</v>
      </c>
      <c r="S129" s="15">
        <v>1</v>
      </c>
      <c r="T129" s="15">
        <v>1</v>
      </c>
      <c r="U129" s="15">
        <v>1</v>
      </c>
      <c r="V129" s="15">
        <v>1</v>
      </c>
      <c r="W129" s="15">
        <v>1</v>
      </c>
      <c r="X129" s="15">
        <v>1</v>
      </c>
      <c r="Y129" s="15">
        <v>1</v>
      </c>
      <c r="Z129" s="15">
        <v>1</v>
      </c>
    </row>
    <row r="130" spans="1:26">
      <c r="A130" s="14"/>
      <c r="B130" s="15" t="s">
        <v>51</v>
      </c>
      <c r="C130" s="15" t="s">
        <v>106</v>
      </c>
      <c r="D130" s="4">
        <f t="shared" si="14"/>
        <v>0</v>
      </c>
      <c r="E130" s="4">
        <f t="shared" si="15"/>
        <v>20</v>
      </c>
      <c r="F130" s="10">
        <f t="shared" si="16"/>
        <v>1</v>
      </c>
      <c r="G130" s="15">
        <v>1</v>
      </c>
      <c r="H130" s="15">
        <v>1</v>
      </c>
      <c r="I130" s="15">
        <v>1</v>
      </c>
      <c r="J130" s="15">
        <v>1</v>
      </c>
      <c r="K130" s="15">
        <v>1</v>
      </c>
      <c r="L130" s="15">
        <v>1</v>
      </c>
      <c r="M130" s="15">
        <v>1</v>
      </c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</row>
    <row r="131" ht="18" spans="1:26">
      <c r="A131" s="14"/>
      <c r="B131" s="16" t="s">
        <v>111</v>
      </c>
      <c r="C131" s="15" t="s">
        <v>106</v>
      </c>
      <c r="D131" s="4">
        <f t="shared" si="14"/>
        <v>0</v>
      </c>
      <c r="E131" s="4">
        <f t="shared" si="15"/>
        <v>10</v>
      </c>
      <c r="F131" s="10">
        <f t="shared" si="16"/>
        <v>1</v>
      </c>
      <c r="G131" s="15">
        <v>1</v>
      </c>
      <c r="H131" s="15">
        <v>1</v>
      </c>
      <c r="I131" s="15">
        <v>1</v>
      </c>
      <c r="J131" s="15">
        <v>1</v>
      </c>
      <c r="K131" s="15">
        <v>1</v>
      </c>
      <c r="L131" s="15">
        <v>1</v>
      </c>
      <c r="M131" s="15">
        <v>1</v>
      </c>
      <c r="N131" s="15">
        <v>1</v>
      </c>
      <c r="O131" s="15">
        <v>1</v>
      </c>
      <c r="P131" s="15">
        <v>1</v>
      </c>
      <c r="Q131" s="21"/>
      <c r="R131" s="21"/>
      <c r="S131" s="21"/>
      <c r="T131" s="21"/>
      <c r="U131" s="21"/>
      <c r="V131" s="21"/>
      <c r="W131" s="21"/>
      <c r="X131" s="22"/>
      <c r="Y131" s="22"/>
      <c r="Z131" s="22"/>
    </row>
    <row r="132" ht="18" spans="1:26">
      <c r="A132" s="14"/>
      <c r="B132" s="16" t="s">
        <v>112</v>
      </c>
      <c r="C132" s="15" t="s">
        <v>106</v>
      </c>
      <c r="D132" s="4">
        <f t="shared" si="14"/>
        <v>0</v>
      </c>
      <c r="E132" s="4">
        <f t="shared" si="15"/>
        <v>10</v>
      </c>
      <c r="F132" s="10">
        <f t="shared" si="16"/>
        <v>1</v>
      </c>
      <c r="G132" s="15">
        <v>1</v>
      </c>
      <c r="H132" s="15">
        <v>1</v>
      </c>
      <c r="I132" s="15">
        <v>1</v>
      </c>
      <c r="J132" s="15">
        <v>1</v>
      </c>
      <c r="K132" s="15">
        <v>1</v>
      </c>
      <c r="L132" s="15">
        <v>1</v>
      </c>
      <c r="M132" s="15">
        <v>1</v>
      </c>
      <c r="N132" s="15">
        <v>1</v>
      </c>
      <c r="O132" s="15">
        <v>1</v>
      </c>
      <c r="P132" s="15">
        <v>1</v>
      </c>
      <c r="Q132" s="21"/>
      <c r="R132" s="21"/>
      <c r="S132" s="21"/>
      <c r="T132" s="21"/>
      <c r="U132" s="21"/>
      <c r="V132" s="21"/>
      <c r="W132" s="21"/>
      <c r="X132" s="22"/>
      <c r="Y132" s="22"/>
      <c r="Z132" s="22"/>
    </row>
    <row r="133" ht="18" spans="1:26">
      <c r="A133" s="14"/>
      <c r="B133" s="16" t="s">
        <v>113</v>
      </c>
      <c r="C133" s="15" t="s">
        <v>106</v>
      </c>
      <c r="D133" s="4">
        <f t="shared" si="14"/>
        <v>0</v>
      </c>
      <c r="E133" s="4">
        <f t="shared" si="15"/>
        <v>9</v>
      </c>
      <c r="F133" s="10">
        <f t="shared" si="16"/>
        <v>1</v>
      </c>
      <c r="G133" s="15"/>
      <c r="H133" s="15">
        <v>1</v>
      </c>
      <c r="I133" s="15">
        <v>1</v>
      </c>
      <c r="J133" s="15">
        <v>1</v>
      </c>
      <c r="K133" s="15">
        <v>1</v>
      </c>
      <c r="L133" s="15">
        <v>1</v>
      </c>
      <c r="M133" s="15">
        <v>1</v>
      </c>
      <c r="N133" s="15">
        <v>1</v>
      </c>
      <c r="O133" s="15">
        <v>1</v>
      </c>
      <c r="P133" s="15">
        <v>1</v>
      </c>
      <c r="Q133" s="21"/>
      <c r="R133" s="21"/>
      <c r="S133" s="21"/>
      <c r="T133" s="21"/>
      <c r="U133" s="21"/>
      <c r="V133" s="21"/>
      <c r="W133" s="21"/>
      <c r="X133" s="22"/>
      <c r="Y133" s="22"/>
      <c r="Z133" s="22"/>
    </row>
    <row r="134" ht="18" spans="1:26">
      <c r="A134" s="14"/>
      <c r="B134" s="16" t="s">
        <v>114</v>
      </c>
      <c r="C134" s="15" t="s">
        <v>106</v>
      </c>
      <c r="D134" s="4">
        <f t="shared" si="14"/>
        <v>0</v>
      </c>
      <c r="E134" s="4">
        <f t="shared" si="15"/>
        <v>7</v>
      </c>
      <c r="F134" s="10">
        <f t="shared" si="16"/>
        <v>1</v>
      </c>
      <c r="G134" s="15"/>
      <c r="H134" s="15">
        <v>1</v>
      </c>
      <c r="I134" s="15">
        <v>1</v>
      </c>
      <c r="J134" s="15">
        <v>1</v>
      </c>
      <c r="K134" s="15">
        <v>1</v>
      </c>
      <c r="L134" s="15">
        <v>1</v>
      </c>
      <c r="M134" s="15"/>
      <c r="N134" s="15"/>
      <c r="O134" s="15">
        <v>1</v>
      </c>
      <c r="P134" s="15">
        <v>1</v>
      </c>
      <c r="Q134" s="21"/>
      <c r="R134" s="21"/>
      <c r="S134" s="21"/>
      <c r="T134" s="21"/>
      <c r="U134" s="21"/>
      <c r="V134" s="21"/>
      <c r="W134" s="21"/>
      <c r="X134" s="22"/>
      <c r="Y134" s="22"/>
      <c r="Z134" s="22"/>
    </row>
    <row r="135" ht="18" spans="1:26">
      <c r="A135" s="14"/>
      <c r="B135" s="16" t="s">
        <v>115</v>
      </c>
      <c r="C135" s="15" t="s">
        <v>106</v>
      </c>
      <c r="D135" s="4">
        <f t="shared" si="14"/>
        <v>0</v>
      </c>
      <c r="E135" s="4">
        <f t="shared" si="15"/>
        <v>10</v>
      </c>
      <c r="F135" s="10">
        <f t="shared" si="16"/>
        <v>1</v>
      </c>
      <c r="G135" s="15">
        <v>1</v>
      </c>
      <c r="H135" s="15">
        <v>1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>
        <v>1</v>
      </c>
      <c r="P135" s="15">
        <v>1</v>
      </c>
      <c r="Q135" s="21"/>
      <c r="R135" s="21"/>
      <c r="S135" s="21"/>
      <c r="T135" s="21"/>
      <c r="U135" s="21"/>
      <c r="V135" s="21"/>
      <c r="W135" s="21"/>
      <c r="X135" s="22"/>
      <c r="Y135" s="22"/>
      <c r="Z135" s="22"/>
    </row>
    <row r="136" ht="18" spans="1:26">
      <c r="A136" s="14"/>
      <c r="B136" s="16" t="s">
        <v>116</v>
      </c>
      <c r="C136" s="15" t="s">
        <v>106</v>
      </c>
      <c r="D136" s="4">
        <f t="shared" si="14"/>
        <v>0</v>
      </c>
      <c r="E136" s="4">
        <f t="shared" si="15"/>
        <v>10</v>
      </c>
      <c r="F136" s="10">
        <f t="shared" si="16"/>
        <v>1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1</v>
      </c>
      <c r="Q136" s="21"/>
      <c r="R136" s="21"/>
      <c r="S136" s="21"/>
      <c r="T136" s="21"/>
      <c r="U136" s="21"/>
      <c r="V136" s="21"/>
      <c r="W136" s="21"/>
      <c r="X136" s="22"/>
      <c r="Y136" s="22"/>
      <c r="Z136" s="22"/>
    </row>
    <row r="137" ht="18" spans="1:26">
      <c r="A137" s="14"/>
      <c r="B137" s="17" t="s">
        <v>117</v>
      </c>
      <c r="C137" s="15" t="s">
        <v>106</v>
      </c>
      <c r="D137" s="4">
        <f t="shared" si="14"/>
        <v>0</v>
      </c>
      <c r="E137" s="4">
        <f t="shared" si="15"/>
        <v>10</v>
      </c>
      <c r="F137" s="10">
        <f t="shared" si="16"/>
        <v>1</v>
      </c>
      <c r="G137" s="15">
        <v>1</v>
      </c>
      <c r="H137" s="15">
        <v>1</v>
      </c>
      <c r="I137" s="15">
        <v>1</v>
      </c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>
        <v>1</v>
      </c>
      <c r="P137" s="15">
        <v>1</v>
      </c>
      <c r="Q137" s="21"/>
      <c r="R137" s="21"/>
      <c r="S137" s="21"/>
      <c r="T137" s="21"/>
      <c r="U137" s="21"/>
      <c r="V137" s="21"/>
      <c r="W137" s="21"/>
      <c r="X137" s="22"/>
      <c r="Y137" s="22"/>
      <c r="Z137" s="22"/>
    </row>
    <row r="138" ht="18" spans="1:26">
      <c r="A138" s="14"/>
      <c r="B138" s="17" t="s">
        <v>118</v>
      </c>
      <c r="C138" s="15" t="s">
        <v>106</v>
      </c>
      <c r="D138" s="4">
        <f t="shared" si="14"/>
        <v>0</v>
      </c>
      <c r="E138" s="4">
        <f t="shared" si="15"/>
        <v>10</v>
      </c>
      <c r="F138" s="10">
        <f t="shared" si="16"/>
        <v>1</v>
      </c>
      <c r="G138" s="20">
        <v>1</v>
      </c>
      <c r="H138" s="15">
        <v>1</v>
      </c>
      <c r="I138" s="15">
        <v>1</v>
      </c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1</v>
      </c>
      <c r="Q138" s="21"/>
      <c r="R138" s="21"/>
      <c r="S138" s="21"/>
      <c r="T138" s="21"/>
      <c r="U138" s="21"/>
      <c r="V138" s="21"/>
      <c r="W138" s="21"/>
      <c r="X138" s="22"/>
      <c r="Y138" s="22"/>
      <c r="Z138" s="22"/>
    </row>
    <row r="139" ht="18" spans="1:26">
      <c r="A139" s="14"/>
      <c r="B139" s="16" t="s">
        <v>119</v>
      </c>
      <c r="C139" s="15" t="s">
        <v>106</v>
      </c>
      <c r="D139" s="4">
        <f t="shared" si="14"/>
        <v>0</v>
      </c>
      <c r="E139" s="4">
        <f t="shared" si="15"/>
        <v>10</v>
      </c>
      <c r="F139" s="10">
        <f t="shared" si="16"/>
        <v>1</v>
      </c>
      <c r="G139" s="15">
        <v>1</v>
      </c>
      <c r="H139" s="15">
        <v>1</v>
      </c>
      <c r="I139" s="15">
        <v>1</v>
      </c>
      <c r="J139" s="15">
        <v>1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21"/>
      <c r="R139" s="21"/>
      <c r="S139" s="21"/>
      <c r="T139" s="21"/>
      <c r="U139" s="21"/>
      <c r="V139" s="21"/>
      <c r="W139" s="21"/>
      <c r="X139" s="22"/>
      <c r="Y139" s="22"/>
      <c r="Z139" s="22"/>
    </row>
    <row r="140" ht="18" spans="1:26">
      <c r="A140" s="14"/>
      <c r="B140" s="16" t="s">
        <v>120</v>
      </c>
      <c r="C140" s="15" t="s">
        <v>106</v>
      </c>
      <c r="D140" s="4">
        <f t="shared" si="14"/>
        <v>0</v>
      </c>
      <c r="E140" s="4">
        <f t="shared" si="15"/>
        <v>10</v>
      </c>
      <c r="F140" s="10">
        <f t="shared" si="16"/>
        <v>1</v>
      </c>
      <c r="G140" s="15">
        <v>1</v>
      </c>
      <c r="H140" s="15">
        <v>1</v>
      </c>
      <c r="I140" s="15">
        <v>1</v>
      </c>
      <c r="J140" s="15">
        <v>1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1</v>
      </c>
      <c r="Q140" s="21"/>
      <c r="R140" s="21"/>
      <c r="S140" s="21"/>
      <c r="T140" s="21"/>
      <c r="U140" s="21"/>
      <c r="V140" s="21"/>
      <c r="W140" s="21"/>
      <c r="X140" s="22"/>
      <c r="Y140" s="22"/>
      <c r="Z140" s="22"/>
    </row>
    <row r="141" ht="18" spans="1:26">
      <c r="A141" s="14"/>
      <c r="B141" s="16" t="s">
        <v>121</v>
      </c>
      <c r="C141" s="15" t="s">
        <v>106</v>
      </c>
      <c r="D141" s="4">
        <f t="shared" si="14"/>
        <v>0</v>
      </c>
      <c r="E141" s="4">
        <f t="shared" si="15"/>
        <v>10</v>
      </c>
      <c r="F141" s="10">
        <f t="shared" si="16"/>
        <v>1</v>
      </c>
      <c r="G141" s="15">
        <v>1</v>
      </c>
      <c r="H141" s="15">
        <v>1</v>
      </c>
      <c r="I141" s="15">
        <v>1</v>
      </c>
      <c r="J141" s="15">
        <v>1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21"/>
      <c r="R141" s="21"/>
      <c r="S141" s="21"/>
      <c r="T141" s="21"/>
      <c r="U141" s="21"/>
      <c r="V141" s="21"/>
      <c r="W141" s="21"/>
      <c r="X141" s="22"/>
      <c r="Y141" s="22"/>
      <c r="Z141" s="22"/>
    </row>
    <row r="142" ht="18" spans="1:26">
      <c r="A142" s="14"/>
      <c r="B142" s="16" t="s">
        <v>122</v>
      </c>
      <c r="C142" s="15" t="s">
        <v>106</v>
      </c>
      <c r="D142" s="4">
        <f t="shared" si="14"/>
        <v>0</v>
      </c>
      <c r="E142" s="4">
        <f t="shared" si="15"/>
        <v>10</v>
      </c>
      <c r="F142" s="10">
        <f t="shared" si="16"/>
        <v>1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21"/>
      <c r="R142" s="21"/>
      <c r="S142" s="21"/>
      <c r="T142" s="21"/>
      <c r="U142" s="21"/>
      <c r="V142" s="21"/>
      <c r="W142" s="21"/>
      <c r="X142" s="22"/>
      <c r="Y142" s="22"/>
      <c r="Z142" s="22"/>
    </row>
    <row r="143" ht="18" spans="1:26">
      <c r="A143" s="14"/>
      <c r="B143" s="16" t="s">
        <v>123</v>
      </c>
      <c r="C143" s="15" t="s">
        <v>106</v>
      </c>
      <c r="D143" s="4">
        <f t="shared" si="14"/>
        <v>0</v>
      </c>
      <c r="E143" s="4">
        <f t="shared" si="15"/>
        <v>10</v>
      </c>
      <c r="F143" s="10">
        <f t="shared" si="16"/>
        <v>1</v>
      </c>
      <c r="G143" s="15">
        <v>1</v>
      </c>
      <c r="H143" s="15">
        <v>1</v>
      </c>
      <c r="I143" s="15">
        <v>1</v>
      </c>
      <c r="J143" s="15">
        <v>1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21"/>
      <c r="R143" s="21"/>
      <c r="S143" s="21"/>
      <c r="T143" s="21"/>
      <c r="U143" s="21"/>
      <c r="V143" s="21"/>
      <c r="W143" s="21"/>
      <c r="X143" s="22"/>
      <c r="Y143" s="22"/>
      <c r="Z143" s="22"/>
    </row>
    <row r="144" ht="18" spans="1:26">
      <c r="A144" s="14"/>
      <c r="B144" s="16" t="s">
        <v>124</v>
      </c>
      <c r="C144" s="15" t="s">
        <v>106</v>
      </c>
      <c r="D144" s="4">
        <f t="shared" si="14"/>
        <v>0</v>
      </c>
      <c r="E144" s="4">
        <f t="shared" si="15"/>
        <v>10</v>
      </c>
      <c r="F144" s="10">
        <f t="shared" si="16"/>
        <v>1</v>
      </c>
      <c r="G144" s="15">
        <v>1</v>
      </c>
      <c r="H144" s="15">
        <v>1</v>
      </c>
      <c r="I144" s="15">
        <v>1</v>
      </c>
      <c r="J144" s="15">
        <v>1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21"/>
      <c r="R144" s="21"/>
      <c r="S144" s="21"/>
      <c r="T144" s="21"/>
      <c r="U144" s="21"/>
      <c r="V144" s="21"/>
      <c r="W144" s="21"/>
      <c r="X144" s="22"/>
      <c r="Y144" s="22"/>
      <c r="Z144" s="22"/>
    </row>
    <row r="145" ht="18" spans="1:26">
      <c r="A145" s="14"/>
      <c r="B145" s="16" t="s">
        <v>125</v>
      </c>
      <c r="C145" s="15" t="s">
        <v>106</v>
      </c>
      <c r="D145" s="4">
        <f t="shared" si="14"/>
        <v>0</v>
      </c>
      <c r="E145" s="4">
        <f t="shared" si="15"/>
        <v>10</v>
      </c>
      <c r="F145" s="10">
        <f t="shared" si="16"/>
        <v>1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21"/>
      <c r="R145" s="21"/>
      <c r="S145" s="21"/>
      <c r="T145" s="21"/>
      <c r="U145" s="21"/>
      <c r="V145" s="21"/>
      <c r="W145" s="21"/>
      <c r="X145" s="22"/>
      <c r="Y145" s="22"/>
      <c r="Z145" s="22"/>
    </row>
    <row r="146" ht="18" spans="1:26">
      <c r="A146" s="14"/>
      <c r="B146" s="16" t="s">
        <v>126</v>
      </c>
      <c r="C146" s="15" t="s">
        <v>106</v>
      </c>
      <c r="D146" s="4">
        <f t="shared" si="14"/>
        <v>0</v>
      </c>
      <c r="E146" s="4">
        <f t="shared" si="15"/>
        <v>10</v>
      </c>
      <c r="F146" s="10">
        <f t="shared" si="16"/>
        <v>1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>
        <v>1</v>
      </c>
      <c r="M146" s="15">
        <v>1</v>
      </c>
      <c r="N146" s="15">
        <v>1</v>
      </c>
      <c r="O146" s="15">
        <v>1</v>
      </c>
      <c r="P146" s="15">
        <v>1</v>
      </c>
      <c r="Q146" s="21"/>
      <c r="R146" s="21"/>
      <c r="S146" s="21"/>
      <c r="T146" s="21"/>
      <c r="U146" s="21"/>
      <c r="V146" s="21"/>
      <c r="W146" s="21"/>
      <c r="X146" s="22"/>
      <c r="Y146" s="22"/>
      <c r="Z146" s="22"/>
    </row>
    <row r="147" ht="18" spans="1:26">
      <c r="A147" s="14"/>
      <c r="B147" s="16" t="s">
        <v>127</v>
      </c>
      <c r="C147" s="15" t="s">
        <v>106</v>
      </c>
      <c r="D147" s="4">
        <f t="shared" si="14"/>
        <v>0</v>
      </c>
      <c r="E147" s="4">
        <f t="shared" si="15"/>
        <v>10</v>
      </c>
      <c r="F147" s="10">
        <f t="shared" si="16"/>
        <v>1</v>
      </c>
      <c r="G147" s="15">
        <v>1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5">
        <v>1</v>
      </c>
      <c r="O147" s="15">
        <v>1</v>
      </c>
      <c r="P147" s="15">
        <v>1</v>
      </c>
      <c r="Q147" s="21"/>
      <c r="R147" s="21"/>
      <c r="S147" s="21"/>
      <c r="T147" s="21"/>
      <c r="U147" s="21"/>
      <c r="V147" s="21"/>
      <c r="W147" s="21"/>
      <c r="X147" s="22"/>
      <c r="Y147" s="22"/>
      <c r="Z147" s="22"/>
    </row>
    <row r="148" ht="18" spans="1:26">
      <c r="A148" s="14"/>
      <c r="B148" s="16" t="s">
        <v>128</v>
      </c>
      <c r="C148" s="15" t="s">
        <v>106</v>
      </c>
      <c r="D148" s="4">
        <f t="shared" si="14"/>
        <v>0</v>
      </c>
      <c r="E148" s="4">
        <f t="shared" si="15"/>
        <v>10</v>
      </c>
      <c r="F148" s="10">
        <f t="shared" si="16"/>
        <v>1</v>
      </c>
      <c r="G148" s="15">
        <v>1</v>
      </c>
      <c r="H148" s="15">
        <v>1</v>
      </c>
      <c r="I148" s="15">
        <v>1</v>
      </c>
      <c r="J148" s="15">
        <v>1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1</v>
      </c>
      <c r="Q148" s="21"/>
      <c r="R148" s="21"/>
      <c r="S148" s="21"/>
      <c r="T148" s="21"/>
      <c r="U148" s="21"/>
      <c r="V148" s="21"/>
      <c r="W148" s="21"/>
      <c r="X148" s="22"/>
      <c r="Y148" s="22"/>
      <c r="Z148" s="22"/>
    </row>
    <row r="149" ht="18" spans="1:26">
      <c r="A149" s="14"/>
      <c r="B149" s="18" t="s">
        <v>129</v>
      </c>
      <c r="C149" s="15" t="s">
        <v>106</v>
      </c>
      <c r="D149" s="4">
        <f t="shared" si="14"/>
        <v>0</v>
      </c>
      <c r="E149" s="4">
        <f t="shared" si="15"/>
        <v>10</v>
      </c>
      <c r="F149" s="10">
        <f t="shared" si="16"/>
        <v>1</v>
      </c>
      <c r="G149" s="15">
        <v>1</v>
      </c>
      <c r="H149" s="15">
        <v>1</v>
      </c>
      <c r="I149" s="15">
        <v>1</v>
      </c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21"/>
      <c r="R149" s="21"/>
      <c r="S149" s="21"/>
      <c r="T149" s="21"/>
      <c r="U149" s="21"/>
      <c r="V149" s="21"/>
      <c r="W149" s="21"/>
      <c r="X149" s="22"/>
      <c r="Y149" s="22"/>
      <c r="Z149" s="22"/>
    </row>
    <row r="150" ht="18" spans="1:26">
      <c r="A150" s="14"/>
      <c r="B150" s="18" t="s">
        <v>130</v>
      </c>
      <c r="C150" s="15" t="s">
        <v>106</v>
      </c>
      <c r="D150" s="4">
        <f t="shared" si="14"/>
        <v>0</v>
      </c>
      <c r="E150" s="4">
        <f t="shared" si="15"/>
        <v>10</v>
      </c>
      <c r="F150" s="10">
        <f t="shared" si="16"/>
        <v>1</v>
      </c>
      <c r="G150" s="15">
        <v>1</v>
      </c>
      <c r="H150" s="15">
        <v>1</v>
      </c>
      <c r="I150" s="15">
        <v>1</v>
      </c>
      <c r="J150" s="15">
        <v>1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21"/>
      <c r="R150" s="21"/>
      <c r="S150" s="21"/>
      <c r="T150" s="21"/>
      <c r="U150" s="21"/>
      <c r="V150" s="21"/>
      <c r="W150" s="21"/>
      <c r="X150" s="22"/>
      <c r="Y150" s="22"/>
      <c r="Z150" s="22"/>
    </row>
    <row r="151" ht="18" spans="1:26">
      <c r="A151" s="14"/>
      <c r="B151" s="19" t="s">
        <v>131</v>
      </c>
      <c r="C151" s="15" t="s">
        <v>106</v>
      </c>
      <c r="D151" s="4">
        <f t="shared" si="14"/>
        <v>0</v>
      </c>
      <c r="E151" s="4">
        <f t="shared" si="15"/>
        <v>10</v>
      </c>
      <c r="F151" s="10">
        <f t="shared" si="16"/>
        <v>1</v>
      </c>
      <c r="G151" s="15">
        <v>1</v>
      </c>
      <c r="H151" s="15">
        <v>1</v>
      </c>
      <c r="I151" s="15">
        <v>1</v>
      </c>
      <c r="J151" s="15">
        <v>1</v>
      </c>
      <c r="K151" s="15">
        <v>1</v>
      </c>
      <c r="L151" s="15">
        <v>1</v>
      </c>
      <c r="M151" s="15">
        <v>1</v>
      </c>
      <c r="N151" s="15">
        <v>1</v>
      </c>
      <c r="O151" s="15">
        <v>1</v>
      </c>
      <c r="P151" s="15">
        <v>1</v>
      </c>
      <c r="Q151" s="21"/>
      <c r="R151" s="21"/>
      <c r="S151" s="21"/>
      <c r="T151" s="21"/>
      <c r="U151" s="21"/>
      <c r="V151" s="21"/>
      <c r="W151" s="21"/>
      <c r="X151" s="22"/>
      <c r="Y151" s="22"/>
      <c r="Z151" s="22"/>
    </row>
    <row r="152" ht="18" spans="1:26">
      <c r="A152" s="14"/>
      <c r="B152" s="19" t="s">
        <v>132</v>
      </c>
      <c r="C152" s="15" t="s">
        <v>106</v>
      </c>
      <c r="D152" s="4">
        <f t="shared" si="14"/>
        <v>0</v>
      </c>
      <c r="E152" s="4">
        <f t="shared" si="15"/>
        <v>10</v>
      </c>
      <c r="F152" s="10">
        <f t="shared" si="16"/>
        <v>1</v>
      </c>
      <c r="G152" s="15">
        <v>1</v>
      </c>
      <c r="H152" s="15">
        <v>1</v>
      </c>
      <c r="I152" s="15">
        <v>1</v>
      </c>
      <c r="J152" s="15">
        <v>1</v>
      </c>
      <c r="K152" s="15">
        <v>1</v>
      </c>
      <c r="L152" s="15">
        <v>1</v>
      </c>
      <c r="M152" s="15">
        <v>1</v>
      </c>
      <c r="N152" s="15">
        <v>1</v>
      </c>
      <c r="O152" s="15">
        <v>1</v>
      </c>
      <c r="P152" s="15">
        <v>1</v>
      </c>
      <c r="Q152" s="21"/>
      <c r="R152" s="21"/>
      <c r="S152" s="21"/>
      <c r="T152" s="21"/>
      <c r="U152" s="21"/>
      <c r="V152" s="21"/>
      <c r="W152" s="21"/>
      <c r="X152" s="22"/>
      <c r="Y152" s="22"/>
      <c r="Z152" s="22"/>
    </row>
    <row r="153" ht="18" spans="1:26">
      <c r="A153" s="14"/>
      <c r="B153" s="19" t="s">
        <v>133</v>
      </c>
      <c r="C153" s="15" t="s">
        <v>106</v>
      </c>
      <c r="D153" s="4">
        <f t="shared" si="14"/>
        <v>0</v>
      </c>
      <c r="E153" s="4">
        <f t="shared" si="15"/>
        <v>10</v>
      </c>
      <c r="F153" s="10">
        <f t="shared" si="16"/>
        <v>1</v>
      </c>
      <c r="G153" s="15">
        <v>1</v>
      </c>
      <c r="H153" s="15">
        <v>1</v>
      </c>
      <c r="I153" s="15">
        <v>1</v>
      </c>
      <c r="J153" s="15">
        <v>1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21"/>
      <c r="R153" s="21"/>
      <c r="S153" s="21"/>
      <c r="T153" s="21"/>
      <c r="U153" s="21"/>
      <c r="V153" s="21"/>
      <c r="W153" s="21"/>
      <c r="X153" s="22"/>
      <c r="Y153" s="22"/>
      <c r="Z153" s="22"/>
    </row>
    <row r="154" ht="18" spans="1:26">
      <c r="A154" s="14"/>
      <c r="B154" s="19" t="s">
        <v>134</v>
      </c>
      <c r="C154" s="15" t="s">
        <v>106</v>
      </c>
      <c r="D154" s="4">
        <f t="shared" si="14"/>
        <v>0</v>
      </c>
      <c r="E154" s="4">
        <f t="shared" si="15"/>
        <v>10</v>
      </c>
      <c r="F154" s="10">
        <f t="shared" si="16"/>
        <v>1</v>
      </c>
      <c r="G154" s="15">
        <v>1</v>
      </c>
      <c r="H154" s="15">
        <v>1</v>
      </c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>
        <v>1</v>
      </c>
      <c r="O154" s="15">
        <v>1</v>
      </c>
      <c r="P154" s="15">
        <v>1</v>
      </c>
      <c r="Q154" s="21"/>
      <c r="R154" s="21"/>
      <c r="S154" s="21"/>
      <c r="T154" s="21"/>
      <c r="U154" s="21"/>
      <c r="V154" s="21"/>
      <c r="W154" s="21"/>
      <c r="X154" s="22"/>
      <c r="Y154" s="22"/>
      <c r="Z154" s="22"/>
    </row>
    <row r="155" ht="18" spans="1:26">
      <c r="A155" s="14"/>
      <c r="B155" s="19" t="s">
        <v>135</v>
      </c>
      <c r="C155" s="15" t="s">
        <v>106</v>
      </c>
      <c r="D155" s="4">
        <f t="shared" si="14"/>
        <v>0</v>
      </c>
      <c r="E155" s="4">
        <f t="shared" si="15"/>
        <v>10</v>
      </c>
      <c r="F155" s="10">
        <f t="shared" si="16"/>
        <v>1</v>
      </c>
      <c r="G155" s="15">
        <v>1</v>
      </c>
      <c r="H155" s="15">
        <v>1</v>
      </c>
      <c r="I155" s="15">
        <v>1</v>
      </c>
      <c r="J155" s="15">
        <v>1</v>
      </c>
      <c r="K155" s="15">
        <v>1</v>
      </c>
      <c r="L155" s="15">
        <v>1</v>
      </c>
      <c r="M155" s="15">
        <v>1</v>
      </c>
      <c r="N155" s="15">
        <v>1</v>
      </c>
      <c r="O155" s="15">
        <v>1</v>
      </c>
      <c r="P155" s="15">
        <v>1</v>
      </c>
      <c r="Q155" s="21"/>
      <c r="R155" s="21"/>
      <c r="S155" s="21"/>
      <c r="T155" s="21"/>
      <c r="U155" s="21"/>
      <c r="V155" s="21"/>
      <c r="W155" s="21"/>
      <c r="X155" s="22"/>
      <c r="Y155" s="22"/>
      <c r="Z155" s="22"/>
    </row>
    <row r="160" spans="1:26">
      <c r="A160" s="12" t="s">
        <v>93</v>
      </c>
      <c r="B160" s="13" t="s">
        <v>42</v>
      </c>
      <c r="C160" s="13" t="s">
        <v>138</v>
      </c>
      <c r="D160" s="13" t="s">
        <v>139</v>
      </c>
      <c r="E160" s="13" t="s">
        <v>140</v>
      </c>
      <c r="F160" s="13"/>
      <c r="G160" s="13">
        <v>1</v>
      </c>
      <c r="H160" s="13">
        <v>2</v>
      </c>
      <c r="I160" s="13">
        <v>3</v>
      </c>
      <c r="J160" s="13">
        <v>4</v>
      </c>
      <c r="K160" s="13">
        <v>5</v>
      </c>
      <c r="L160" s="13">
        <v>6</v>
      </c>
      <c r="M160" s="13">
        <v>7</v>
      </c>
      <c r="N160" s="13">
        <v>8</v>
      </c>
      <c r="O160" s="13">
        <v>9</v>
      </c>
      <c r="P160" s="13">
        <v>10</v>
      </c>
      <c r="Q160" s="13">
        <v>11</v>
      </c>
      <c r="R160" s="13">
        <v>12</v>
      </c>
      <c r="S160" s="13">
        <v>13</v>
      </c>
      <c r="T160" s="13">
        <v>14</v>
      </c>
      <c r="U160" s="13">
        <v>15</v>
      </c>
      <c r="V160" s="13">
        <v>16</v>
      </c>
      <c r="W160" s="13">
        <v>17</v>
      </c>
      <c r="X160" s="13">
        <v>18</v>
      </c>
      <c r="Y160" s="13">
        <v>19</v>
      </c>
      <c r="Z160" s="13">
        <v>20</v>
      </c>
    </row>
    <row r="161" spans="1:26">
      <c r="A161" s="14" t="s">
        <v>101</v>
      </c>
      <c r="B161" s="15" t="s">
        <v>48</v>
      </c>
      <c r="C161" s="15" t="s">
        <v>106</v>
      </c>
      <c r="D161" s="4">
        <f t="shared" ref="D161:D187" si="17">COUNTIF(G161:Z161,0)</f>
        <v>0</v>
      </c>
      <c r="E161" s="4">
        <f t="shared" ref="E161:E187" si="18">COUNT(G161:Z161)</f>
        <v>19</v>
      </c>
      <c r="F161" s="10">
        <f t="shared" ref="F161:F187" si="19">1-D161/E161</f>
        <v>1</v>
      </c>
      <c r="G161" s="15">
        <v>1</v>
      </c>
      <c r="H161" s="15">
        <v>1</v>
      </c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>
        <v>1</v>
      </c>
      <c r="Q161" s="15">
        <v>1</v>
      </c>
      <c r="R161" s="15">
        <v>1</v>
      </c>
      <c r="S161" s="15">
        <v>1</v>
      </c>
      <c r="T161" s="15">
        <v>1</v>
      </c>
      <c r="U161" s="15">
        <v>1</v>
      </c>
      <c r="V161" s="15">
        <v>1</v>
      </c>
      <c r="W161" s="15">
        <v>1</v>
      </c>
      <c r="X161" s="15">
        <v>1</v>
      </c>
      <c r="Y161" s="15">
        <v>1</v>
      </c>
      <c r="Z161" s="15">
        <v>1</v>
      </c>
    </row>
    <row r="162" spans="1:26">
      <c r="A162" s="14"/>
      <c r="B162" s="15" t="s">
        <v>51</v>
      </c>
      <c r="C162" s="15" t="s">
        <v>106</v>
      </c>
      <c r="D162" s="4">
        <f t="shared" si="17"/>
        <v>0</v>
      </c>
      <c r="E162" s="4">
        <f t="shared" si="18"/>
        <v>20</v>
      </c>
      <c r="F162" s="10">
        <f t="shared" si="19"/>
        <v>1</v>
      </c>
      <c r="G162" s="15">
        <v>1</v>
      </c>
      <c r="H162" s="15">
        <v>1</v>
      </c>
      <c r="I162" s="15">
        <v>1</v>
      </c>
      <c r="J162" s="15">
        <v>1</v>
      </c>
      <c r="K162" s="15">
        <v>1</v>
      </c>
      <c r="L162" s="15">
        <v>1</v>
      </c>
      <c r="M162" s="15">
        <v>1</v>
      </c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>
        <v>1</v>
      </c>
      <c r="T162" s="15">
        <v>1</v>
      </c>
      <c r="U162" s="15">
        <v>1</v>
      </c>
      <c r="V162" s="15">
        <v>1</v>
      </c>
      <c r="W162" s="15">
        <v>1</v>
      </c>
      <c r="X162" s="15">
        <v>1</v>
      </c>
      <c r="Y162" s="15">
        <v>1</v>
      </c>
      <c r="Z162" s="15">
        <v>1</v>
      </c>
    </row>
    <row r="163" ht="18" spans="1:26">
      <c r="A163" s="14"/>
      <c r="B163" s="16" t="s">
        <v>111</v>
      </c>
      <c r="C163" s="15" t="s">
        <v>106</v>
      </c>
      <c r="D163" s="4">
        <f t="shared" si="17"/>
        <v>0</v>
      </c>
      <c r="E163" s="4">
        <f t="shared" si="18"/>
        <v>10</v>
      </c>
      <c r="F163" s="10">
        <f t="shared" si="19"/>
        <v>1</v>
      </c>
      <c r="G163" s="15">
        <v>1</v>
      </c>
      <c r="H163" s="15">
        <v>1</v>
      </c>
      <c r="I163" s="15">
        <v>1</v>
      </c>
      <c r="J163" s="15">
        <v>1</v>
      </c>
      <c r="K163" s="15">
        <v>1</v>
      </c>
      <c r="L163" s="15">
        <v>1</v>
      </c>
      <c r="M163" s="15">
        <v>1</v>
      </c>
      <c r="N163" s="15">
        <v>1</v>
      </c>
      <c r="O163" s="15">
        <v>1</v>
      </c>
      <c r="P163" s="15">
        <v>1</v>
      </c>
      <c r="Q163" s="21"/>
      <c r="R163" s="21"/>
      <c r="S163" s="21"/>
      <c r="T163" s="21"/>
      <c r="U163" s="21"/>
      <c r="V163" s="21"/>
      <c r="W163" s="21"/>
      <c r="X163" s="22"/>
      <c r="Y163" s="22"/>
      <c r="Z163" s="22"/>
    </row>
    <row r="164" ht="18" spans="1:26">
      <c r="A164" s="14"/>
      <c r="B164" s="16" t="s">
        <v>112</v>
      </c>
      <c r="C164" s="15" t="s">
        <v>106</v>
      </c>
      <c r="D164" s="4">
        <f t="shared" si="17"/>
        <v>0</v>
      </c>
      <c r="E164" s="4">
        <f t="shared" si="18"/>
        <v>10</v>
      </c>
      <c r="F164" s="10">
        <f t="shared" si="19"/>
        <v>1</v>
      </c>
      <c r="G164" s="15">
        <v>1</v>
      </c>
      <c r="H164" s="15">
        <v>1</v>
      </c>
      <c r="I164" s="15">
        <v>1</v>
      </c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>
        <v>1</v>
      </c>
      <c r="P164" s="15">
        <v>1</v>
      </c>
      <c r="Q164" s="21"/>
      <c r="R164" s="21"/>
      <c r="S164" s="21"/>
      <c r="T164" s="21"/>
      <c r="U164" s="21"/>
      <c r="V164" s="21"/>
      <c r="W164" s="21"/>
      <c r="X164" s="22"/>
      <c r="Y164" s="22"/>
      <c r="Z164" s="22"/>
    </row>
    <row r="165" ht="18" spans="1:26">
      <c r="A165" s="14"/>
      <c r="B165" s="16" t="s">
        <v>113</v>
      </c>
      <c r="C165" s="15" t="s">
        <v>106</v>
      </c>
      <c r="D165" s="4">
        <f t="shared" si="17"/>
        <v>0</v>
      </c>
      <c r="E165" s="4">
        <f t="shared" si="18"/>
        <v>8</v>
      </c>
      <c r="F165" s="10">
        <f t="shared" si="19"/>
        <v>1</v>
      </c>
      <c r="G165" s="15">
        <v>1</v>
      </c>
      <c r="H165" s="15">
        <v>1</v>
      </c>
      <c r="I165" s="15"/>
      <c r="J165" s="15">
        <v>1</v>
      </c>
      <c r="K165" s="15">
        <v>1</v>
      </c>
      <c r="L165" s="15">
        <v>1</v>
      </c>
      <c r="M165" s="15">
        <v>1</v>
      </c>
      <c r="N165" s="15">
        <v>1</v>
      </c>
      <c r="O165" s="15">
        <v>1</v>
      </c>
      <c r="P165" s="15"/>
      <c r="Q165" s="21"/>
      <c r="R165" s="21"/>
      <c r="S165" s="21"/>
      <c r="T165" s="21"/>
      <c r="U165" s="21"/>
      <c r="V165" s="21"/>
      <c r="W165" s="21"/>
      <c r="X165" s="22"/>
      <c r="Y165" s="22"/>
      <c r="Z165" s="22"/>
    </row>
    <row r="166" ht="18" spans="1:26">
      <c r="A166" s="14"/>
      <c r="B166" s="16" t="s">
        <v>114</v>
      </c>
      <c r="C166" s="15" t="s">
        <v>106</v>
      </c>
      <c r="D166" s="4">
        <f t="shared" si="17"/>
        <v>0</v>
      </c>
      <c r="E166" s="4">
        <f t="shared" si="18"/>
        <v>8</v>
      </c>
      <c r="F166" s="10">
        <f t="shared" si="19"/>
        <v>1</v>
      </c>
      <c r="G166" s="15">
        <v>1</v>
      </c>
      <c r="H166" s="15">
        <v>1</v>
      </c>
      <c r="I166" s="15">
        <v>1</v>
      </c>
      <c r="J166" s="15">
        <v>1</v>
      </c>
      <c r="K166" s="15"/>
      <c r="L166" s="15">
        <v>1</v>
      </c>
      <c r="M166" s="15">
        <v>1</v>
      </c>
      <c r="N166" s="15"/>
      <c r="O166" s="15">
        <v>1</v>
      </c>
      <c r="P166" s="15">
        <v>1</v>
      </c>
      <c r="Q166" s="21"/>
      <c r="R166" s="21"/>
      <c r="S166" s="21"/>
      <c r="T166" s="21"/>
      <c r="U166" s="21"/>
      <c r="V166" s="21"/>
      <c r="W166" s="21"/>
      <c r="X166" s="22"/>
      <c r="Y166" s="22"/>
      <c r="Z166" s="22"/>
    </row>
    <row r="167" ht="18" spans="1:26">
      <c r="A167" s="14"/>
      <c r="B167" s="16" t="s">
        <v>115</v>
      </c>
      <c r="C167" s="15" t="s">
        <v>106</v>
      </c>
      <c r="D167" s="4">
        <f t="shared" si="17"/>
        <v>0</v>
      </c>
      <c r="E167" s="4">
        <f t="shared" si="18"/>
        <v>9</v>
      </c>
      <c r="F167" s="10">
        <f t="shared" si="19"/>
        <v>1</v>
      </c>
      <c r="G167" s="15">
        <v>1</v>
      </c>
      <c r="H167" s="15">
        <v>1</v>
      </c>
      <c r="I167" s="15">
        <v>1</v>
      </c>
      <c r="J167" s="15">
        <v>1</v>
      </c>
      <c r="K167" s="15">
        <v>1</v>
      </c>
      <c r="L167" s="15">
        <v>1</v>
      </c>
      <c r="M167" s="15">
        <v>1</v>
      </c>
      <c r="N167" s="15">
        <v>1</v>
      </c>
      <c r="O167" s="15">
        <v>1</v>
      </c>
      <c r="P167" s="15"/>
      <c r="Q167" s="21"/>
      <c r="R167" s="21"/>
      <c r="S167" s="21"/>
      <c r="T167" s="21"/>
      <c r="U167" s="21"/>
      <c r="V167" s="21"/>
      <c r="W167" s="21"/>
      <c r="X167" s="22"/>
      <c r="Y167" s="22"/>
      <c r="Z167" s="22"/>
    </row>
    <row r="168" ht="18" spans="1:26">
      <c r="A168" s="14"/>
      <c r="B168" s="16" t="s">
        <v>116</v>
      </c>
      <c r="C168" s="15" t="s">
        <v>106</v>
      </c>
      <c r="D168" s="4">
        <f t="shared" si="17"/>
        <v>0</v>
      </c>
      <c r="E168" s="4">
        <f t="shared" si="18"/>
        <v>10</v>
      </c>
      <c r="F168" s="10">
        <f t="shared" si="19"/>
        <v>1</v>
      </c>
      <c r="G168" s="15">
        <v>1</v>
      </c>
      <c r="H168" s="15">
        <v>1</v>
      </c>
      <c r="I168" s="15">
        <v>1</v>
      </c>
      <c r="J168" s="15">
        <v>1</v>
      </c>
      <c r="K168" s="15">
        <v>1</v>
      </c>
      <c r="L168" s="15">
        <v>1</v>
      </c>
      <c r="M168" s="15">
        <v>1</v>
      </c>
      <c r="N168" s="15">
        <v>1</v>
      </c>
      <c r="O168" s="15">
        <v>1</v>
      </c>
      <c r="P168" s="15">
        <v>1</v>
      </c>
      <c r="Q168" s="21"/>
      <c r="R168" s="21"/>
      <c r="S168" s="21"/>
      <c r="T168" s="21"/>
      <c r="U168" s="21"/>
      <c r="V168" s="21"/>
      <c r="W168" s="21"/>
      <c r="X168" s="22"/>
      <c r="Y168" s="22"/>
      <c r="Z168" s="22"/>
    </row>
    <row r="169" ht="18" spans="1:26">
      <c r="A169" s="14"/>
      <c r="B169" s="17" t="s">
        <v>117</v>
      </c>
      <c r="C169" s="15" t="s">
        <v>106</v>
      </c>
      <c r="D169" s="4">
        <f t="shared" si="17"/>
        <v>0</v>
      </c>
      <c r="E169" s="4">
        <f t="shared" si="18"/>
        <v>10</v>
      </c>
      <c r="F169" s="10">
        <f t="shared" si="19"/>
        <v>1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21"/>
      <c r="R169" s="21"/>
      <c r="S169" s="21"/>
      <c r="T169" s="21"/>
      <c r="U169" s="21"/>
      <c r="V169" s="21"/>
      <c r="W169" s="21"/>
      <c r="X169" s="22"/>
      <c r="Y169" s="22"/>
      <c r="Z169" s="22"/>
    </row>
    <row r="170" ht="18" spans="1:26">
      <c r="A170" s="14"/>
      <c r="B170" s="17" t="s">
        <v>118</v>
      </c>
      <c r="C170" s="15" t="s">
        <v>106</v>
      </c>
      <c r="D170" s="4">
        <f t="shared" si="17"/>
        <v>0</v>
      </c>
      <c r="E170" s="4">
        <f t="shared" si="18"/>
        <v>10</v>
      </c>
      <c r="F170" s="10">
        <f t="shared" si="19"/>
        <v>1</v>
      </c>
      <c r="G170" s="20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>
        <v>1</v>
      </c>
      <c r="O170" s="15">
        <v>1</v>
      </c>
      <c r="P170" s="15">
        <v>1</v>
      </c>
      <c r="Q170" s="21"/>
      <c r="R170" s="21"/>
      <c r="S170" s="21"/>
      <c r="T170" s="21"/>
      <c r="U170" s="21"/>
      <c r="V170" s="21"/>
      <c r="W170" s="21"/>
      <c r="X170" s="22"/>
      <c r="Y170" s="22"/>
      <c r="Z170" s="22"/>
    </row>
    <row r="171" ht="18" spans="1:26">
      <c r="A171" s="14"/>
      <c r="B171" s="16" t="s">
        <v>119</v>
      </c>
      <c r="C171" s="15" t="s">
        <v>106</v>
      </c>
      <c r="D171" s="4">
        <f t="shared" si="17"/>
        <v>0</v>
      </c>
      <c r="E171" s="4">
        <f t="shared" si="18"/>
        <v>10</v>
      </c>
      <c r="F171" s="10">
        <f t="shared" si="19"/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21"/>
      <c r="R171" s="21"/>
      <c r="S171" s="21"/>
      <c r="T171" s="21"/>
      <c r="U171" s="21"/>
      <c r="V171" s="21"/>
      <c r="W171" s="21"/>
      <c r="X171" s="22"/>
      <c r="Y171" s="22"/>
      <c r="Z171" s="22"/>
    </row>
    <row r="172" ht="18" spans="1:26">
      <c r="A172" s="14"/>
      <c r="B172" s="16" t="s">
        <v>120</v>
      </c>
      <c r="C172" s="15" t="s">
        <v>106</v>
      </c>
      <c r="D172" s="4">
        <f t="shared" si="17"/>
        <v>0</v>
      </c>
      <c r="E172" s="4">
        <f t="shared" si="18"/>
        <v>10</v>
      </c>
      <c r="F172" s="10">
        <f t="shared" si="19"/>
        <v>1</v>
      </c>
      <c r="G172" s="15">
        <v>1</v>
      </c>
      <c r="H172" s="15">
        <v>1</v>
      </c>
      <c r="I172" s="15">
        <v>1</v>
      </c>
      <c r="J172" s="15">
        <v>1</v>
      </c>
      <c r="K172" s="15">
        <v>1</v>
      </c>
      <c r="L172" s="15">
        <v>1</v>
      </c>
      <c r="M172" s="15">
        <v>1</v>
      </c>
      <c r="N172" s="15">
        <v>1</v>
      </c>
      <c r="O172" s="15">
        <v>1</v>
      </c>
      <c r="P172" s="15">
        <v>1</v>
      </c>
      <c r="Q172" s="21"/>
      <c r="R172" s="21"/>
      <c r="S172" s="21"/>
      <c r="T172" s="21"/>
      <c r="U172" s="21"/>
      <c r="V172" s="21"/>
      <c r="W172" s="21"/>
      <c r="X172" s="22"/>
      <c r="Y172" s="22"/>
      <c r="Z172" s="22"/>
    </row>
    <row r="173" ht="18" spans="1:26">
      <c r="A173" s="14"/>
      <c r="B173" s="16" t="s">
        <v>121</v>
      </c>
      <c r="C173" s="15" t="s">
        <v>106</v>
      </c>
      <c r="D173" s="4">
        <f t="shared" si="17"/>
        <v>0</v>
      </c>
      <c r="E173" s="4">
        <f t="shared" si="18"/>
        <v>10</v>
      </c>
      <c r="F173" s="10">
        <f t="shared" si="19"/>
        <v>1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5">
        <v>1</v>
      </c>
      <c r="O173" s="15">
        <v>1</v>
      </c>
      <c r="P173" s="15">
        <v>1</v>
      </c>
      <c r="Q173" s="21"/>
      <c r="R173" s="21"/>
      <c r="S173" s="21"/>
      <c r="T173" s="21"/>
      <c r="U173" s="21"/>
      <c r="V173" s="21"/>
      <c r="W173" s="21"/>
      <c r="X173" s="22"/>
      <c r="Y173" s="22"/>
      <c r="Z173" s="22"/>
    </row>
    <row r="174" ht="18" spans="1:26">
      <c r="A174" s="14"/>
      <c r="B174" s="16" t="s">
        <v>122</v>
      </c>
      <c r="C174" s="15" t="s">
        <v>106</v>
      </c>
      <c r="D174" s="4">
        <f t="shared" si="17"/>
        <v>0</v>
      </c>
      <c r="E174" s="4">
        <f t="shared" si="18"/>
        <v>10</v>
      </c>
      <c r="F174" s="10">
        <f t="shared" si="19"/>
        <v>1</v>
      </c>
      <c r="G174" s="15">
        <v>1</v>
      </c>
      <c r="H174" s="15">
        <v>1</v>
      </c>
      <c r="I174" s="15">
        <v>1</v>
      </c>
      <c r="J174" s="15">
        <v>1</v>
      </c>
      <c r="K174" s="15">
        <v>1</v>
      </c>
      <c r="L174" s="15">
        <v>1</v>
      </c>
      <c r="M174" s="15">
        <v>1</v>
      </c>
      <c r="N174" s="15">
        <v>1</v>
      </c>
      <c r="O174" s="15">
        <v>1</v>
      </c>
      <c r="P174" s="15">
        <v>1</v>
      </c>
      <c r="Q174" s="21"/>
      <c r="R174" s="21"/>
      <c r="S174" s="21"/>
      <c r="T174" s="21"/>
      <c r="U174" s="21"/>
      <c r="V174" s="21"/>
      <c r="W174" s="21"/>
      <c r="X174" s="22"/>
      <c r="Y174" s="22"/>
      <c r="Z174" s="22"/>
    </row>
    <row r="175" ht="18" spans="1:26">
      <c r="A175" s="14"/>
      <c r="B175" s="16" t="s">
        <v>123</v>
      </c>
      <c r="C175" s="15" t="s">
        <v>106</v>
      </c>
      <c r="D175" s="4">
        <f t="shared" si="17"/>
        <v>0</v>
      </c>
      <c r="E175" s="4">
        <f t="shared" si="18"/>
        <v>10</v>
      </c>
      <c r="F175" s="10">
        <f t="shared" si="19"/>
        <v>1</v>
      </c>
      <c r="G175" s="15">
        <v>1</v>
      </c>
      <c r="H175" s="15">
        <v>1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>
        <v>1</v>
      </c>
      <c r="P175" s="15">
        <v>1</v>
      </c>
      <c r="Q175" s="21"/>
      <c r="R175" s="21"/>
      <c r="S175" s="21"/>
      <c r="T175" s="21"/>
      <c r="U175" s="21"/>
      <c r="V175" s="21"/>
      <c r="W175" s="21"/>
      <c r="X175" s="22"/>
      <c r="Y175" s="22"/>
      <c r="Z175" s="22"/>
    </row>
    <row r="176" ht="18" spans="1:26">
      <c r="A176" s="14"/>
      <c r="B176" s="16" t="s">
        <v>124</v>
      </c>
      <c r="C176" s="15" t="s">
        <v>106</v>
      </c>
      <c r="D176" s="4">
        <f t="shared" si="17"/>
        <v>0</v>
      </c>
      <c r="E176" s="4">
        <f t="shared" si="18"/>
        <v>10</v>
      </c>
      <c r="F176" s="10">
        <f t="shared" si="19"/>
        <v>1</v>
      </c>
      <c r="G176" s="15">
        <v>1</v>
      </c>
      <c r="H176" s="15">
        <v>1</v>
      </c>
      <c r="I176" s="15">
        <v>1</v>
      </c>
      <c r="J176" s="15">
        <v>1</v>
      </c>
      <c r="K176" s="15">
        <v>1</v>
      </c>
      <c r="L176" s="15">
        <v>1</v>
      </c>
      <c r="M176" s="15">
        <v>1</v>
      </c>
      <c r="N176" s="15">
        <v>1</v>
      </c>
      <c r="O176" s="15">
        <v>1</v>
      </c>
      <c r="P176" s="15">
        <v>1</v>
      </c>
      <c r="Q176" s="21"/>
      <c r="R176" s="21"/>
      <c r="S176" s="21"/>
      <c r="T176" s="21"/>
      <c r="U176" s="21"/>
      <c r="V176" s="21"/>
      <c r="W176" s="21"/>
      <c r="X176" s="22"/>
      <c r="Y176" s="22"/>
      <c r="Z176" s="22"/>
    </row>
    <row r="177" ht="18" spans="1:26">
      <c r="A177" s="14"/>
      <c r="B177" s="16" t="s">
        <v>125</v>
      </c>
      <c r="C177" s="15" t="s">
        <v>106</v>
      </c>
      <c r="D177" s="4">
        <f t="shared" si="17"/>
        <v>0</v>
      </c>
      <c r="E177" s="4">
        <f t="shared" si="18"/>
        <v>10</v>
      </c>
      <c r="F177" s="10">
        <f t="shared" si="19"/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5">
        <v>1</v>
      </c>
      <c r="O177" s="15">
        <v>1</v>
      </c>
      <c r="P177" s="15">
        <v>1</v>
      </c>
      <c r="Q177" s="21"/>
      <c r="R177" s="21"/>
      <c r="S177" s="21"/>
      <c r="T177" s="21"/>
      <c r="U177" s="21"/>
      <c r="V177" s="21"/>
      <c r="W177" s="21"/>
      <c r="X177" s="22"/>
      <c r="Y177" s="22"/>
      <c r="Z177" s="22"/>
    </row>
    <row r="178" ht="18" spans="1:26">
      <c r="A178" s="14"/>
      <c r="B178" s="16" t="s">
        <v>126</v>
      </c>
      <c r="C178" s="15" t="s">
        <v>106</v>
      </c>
      <c r="D178" s="4">
        <f t="shared" si="17"/>
        <v>0</v>
      </c>
      <c r="E178" s="4">
        <f t="shared" si="18"/>
        <v>10</v>
      </c>
      <c r="F178" s="10">
        <f t="shared" si="19"/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5">
        <v>1</v>
      </c>
      <c r="O178" s="15">
        <v>1</v>
      </c>
      <c r="P178" s="15">
        <v>1</v>
      </c>
      <c r="Q178" s="21"/>
      <c r="R178" s="21"/>
      <c r="S178" s="21"/>
      <c r="T178" s="21"/>
      <c r="U178" s="21"/>
      <c r="V178" s="21"/>
      <c r="W178" s="21"/>
      <c r="X178" s="22"/>
      <c r="Y178" s="22"/>
      <c r="Z178" s="22"/>
    </row>
    <row r="179" ht="18" spans="1:26">
      <c r="A179" s="14"/>
      <c r="B179" s="16" t="s">
        <v>127</v>
      </c>
      <c r="C179" s="15" t="s">
        <v>106</v>
      </c>
      <c r="D179" s="4">
        <f t="shared" si="17"/>
        <v>0</v>
      </c>
      <c r="E179" s="4">
        <f t="shared" si="18"/>
        <v>10</v>
      </c>
      <c r="F179" s="10">
        <f t="shared" si="19"/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5">
        <v>1</v>
      </c>
      <c r="O179" s="15">
        <v>1</v>
      </c>
      <c r="P179" s="15">
        <v>1</v>
      </c>
      <c r="Q179" s="21"/>
      <c r="R179" s="21"/>
      <c r="S179" s="21"/>
      <c r="T179" s="21"/>
      <c r="U179" s="21"/>
      <c r="V179" s="21"/>
      <c r="W179" s="21"/>
      <c r="X179" s="22"/>
      <c r="Y179" s="22"/>
      <c r="Z179" s="22"/>
    </row>
    <row r="180" ht="18" spans="1:26">
      <c r="A180" s="14"/>
      <c r="B180" s="16" t="s">
        <v>128</v>
      </c>
      <c r="C180" s="15" t="s">
        <v>106</v>
      </c>
      <c r="D180" s="4">
        <f t="shared" si="17"/>
        <v>0</v>
      </c>
      <c r="E180" s="4">
        <f t="shared" si="18"/>
        <v>10</v>
      </c>
      <c r="F180" s="10">
        <f t="shared" si="19"/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5">
        <v>1</v>
      </c>
      <c r="O180" s="15">
        <v>1</v>
      </c>
      <c r="P180" s="15">
        <v>1</v>
      </c>
      <c r="Q180" s="21"/>
      <c r="R180" s="21"/>
      <c r="S180" s="21"/>
      <c r="T180" s="21"/>
      <c r="U180" s="21"/>
      <c r="V180" s="21"/>
      <c r="W180" s="21"/>
      <c r="X180" s="22"/>
      <c r="Y180" s="22"/>
      <c r="Z180" s="22"/>
    </row>
    <row r="181" ht="18" spans="1:26">
      <c r="A181" s="14"/>
      <c r="B181" s="18" t="s">
        <v>129</v>
      </c>
      <c r="C181" s="15" t="s">
        <v>106</v>
      </c>
      <c r="D181" s="4">
        <f t="shared" si="17"/>
        <v>0</v>
      </c>
      <c r="E181" s="4">
        <f t="shared" si="18"/>
        <v>10</v>
      </c>
      <c r="F181" s="10">
        <f t="shared" si="19"/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5">
        <v>1</v>
      </c>
      <c r="O181" s="15">
        <v>1</v>
      </c>
      <c r="P181" s="15">
        <v>1</v>
      </c>
      <c r="Q181" s="21"/>
      <c r="R181" s="21"/>
      <c r="S181" s="21"/>
      <c r="T181" s="21"/>
      <c r="U181" s="21"/>
      <c r="V181" s="21"/>
      <c r="W181" s="21"/>
      <c r="X181" s="22"/>
      <c r="Y181" s="22"/>
      <c r="Z181" s="22"/>
    </row>
    <row r="182" ht="18" spans="1:26">
      <c r="A182" s="14"/>
      <c r="B182" s="18" t="s">
        <v>130</v>
      </c>
      <c r="C182" s="15" t="s">
        <v>106</v>
      </c>
      <c r="D182" s="4">
        <f t="shared" si="17"/>
        <v>0</v>
      </c>
      <c r="E182" s="4">
        <f t="shared" si="18"/>
        <v>10</v>
      </c>
      <c r="F182" s="10">
        <f t="shared" si="19"/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5">
        <v>1</v>
      </c>
      <c r="O182" s="15">
        <v>1</v>
      </c>
      <c r="P182" s="15">
        <v>1</v>
      </c>
      <c r="Q182" s="21"/>
      <c r="R182" s="21"/>
      <c r="S182" s="21"/>
      <c r="T182" s="21"/>
      <c r="U182" s="21"/>
      <c r="V182" s="21"/>
      <c r="W182" s="21"/>
      <c r="X182" s="22"/>
      <c r="Y182" s="22"/>
      <c r="Z182" s="22"/>
    </row>
    <row r="183" ht="18" spans="1:26">
      <c r="A183" s="14"/>
      <c r="B183" s="19" t="s">
        <v>131</v>
      </c>
      <c r="C183" s="15" t="s">
        <v>106</v>
      </c>
      <c r="D183" s="4">
        <f t="shared" si="17"/>
        <v>0</v>
      </c>
      <c r="E183" s="4">
        <f t="shared" si="18"/>
        <v>10</v>
      </c>
      <c r="F183" s="10">
        <f t="shared" si="19"/>
        <v>1</v>
      </c>
      <c r="G183" s="15">
        <v>1</v>
      </c>
      <c r="H183" s="15">
        <v>1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5">
        <v>1</v>
      </c>
      <c r="O183" s="15">
        <v>1</v>
      </c>
      <c r="P183" s="15">
        <v>1</v>
      </c>
      <c r="Q183" s="21"/>
      <c r="R183" s="21"/>
      <c r="S183" s="21"/>
      <c r="T183" s="21"/>
      <c r="U183" s="21"/>
      <c r="V183" s="21"/>
      <c r="W183" s="21"/>
      <c r="X183" s="22"/>
      <c r="Y183" s="22"/>
      <c r="Z183" s="22"/>
    </row>
    <row r="184" ht="18" spans="1:26">
      <c r="A184" s="14"/>
      <c r="B184" s="19" t="s">
        <v>132</v>
      </c>
      <c r="C184" s="15" t="s">
        <v>106</v>
      </c>
      <c r="D184" s="4">
        <f t="shared" si="17"/>
        <v>0</v>
      </c>
      <c r="E184" s="4">
        <f t="shared" si="18"/>
        <v>10</v>
      </c>
      <c r="F184" s="10">
        <f t="shared" si="19"/>
        <v>1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5">
        <v>1</v>
      </c>
      <c r="O184" s="15">
        <v>1</v>
      </c>
      <c r="P184" s="15">
        <v>1</v>
      </c>
      <c r="Q184" s="21"/>
      <c r="R184" s="21"/>
      <c r="S184" s="21"/>
      <c r="T184" s="21"/>
      <c r="U184" s="21"/>
      <c r="V184" s="21"/>
      <c r="W184" s="21"/>
      <c r="X184" s="22"/>
      <c r="Y184" s="22"/>
      <c r="Z184" s="22"/>
    </row>
    <row r="185" ht="18" spans="1:26">
      <c r="A185" s="14"/>
      <c r="B185" s="19" t="s">
        <v>133</v>
      </c>
      <c r="C185" s="15" t="s">
        <v>106</v>
      </c>
      <c r="D185" s="4">
        <f t="shared" si="17"/>
        <v>0</v>
      </c>
      <c r="E185" s="4">
        <f t="shared" si="18"/>
        <v>10</v>
      </c>
      <c r="F185" s="10">
        <f t="shared" si="19"/>
        <v>1</v>
      </c>
      <c r="G185" s="15">
        <v>1</v>
      </c>
      <c r="H185" s="15">
        <v>1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>
        <v>1</v>
      </c>
      <c r="P185" s="15">
        <v>1</v>
      </c>
      <c r="Q185" s="21"/>
      <c r="R185" s="21"/>
      <c r="S185" s="21"/>
      <c r="T185" s="21"/>
      <c r="U185" s="21"/>
      <c r="V185" s="21"/>
      <c r="W185" s="21"/>
      <c r="X185" s="22"/>
      <c r="Y185" s="22"/>
      <c r="Z185" s="22"/>
    </row>
    <row r="186" ht="18" spans="1:26">
      <c r="A186" s="14"/>
      <c r="B186" s="19" t="s">
        <v>134</v>
      </c>
      <c r="C186" s="15" t="s">
        <v>106</v>
      </c>
      <c r="D186" s="4">
        <f t="shared" si="17"/>
        <v>0</v>
      </c>
      <c r="E186" s="4">
        <f t="shared" si="18"/>
        <v>9</v>
      </c>
      <c r="F186" s="10">
        <f t="shared" si="19"/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5">
        <v>1</v>
      </c>
      <c r="O186" s="15"/>
      <c r="P186" s="15">
        <v>1</v>
      </c>
      <c r="Q186" s="21"/>
      <c r="R186" s="21"/>
      <c r="S186" s="21"/>
      <c r="T186" s="21"/>
      <c r="U186" s="21"/>
      <c r="V186" s="21"/>
      <c r="W186" s="21"/>
      <c r="X186" s="22"/>
      <c r="Y186" s="22"/>
      <c r="Z186" s="22"/>
    </row>
    <row r="187" ht="18" spans="1:26">
      <c r="A187" s="14"/>
      <c r="B187" s="19" t="s">
        <v>135</v>
      </c>
      <c r="C187" s="15" t="s">
        <v>106</v>
      </c>
      <c r="D187" s="4">
        <f t="shared" si="17"/>
        <v>0</v>
      </c>
      <c r="E187" s="4">
        <f t="shared" si="18"/>
        <v>10</v>
      </c>
      <c r="F187" s="10">
        <f t="shared" si="19"/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1</v>
      </c>
      <c r="O187" s="15">
        <v>1</v>
      </c>
      <c r="P187" s="15">
        <v>1</v>
      </c>
      <c r="Q187" s="21"/>
      <c r="R187" s="21"/>
      <c r="S187" s="21"/>
      <c r="T187" s="21"/>
      <c r="U187" s="21"/>
      <c r="V187" s="21"/>
      <c r="W187" s="21"/>
      <c r="X187" s="22"/>
      <c r="Y187" s="22"/>
      <c r="Z187" s="22"/>
    </row>
    <row r="191" spans="1:26">
      <c r="A191" s="12" t="s">
        <v>93</v>
      </c>
      <c r="B191" s="13" t="s">
        <v>42</v>
      </c>
      <c r="C191" s="13" t="s">
        <v>138</v>
      </c>
      <c r="D191" s="13" t="s">
        <v>139</v>
      </c>
      <c r="E191" s="13" t="s">
        <v>140</v>
      </c>
      <c r="F191" s="13"/>
      <c r="G191" s="13">
        <v>1</v>
      </c>
      <c r="H191" s="13">
        <v>2</v>
      </c>
      <c r="I191" s="13">
        <v>3</v>
      </c>
      <c r="J191" s="13">
        <v>4</v>
      </c>
      <c r="K191" s="13">
        <v>5</v>
      </c>
      <c r="L191" s="13">
        <v>6</v>
      </c>
      <c r="M191" s="13">
        <v>7</v>
      </c>
      <c r="N191" s="13">
        <v>8</v>
      </c>
      <c r="O191" s="13">
        <v>9</v>
      </c>
      <c r="P191" s="13">
        <v>10</v>
      </c>
      <c r="Q191" s="13">
        <v>11</v>
      </c>
      <c r="R191" s="13">
        <v>12</v>
      </c>
      <c r="S191" s="13">
        <v>13</v>
      </c>
      <c r="T191" s="13">
        <v>14</v>
      </c>
      <c r="U191" s="13">
        <v>15</v>
      </c>
      <c r="V191" s="13">
        <v>16</v>
      </c>
      <c r="W191" s="13">
        <v>17</v>
      </c>
      <c r="X191" s="13">
        <v>18</v>
      </c>
      <c r="Y191" s="13">
        <v>19</v>
      </c>
      <c r="Z191" s="13">
        <v>20</v>
      </c>
    </row>
    <row r="192" spans="1:26">
      <c r="A192" s="14" t="s">
        <v>102</v>
      </c>
      <c r="B192" s="15" t="s">
        <v>48</v>
      </c>
      <c r="C192" s="15" t="s">
        <v>106</v>
      </c>
      <c r="D192" s="4">
        <f t="shared" ref="D192:D218" si="20">COUNTIF(G192:Z192,0)</f>
        <v>0</v>
      </c>
      <c r="E192" s="4">
        <f t="shared" ref="E192:E218" si="21">COUNT(G192:Z192)</f>
        <v>20</v>
      </c>
      <c r="F192" s="10">
        <f t="shared" ref="F192:F218" si="22">1-D192/E192</f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5">
        <v>1</v>
      </c>
      <c r="O192" s="15">
        <v>1</v>
      </c>
      <c r="P192" s="15">
        <v>1</v>
      </c>
      <c r="Q192" s="15">
        <v>1</v>
      </c>
      <c r="R192" s="15">
        <v>1</v>
      </c>
      <c r="S192" s="15">
        <v>1</v>
      </c>
      <c r="T192" s="15">
        <v>1</v>
      </c>
      <c r="U192" s="15">
        <v>1</v>
      </c>
      <c r="V192" s="15">
        <v>1</v>
      </c>
      <c r="W192" s="15">
        <v>1</v>
      </c>
      <c r="X192" s="15">
        <v>1</v>
      </c>
      <c r="Y192" s="15">
        <v>1</v>
      </c>
      <c r="Z192" s="15">
        <v>1</v>
      </c>
    </row>
    <row r="193" spans="1:26">
      <c r="A193" s="14"/>
      <c r="B193" s="15" t="s">
        <v>51</v>
      </c>
      <c r="C193" s="15" t="s">
        <v>106</v>
      </c>
      <c r="D193" s="4">
        <f t="shared" si="20"/>
        <v>0</v>
      </c>
      <c r="E193" s="4">
        <f t="shared" si="21"/>
        <v>20</v>
      </c>
      <c r="F193" s="10">
        <f t="shared" si="22"/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>
        <v>1</v>
      </c>
      <c r="P193" s="15">
        <v>1</v>
      </c>
      <c r="Q193" s="15">
        <v>1</v>
      </c>
      <c r="R193" s="15">
        <v>1</v>
      </c>
      <c r="S193" s="15">
        <v>1</v>
      </c>
      <c r="T193" s="15">
        <v>1</v>
      </c>
      <c r="U193" s="15">
        <v>1</v>
      </c>
      <c r="V193" s="15">
        <v>1</v>
      </c>
      <c r="W193" s="15">
        <v>1</v>
      </c>
      <c r="X193" s="15">
        <v>1</v>
      </c>
      <c r="Y193" s="15">
        <v>1</v>
      </c>
      <c r="Z193" s="15">
        <v>1</v>
      </c>
    </row>
    <row r="194" ht="18" spans="1:26">
      <c r="A194" s="14"/>
      <c r="B194" s="16" t="s">
        <v>111</v>
      </c>
      <c r="C194" s="15" t="s">
        <v>106</v>
      </c>
      <c r="D194" s="4">
        <f t="shared" si="20"/>
        <v>0</v>
      </c>
      <c r="E194" s="4">
        <f t="shared" si="21"/>
        <v>10</v>
      </c>
      <c r="F194" s="10">
        <f t="shared" si="22"/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5">
        <v>1</v>
      </c>
      <c r="O194" s="15">
        <v>1</v>
      </c>
      <c r="P194" s="15">
        <v>1</v>
      </c>
      <c r="Q194" s="21"/>
      <c r="R194" s="21"/>
      <c r="S194" s="21"/>
      <c r="T194" s="21"/>
      <c r="U194" s="21"/>
      <c r="V194" s="21"/>
      <c r="W194" s="21"/>
      <c r="X194" s="22"/>
      <c r="Y194" s="22"/>
      <c r="Z194" s="22"/>
    </row>
    <row r="195" ht="18" spans="1:26">
      <c r="A195" s="14"/>
      <c r="B195" s="16" t="s">
        <v>112</v>
      </c>
      <c r="C195" s="15" t="s">
        <v>106</v>
      </c>
      <c r="D195" s="4">
        <f t="shared" si="20"/>
        <v>0</v>
      </c>
      <c r="E195" s="4">
        <f t="shared" si="21"/>
        <v>10</v>
      </c>
      <c r="F195" s="10">
        <f t="shared" si="22"/>
        <v>1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5">
        <v>1</v>
      </c>
      <c r="O195" s="15">
        <v>1</v>
      </c>
      <c r="P195" s="15">
        <v>1</v>
      </c>
      <c r="Q195" s="21"/>
      <c r="R195" s="21"/>
      <c r="S195" s="21"/>
      <c r="T195" s="21"/>
      <c r="U195" s="21"/>
      <c r="V195" s="21"/>
      <c r="W195" s="21"/>
      <c r="X195" s="22"/>
      <c r="Y195" s="22"/>
      <c r="Z195" s="22"/>
    </row>
    <row r="196" ht="18" spans="1:26">
      <c r="A196" s="14"/>
      <c r="B196" s="16" t="s">
        <v>113</v>
      </c>
      <c r="C196" s="15" t="s">
        <v>106</v>
      </c>
      <c r="D196" s="4">
        <f t="shared" si="20"/>
        <v>0</v>
      </c>
      <c r="E196" s="4">
        <f t="shared" si="21"/>
        <v>3</v>
      </c>
      <c r="F196" s="10">
        <f t="shared" si="22"/>
        <v>1</v>
      </c>
      <c r="G196" s="15">
        <v>1</v>
      </c>
      <c r="H196" s="15"/>
      <c r="I196" s="15"/>
      <c r="J196" s="15"/>
      <c r="K196" s="15"/>
      <c r="L196" s="15"/>
      <c r="M196" s="15">
        <v>1</v>
      </c>
      <c r="N196" s="15"/>
      <c r="O196" s="15"/>
      <c r="P196" s="15">
        <v>1</v>
      </c>
      <c r="Q196" s="21"/>
      <c r="R196" s="21"/>
      <c r="S196" s="21"/>
      <c r="T196" s="21"/>
      <c r="U196" s="21"/>
      <c r="V196" s="21"/>
      <c r="W196" s="21"/>
      <c r="X196" s="22"/>
      <c r="Y196" s="22"/>
      <c r="Z196" s="22"/>
    </row>
    <row r="197" ht="18" spans="1:26">
      <c r="A197" s="14"/>
      <c r="B197" s="16" t="s">
        <v>114</v>
      </c>
      <c r="C197" s="15" t="s">
        <v>106</v>
      </c>
      <c r="D197" s="4">
        <f t="shared" si="20"/>
        <v>0</v>
      </c>
      <c r="E197" s="4">
        <f t="shared" si="21"/>
        <v>6</v>
      </c>
      <c r="F197" s="10">
        <f t="shared" si="22"/>
        <v>1</v>
      </c>
      <c r="G197" s="15">
        <v>1</v>
      </c>
      <c r="H197" s="15">
        <v>1</v>
      </c>
      <c r="I197" s="15"/>
      <c r="J197" s="15">
        <v>1</v>
      </c>
      <c r="K197" s="15">
        <v>1</v>
      </c>
      <c r="L197" s="15"/>
      <c r="M197" s="15"/>
      <c r="N197" s="15">
        <v>1</v>
      </c>
      <c r="O197" s="15"/>
      <c r="P197" s="15">
        <v>1</v>
      </c>
      <c r="Q197" s="21"/>
      <c r="R197" s="21"/>
      <c r="S197" s="21"/>
      <c r="T197" s="21"/>
      <c r="U197" s="21"/>
      <c r="V197" s="21"/>
      <c r="W197" s="21"/>
      <c r="X197" s="22"/>
      <c r="Y197" s="22"/>
      <c r="Z197" s="22"/>
    </row>
    <row r="198" ht="18" spans="1:26">
      <c r="A198" s="14"/>
      <c r="B198" s="16" t="s">
        <v>115</v>
      </c>
      <c r="C198" s="15" t="s">
        <v>106</v>
      </c>
      <c r="D198" s="4">
        <f t="shared" si="20"/>
        <v>0</v>
      </c>
      <c r="E198" s="4">
        <f t="shared" si="21"/>
        <v>10</v>
      </c>
      <c r="F198" s="10">
        <f t="shared" si="22"/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5">
        <v>1</v>
      </c>
      <c r="O198" s="15">
        <v>1</v>
      </c>
      <c r="P198" s="15">
        <v>1</v>
      </c>
      <c r="Q198" s="21"/>
      <c r="R198" s="21"/>
      <c r="S198" s="21"/>
      <c r="T198" s="21"/>
      <c r="U198" s="21"/>
      <c r="V198" s="21"/>
      <c r="W198" s="21"/>
      <c r="X198" s="22"/>
      <c r="Y198" s="22"/>
      <c r="Z198" s="22"/>
    </row>
    <row r="199" ht="18" spans="1:26">
      <c r="A199" s="14"/>
      <c r="B199" s="16" t="s">
        <v>116</v>
      </c>
      <c r="C199" s="15" t="s">
        <v>106</v>
      </c>
      <c r="D199" s="4">
        <f t="shared" si="20"/>
        <v>0</v>
      </c>
      <c r="E199" s="4">
        <f t="shared" si="21"/>
        <v>10</v>
      </c>
      <c r="F199" s="10">
        <f t="shared" si="22"/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5">
        <v>1</v>
      </c>
      <c r="O199" s="15">
        <v>1</v>
      </c>
      <c r="P199" s="15">
        <v>1</v>
      </c>
      <c r="Q199" s="21"/>
      <c r="R199" s="21"/>
      <c r="S199" s="21"/>
      <c r="T199" s="21"/>
      <c r="U199" s="21"/>
      <c r="V199" s="21"/>
      <c r="W199" s="21"/>
      <c r="X199" s="22"/>
      <c r="Y199" s="22"/>
      <c r="Z199" s="22"/>
    </row>
    <row r="200" ht="18" spans="1:26">
      <c r="A200" s="14"/>
      <c r="B200" s="17" t="s">
        <v>117</v>
      </c>
      <c r="C200" s="15" t="s">
        <v>106</v>
      </c>
      <c r="D200" s="4">
        <f t="shared" si="20"/>
        <v>0</v>
      </c>
      <c r="E200" s="4">
        <f t="shared" si="21"/>
        <v>10</v>
      </c>
      <c r="F200" s="10">
        <f t="shared" si="22"/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5">
        <v>1</v>
      </c>
      <c r="O200" s="15">
        <v>1</v>
      </c>
      <c r="P200" s="15">
        <v>1</v>
      </c>
      <c r="Q200" s="21"/>
      <c r="R200" s="21"/>
      <c r="S200" s="21"/>
      <c r="T200" s="21"/>
      <c r="U200" s="21"/>
      <c r="V200" s="21"/>
      <c r="W200" s="21"/>
      <c r="X200" s="22"/>
      <c r="Y200" s="22"/>
      <c r="Z200" s="22"/>
    </row>
    <row r="201" ht="18" spans="1:26">
      <c r="A201" s="14"/>
      <c r="B201" s="17" t="s">
        <v>118</v>
      </c>
      <c r="C201" s="15" t="s">
        <v>106</v>
      </c>
      <c r="D201" s="4">
        <f t="shared" si="20"/>
        <v>0</v>
      </c>
      <c r="E201" s="4">
        <f t="shared" si="21"/>
        <v>10</v>
      </c>
      <c r="F201" s="10">
        <f t="shared" si="22"/>
        <v>1</v>
      </c>
      <c r="G201" s="20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5">
        <v>1</v>
      </c>
      <c r="O201" s="15">
        <v>1</v>
      </c>
      <c r="P201" s="15">
        <v>1</v>
      </c>
      <c r="Q201" s="21"/>
      <c r="R201" s="21"/>
      <c r="S201" s="21"/>
      <c r="T201" s="21"/>
      <c r="U201" s="21"/>
      <c r="V201" s="21"/>
      <c r="W201" s="21"/>
      <c r="X201" s="22"/>
      <c r="Y201" s="22"/>
      <c r="Z201" s="22"/>
    </row>
    <row r="202" ht="18" spans="1:26">
      <c r="A202" s="14"/>
      <c r="B202" s="16" t="s">
        <v>119</v>
      </c>
      <c r="C202" s="15" t="s">
        <v>106</v>
      </c>
      <c r="D202" s="4">
        <f t="shared" si="20"/>
        <v>0</v>
      </c>
      <c r="E202" s="4">
        <f t="shared" si="21"/>
        <v>10</v>
      </c>
      <c r="F202" s="10">
        <f t="shared" si="22"/>
        <v>1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5">
        <v>1</v>
      </c>
      <c r="O202" s="15">
        <v>1</v>
      </c>
      <c r="P202" s="15">
        <v>1</v>
      </c>
      <c r="Q202" s="21"/>
      <c r="R202" s="21"/>
      <c r="S202" s="21"/>
      <c r="T202" s="21"/>
      <c r="U202" s="21"/>
      <c r="V202" s="21"/>
      <c r="W202" s="21"/>
      <c r="X202" s="22"/>
      <c r="Y202" s="22"/>
      <c r="Z202" s="22"/>
    </row>
    <row r="203" ht="18" spans="1:26">
      <c r="A203" s="14"/>
      <c r="B203" s="16" t="s">
        <v>120</v>
      </c>
      <c r="C203" s="15" t="s">
        <v>106</v>
      </c>
      <c r="D203" s="4">
        <f t="shared" si="20"/>
        <v>0</v>
      </c>
      <c r="E203" s="4">
        <f t="shared" si="21"/>
        <v>10</v>
      </c>
      <c r="F203" s="10">
        <f t="shared" si="22"/>
        <v>1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1</v>
      </c>
      <c r="O203" s="15">
        <v>1</v>
      </c>
      <c r="P203" s="15">
        <v>1</v>
      </c>
      <c r="Q203" s="21"/>
      <c r="R203" s="21"/>
      <c r="S203" s="21"/>
      <c r="T203" s="21"/>
      <c r="U203" s="21"/>
      <c r="V203" s="21"/>
      <c r="W203" s="21"/>
      <c r="X203" s="22"/>
      <c r="Y203" s="22"/>
      <c r="Z203" s="22"/>
    </row>
    <row r="204" ht="18" spans="1:26">
      <c r="A204" s="14"/>
      <c r="B204" s="16" t="s">
        <v>121</v>
      </c>
      <c r="C204" s="15" t="s">
        <v>106</v>
      </c>
      <c r="D204" s="4">
        <f t="shared" si="20"/>
        <v>0</v>
      </c>
      <c r="E204" s="4">
        <f t="shared" si="21"/>
        <v>10</v>
      </c>
      <c r="F204" s="10">
        <f t="shared" si="22"/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5">
        <v>1</v>
      </c>
      <c r="O204" s="15">
        <v>1</v>
      </c>
      <c r="P204" s="15">
        <v>1</v>
      </c>
      <c r="Q204" s="21"/>
      <c r="R204" s="21"/>
      <c r="S204" s="21"/>
      <c r="T204" s="21"/>
      <c r="U204" s="21"/>
      <c r="V204" s="21"/>
      <c r="W204" s="21"/>
      <c r="X204" s="22"/>
      <c r="Y204" s="22"/>
      <c r="Z204" s="22"/>
    </row>
    <row r="205" ht="18" spans="1:26">
      <c r="A205" s="14"/>
      <c r="B205" s="16" t="s">
        <v>122</v>
      </c>
      <c r="C205" s="15" t="s">
        <v>106</v>
      </c>
      <c r="D205" s="4">
        <f t="shared" si="20"/>
        <v>0</v>
      </c>
      <c r="E205" s="4">
        <f t="shared" si="21"/>
        <v>10</v>
      </c>
      <c r="F205" s="10">
        <f t="shared" si="22"/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5">
        <v>1</v>
      </c>
      <c r="O205" s="15">
        <v>1</v>
      </c>
      <c r="P205" s="15">
        <v>1</v>
      </c>
      <c r="Q205" s="21"/>
      <c r="R205" s="21"/>
      <c r="S205" s="21"/>
      <c r="T205" s="21"/>
      <c r="U205" s="21"/>
      <c r="V205" s="21"/>
      <c r="W205" s="21"/>
      <c r="X205" s="22"/>
      <c r="Y205" s="22"/>
      <c r="Z205" s="22"/>
    </row>
    <row r="206" ht="18" spans="1:26">
      <c r="A206" s="14"/>
      <c r="B206" s="16" t="s">
        <v>123</v>
      </c>
      <c r="C206" s="15" t="s">
        <v>106</v>
      </c>
      <c r="D206" s="4">
        <f t="shared" si="20"/>
        <v>0</v>
      </c>
      <c r="E206" s="4">
        <f t="shared" si="21"/>
        <v>10</v>
      </c>
      <c r="F206" s="10">
        <f t="shared" si="22"/>
        <v>1</v>
      </c>
      <c r="G206" s="15">
        <v>1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5">
        <v>1</v>
      </c>
      <c r="O206" s="15">
        <v>1</v>
      </c>
      <c r="P206" s="15">
        <v>1</v>
      </c>
      <c r="Q206" s="21"/>
      <c r="R206" s="21"/>
      <c r="S206" s="21"/>
      <c r="T206" s="21"/>
      <c r="U206" s="21"/>
      <c r="V206" s="21"/>
      <c r="W206" s="21"/>
      <c r="X206" s="22"/>
      <c r="Y206" s="22"/>
      <c r="Z206" s="22"/>
    </row>
    <row r="207" ht="18" spans="1:26">
      <c r="A207" s="14"/>
      <c r="B207" s="16" t="s">
        <v>124</v>
      </c>
      <c r="C207" s="15" t="s">
        <v>106</v>
      </c>
      <c r="D207" s="4">
        <f t="shared" si="20"/>
        <v>0</v>
      </c>
      <c r="E207" s="4">
        <f t="shared" si="21"/>
        <v>10</v>
      </c>
      <c r="F207" s="10">
        <f t="shared" si="22"/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5">
        <v>1</v>
      </c>
      <c r="O207" s="15">
        <v>1</v>
      </c>
      <c r="P207" s="15">
        <v>1</v>
      </c>
      <c r="Q207" s="21"/>
      <c r="R207" s="21"/>
      <c r="S207" s="21"/>
      <c r="T207" s="21"/>
      <c r="U207" s="21"/>
      <c r="V207" s="21"/>
      <c r="W207" s="21"/>
      <c r="X207" s="22"/>
      <c r="Y207" s="22"/>
      <c r="Z207" s="22"/>
    </row>
    <row r="208" ht="18" spans="1:26">
      <c r="A208" s="14"/>
      <c r="B208" s="16" t="s">
        <v>125</v>
      </c>
      <c r="C208" s="15" t="s">
        <v>106</v>
      </c>
      <c r="D208" s="4">
        <f t="shared" si="20"/>
        <v>0</v>
      </c>
      <c r="E208" s="4">
        <f t="shared" si="21"/>
        <v>10</v>
      </c>
      <c r="F208" s="10">
        <f t="shared" si="22"/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5">
        <v>1</v>
      </c>
      <c r="O208" s="15">
        <v>1</v>
      </c>
      <c r="P208" s="15">
        <v>1</v>
      </c>
      <c r="Q208" s="21"/>
      <c r="R208" s="21"/>
      <c r="S208" s="21"/>
      <c r="T208" s="21"/>
      <c r="U208" s="21"/>
      <c r="V208" s="21"/>
      <c r="W208" s="21"/>
      <c r="X208" s="22"/>
      <c r="Y208" s="22"/>
      <c r="Z208" s="22"/>
    </row>
    <row r="209" ht="18" spans="1:26">
      <c r="A209" s="14"/>
      <c r="B209" s="16" t="s">
        <v>126</v>
      </c>
      <c r="C209" s="15" t="s">
        <v>106</v>
      </c>
      <c r="D209" s="4">
        <f t="shared" si="20"/>
        <v>0</v>
      </c>
      <c r="E209" s="4">
        <f t="shared" si="21"/>
        <v>10</v>
      </c>
      <c r="F209" s="10">
        <f t="shared" si="22"/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5">
        <v>1</v>
      </c>
      <c r="O209" s="15">
        <v>1</v>
      </c>
      <c r="P209" s="15">
        <v>1</v>
      </c>
      <c r="Q209" s="21"/>
      <c r="R209" s="21"/>
      <c r="S209" s="21"/>
      <c r="T209" s="21"/>
      <c r="U209" s="21"/>
      <c r="V209" s="21"/>
      <c r="W209" s="21"/>
      <c r="X209" s="22"/>
      <c r="Y209" s="22"/>
      <c r="Z209" s="22"/>
    </row>
    <row r="210" ht="18" spans="1:26">
      <c r="A210" s="14"/>
      <c r="B210" s="16" t="s">
        <v>127</v>
      </c>
      <c r="C210" s="15" t="s">
        <v>106</v>
      </c>
      <c r="D210" s="4">
        <f t="shared" si="20"/>
        <v>0</v>
      </c>
      <c r="E210" s="4">
        <f t="shared" si="21"/>
        <v>10</v>
      </c>
      <c r="F210" s="10">
        <f t="shared" si="22"/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5">
        <v>1</v>
      </c>
      <c r="O210" s="15">
        <v>1</v>
      </c>
      <c r="P210" s="15">
        <v>1</v>
      </c>
      <c r="Q210" s="21"/>
      <c r="R210" s="21"/>
      <c r="S210" s="21"/>
      <c r="T210" s="21"/>
      <c r="U210" s="21"/>
      <c r="V210" s="21"/>
      <c r="W210" s="21"/>
      <c r="X210" s="22"/>
      <c r="Y210" s="22"/>
      <c r="Z210" s="22"/>
    </row>
    <row r="211" ht="18" spans="1:26">
      <c r="A211" s="14"/>
      <c r="B211" s="16" t="s">
        <v>128</v>
      </c>
      <c r="C211" s="15" t="s">
        <v>106</v>
      </c>
      <c r="D211" s="4">
        <f t="shared" si="20"/>
        <v>0</v>
      </c>
      <c r="E211" s="4">
        <f t="shared" si="21"/>
        <v>10</v>
      </c>
      <c r="F211" s="10">
        <f t="shared" si="22"/>
        <v>1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5">
        <v>1</v>
      </c>
      <c r="O211" s="15">
        <v>1</v>
      </c>
      <c r="P211" s="15">
        <v>1</v>
      </c>
      <c r="Q211" s="21"/>
      <c r="R211" s="21"/>
      <c r="S211" s="21"/>
      <c r="T211" s="21"/>
      <c r="U211" s="21"/>
      <c r="V211" s="21"/>
      <c r="W211" s="21"/>
      <c r="X211" s="22"/>
      <c r="Y211" s="22"/>
      <c r="Z211" s="22"/>
    </row>
    <row r="212" ht="18" spans="1:26">
      <c r="A212" s="14"/>
      <c r="B212" s="18" t="s">
        <v>129</v>
      </c>
      <c r="C212" s="15" t="s">
        <v>106</v>
      </c>
      <c r="D212" s="4">
        <f t="shared" si="20"/>
        <v>0</v>
      </c>
      <c r="E212" s="4">
        <f t="shared" si="21"/>
        <v>0</v>
      </c>
      <c r="F212" s="10" t="e">
        <f t="shared" si="22"/>
        <v>#DIV/0!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21"/>
      <c r="R212" s="21"/>
      <c r="S212" s="21"/>
      <c r="T212" s="21"/>
      <c r="U212" s="21"/>
      <c r="V212" s="21"/>
      <c r="W212" s="21"/>
      <c r="X212" s="22"/>
      <c r="Y212" s="22"/>
      <c r="Z212" s="22"/>
    </row>
    <row r="213" ht="18" spans="1:26">
      <c r="A213" s="14"/>
      <c r="B213" s="18" t="s">
        <v>130</v>
      </c>
      <c r="C213" s="15" t="s">
        <v>106</v>
      </c>
      <c r="D213" s="4">
        <f t="shared" si="20"/>
        <v>0</v>
      </c>
      <c r="E213" s="4">
        <f t="shared" si="21"/>
        <v>10</v>
      </c>
      <c r="F213" s="10">
        <f t="shared" si="22"/>
        <v>1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5">
        <v>1</v>
      </c>
      <c r="O213" s="15">
        <v>1</v>
      </c>
      <c r="P213" s="15">
        <v>1</v>
      </c>
      <c r="Q213" s="21"/>
      <c r="R213" s="21"/>
      <c r="S213" s="21"/>
      <c r="T213" s="21"/>
      <c r="U213" s="21"/>
      <c r="V213" s="21"/>
      <c r="W213" s="21"/>
      <c r="X213" s="22"/>
      <c r="Y213" s="22"/>
      <c r="Z213" s="22"/>
    </row>
    <row r="214" ht="18" spans="1:26">
      <c r="A214" s="14"/>
      <c r="B214" s="19" t="s">
        <v>131</v>
      </c>
      <c r="C214" s="15" t="s">
        <v>106</v>
      </c>
      <c r="D214" s="4">
        <f t="shared" si="20"/>
        <v>0</v>
      </c>
      <c r="E214" s="4">
        <f t="shared" si="21"/>
        <v>10</v>
      </c>
      <c r="F214" s="10">
        <f t="shared" si="22"/>
        <v>1</v>
      </c>
      <c r="G214" s="15">
        <v>1</v>
      </c>
      <c r="H214" s="15">
        <v>1</v>
      </c>
      <c r="I214" s="15">
        <v>1</v>
      </c>
      <c r="J214" s="15">
        <v>1</v>
      </c>
      <c r="K214" s="15">
        <v>1</v>
      </c>
      <c r="L214" s="15">
        <v>1</v>
      </c>
      <c r="M214" s="15">
        <v>1</v>
      </c>
      <c r="N214" s="15">
        <v>1</v>
      </c>
      <c r="O214" s="15">
        <v>1</v>
      </c>
      <c r="P214" s="15">
        <v>1</v>
      </c>
      <c r="Q214" s="21"/>
      <c r="R214" s="21"/>
      <c r="S214" s="21"/>
      <c r="T214" s="21"/>
      <c r="U214" s="21"/>
      <c r="V214" s="21"/>
      <c r="W214" s="21"/>
      <c r="X214" s="22"/>
      <c r="Y214" s="22"/>
      <c r="Z214" s="22"/>
    </row>
    <row r="215" ht="18" spans="1:26">
      <c r="A215" s="14"/>
      <c r="B215" s="19" t="s">
        <v>132</v>
      </c>
      <c r="C215" s="15" t="s">
        <v>106</v>
      </c>
      <c r="D215" s="4">
        <f t="shared" si="20"/>
        <v>0</v>
      </c>
      <c r="E215" s="4">
        <f t="shared" si="21"/>
        <v>10</v>
      </c>
      <c r="F215" s="10">
        <f t="shared" si="22"/>
        <v>1</v>
      </c>
      <c r="G215" s="15">
        <v>1</v>
      </c>
      <c r="H215" s="15">
        <v>1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5">
        <v>1</v>
      </c>
      <c r="O215" s="15">
        <v>1</v>
      </c>
      <c r="P215" s="15">
        <v>1</v>
      </c>
      <c r="Q215" s="21"/>
      <c r="R215" s="21"/>
      <c r="S215" s="21"/>
      <c r="T215" s="21"/>
      <c r="U215" s="21"/>
      <c r="V215" s="21"/>
      <c r="W215" s="21"/>
      <c r="X215" s="22"/>
      <c r="Y215" s="22"/>
      <c r="Z215" s="22"/>
    </row>
    <row r="216" ht="18" spans="1:26">
      <c r="A216" s="14"/>
      <c r="B216" s="19" t="s">
        <v>133</v>
      </c>
      <c r="C216" s="15" t="s">
        <v>106</v>
      </c>
      <c r="D216" s="4">
        <f t="shared" si="20"/>
        <v>0</v>
      </c>
      <c r="E216" s="4">
        <f t="shared" si="21"/>
        <v>10</v>
      </c>
      <c r="F216" s="10">
        <f t="shared" si="22"/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5">
        <v>1</v>
      </c>
      <c r="O216" s="15">
        <v>1</v>
      </c>
      <c r="P216" s="15">
        <v>1</v>
      </c>
      <c r="Q216" s="21"/>
      <c r="R216" s="21"/>
      <c r="S216" s="21"/>
      <c r="T216" s="21"/>
      <c r="U216" s="21"/>
      <c r="V216" s="21"/>
      <c r="W216" s="21"/>
      <c r="X216" s="22"/>
      <c r="Y216" s="22"/>
      <c r="Z216" s="22"/>
    </row>
    <row r="217" ht="18" spans="1:26">
      <c r="A217" s="14"/>
      <c r="B217" s="19" t="s">
        <v>134</v>
      </c>
      <c r="C217" s="15" t="s">
        <v>106</v>
      </c>
      <c r="D217" s="4">
        <f t="shared" si="20"/>
        <v>0</v>
      </c>
      <c r="E217" s="4">
        <f t="shared" si="21"/>
        <v>10</v>
      </c>
      <c r="F217" s="10">
        <f t="shared" si="22"/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5">
        <v>1</v>
      </c>
      <c r="O217" s="15">
        <v>1</v>
      </c>
      <c r="P217" s="15">
        <v>1</v>
      </c>
      <c r="Q217" s="21"/>
      <c r="R217" s="21"/>
      <c r="S217" s="21"/>
      <c r="T217" s="21"/>
      <c r="U217" s="21"/>
      <c r="V217" s="21"/>
      <c r="W217" s="21"/>
      <c r="X217" s="22"/>
      <c r="Y217" s="22"/>
      <c r="Z217" s="22"/>
    </row>
    <row r="218" ht="18" spans="1:26">
      <c r="A218" s="14"/>
      <c r="B218" s="19" t="s">
        <v>135</v>
      </c>
      <c r="C218" s="15" t="s">
        <v>106</v>
      </c>
      <c r="D218" s="4">
        <f t="shared" si="20"/>
        <v>0</v>
      </c>
      <c r="E218" s="4">
        <f t="shared" si="21"/>
        <v>10</v>
      </c>
      <c r="F218" s="10">
        <f t="shared" si="22"/>
        <v>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5">
        <v>1</v>
      </c>
      <c r="O218" s="15">
        <v>1</v>
      </c>
      <c r="P218" s="15">
        <v>1</v>
      </c>
      <c r="Q218" s="21"/>
      <c r="R218" s="21"/>
      <c r="S218" s="21"/>
      <c r="T218" s="21"/>
      <c r="U218" s="21"/>
      <c r="V218" s="21"/>
      <c r="W218" s="21"/>
      <c r="X218" s="22"/>
      <c r="Y218" s="22"/>
      <c r="Z218" s="22"/>
    </row>
  </sheetData>
  <sheetProtection formatCells="0" insertHyperlinks="0" autoFilter="0"/>
  <mergeCells count="1">
    <mergeCell ref="A1:P1"/>
  </mergeCells>
  <dataValidations count="1">
    <dataValidation type="list" allowBlank="1" showInputMessage="1" showErrorMessage="1" sqref="C3:C29">
      <formula1>"低,中,高"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2"/>
  <sheetViews>
    <sheetView zoomScale="71" zoomScaleNormal="71" workbookViewId="0">
      <selection activeCell="Q21" sqref="Q21"/>
    </sheetView>
  </sheetViews>
  <sheetFormatPr defaultColWidth="11" defaultRowHeight="17.6"/>
  <cols>
    <col min="1" max="1" width="16.3333333333333" customWidth="1"/>
  </cols>
  <sheetData>
    <row r="1" ht="66" customHeight="1" spans="1:16">
      <c r="A1" s="1" t="s">
        <v>142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6">
      <c r="A2" s="3" t="s">
        <v>93</v>
      </c>
      <c r="B2" s="3" t="s">
        <v>42</v>
      </c>
      <c r="C2" s="3" t="s">
        <v>138</v>
      </c>
      <c r="D2" s="3" t="s">
        <v>139</v>
      </c>
      <c r="E2" s="3" t="s">
        <v>140</v>
      </c>
      <c r="F2" s="3"/>
      <c r="G2" s="3">
        <v>1</v>
      </c>
      <c r="H2" s="3">
        <v>2</v>
      </c>
      <c r="I2" s="3">
        <v>3</v>
      </c>
      <c r="J2" s="3">
        <v>4</v>
      </c>
      <c r="K2" s="3">
        <v>5</v>
      </c>
      <c r="L2" s="3">
        <v>6</v>
      </c>
      <c r="M2" s="3">
        <v>7</v>
      </c>
      <c r="N2" s="3">
        <v>8</v>
      </c>
      <c r="O2" s="3">
        <v>9</v>
      </c>
      <c r="P2" s="3">
        <v>10</v>
      </c>
      <c r="Q2" s="3">
        <v>11</v>
      </c>
      <c r="R2" s="3">
        <v>12</v>
      </c>
      <c r="S2" s="3">
        <v>13</v>
      </c>
      <c r="T2" s="3">
        <v>14</v>
      </c>
      <c r="U2" s="3">
        <v>15</v>
      </c>
      <c r="V2" s="3">
        <v>16</v>
      </c>
      <c r="W2" s="3">
        <v>17</v>
      </c>
      <c r="X2" s="3">
        <v>18</v>
      </c>
      <c r="Y2" s="3">
        <v>19</v>
      </c>
      <c r="Z2" s="3">
        <v>20</v>
      </c>
    </row>
    <row r="3" spans="1:26">
      <c r="A3" s="4" t="s">
        <v>96</v>
      </c>
      <c r="B3" s="4" t="s">
        <v>48</v>
      </c>
      <c r="C3" s="4" t="s">
        <v>107</v>
      </c>
      <c r="D3" s="4">
        <f>COUNTIF(G3:Z3,0)</f>
        <v>0</v>
      </c>
      <c r="E3" s="4">
        <f>COUNT(G3:Z3)</f>
        <v>20</v>
      </c>
      <c r="F3" s="10">
        <f>1-D3/E3</f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</row>
    <row r="4" spans="1:26">
      <c r="A4" s="4"/>
      <c r="B4" s="4" t="s">
        <v>51</v>
      </c>
      <c r="C4" s="4" t="s">
        <v>107</v>
      </c>
      <c r="D4" s="4">
        <f>COUNTIF(G4:Z4,0)</f>
        <v>1</v>
      </c>
      <c r="E4" s="4">
        <f>COUNT(G4:Z4)</f>
        <v>20</v>
      </c>
      <c r="F4" s="10">
        <f>1-D4/E4</f>
        <v>0.95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</row>
    <row r="5" ht="18" spans="1:26">
      <c r="A5" s="4"/>
      <c r="B5" s="5" t="s">
        <v>111</v>
      </c>
      <c r="C5" s="4" t="s">
        <v>107</v>
      </c>
      <c r="D5" s="4">
        <f t="shared" ref="D5:D24" si="0">COUNTIF(G5:P5,0)</f>
        <v>0</v>
      </c>
      <c r="E5" s="4">
        <f t="shared" ref="E5:E24" si="1">COUNT(G5:P5)</f>
        <v>10</v>
      </c>
      <c r="F5" s="10">
        <f t="shared" ref="F5:F29" si="2">1-D5/E5</f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" spans="1:26">
      <c r="A6" s="4"/>
      <c r="B6" s="5" t="s">
        <v>112</v>
      </c>
      <c r="C6" s="4" t="s">
        <v>107</v>
      </c>
      <c r="D6" s="4">
        <f t="shared" si="0"/>
        <v>1</v>
      </c>
      <c r="E6" s="4">
        <f t="shared" si="1"/>
        <v>10</v>
      </c>
      <c r="F6" s="10">
        <f t="shared" si="2"/>
        <v>0.9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1</v>
      </c>
      <c r="P6" s="4">
        <v>1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8" spans="1:26">
      <c r="A7" s="4"/>
      <c r="B7" s="5" t="s">
        <v>113</v>
      </c>
      <c r="C7" s="4" t="s">
        <v>107</v>
      </c>
      <c r="D7" s="4">
        <f t="shared" si="0"/>
        <v>5</v>
      </c>
      <c r="E7" s="4">
        <f t="shared" si="1"/>
        <v>10</v>
      </c>
      <c r="F7" s="10">
        <f t="shared" si="2"/>
        <v>0.5</v>
      </c>
      <c r="G7" s="4">
        <v>0</v>
      </c>
      <c r="H7" s="4">
        <v>0</v>
      </c>
      <c r="I7" s="4">
        <v>1</v>
      </c>
      <c r="J7" s="4">
        <v>1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1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8" spans="1:26">
      <c r="A8" s="4"/>
      <c r="B8" s="5" t="s">
        <v>114</v>
      </c>
      <c r="C8" s="4" t="s">
        <v>107</v>
      </c>
      <c r="D8" s="4">
        <f t="shared" si="0"/>
        <v>5</v>
      </c>
      <c r="E8" s="4">
        <f t="shared" si="1"/>
        <v>10</v>
      </c>
      <c r="F8" s="10">
        <f t="shared" si="2"/>
        <v>0.5</v>
      </c>
      <c r="G8" s="4">
        <v>0</v>
      </c>
      <c r="H8" s="4">
        <v>0</v>
      </c>
      <c r="I8" s="4">
        <v>0</v>
      </c>
      <c r="J8" s="4">
        <v>0</v>
      </c>
      <c r="K8" s="4">
        <v>1</v>
      </c>
      <c r="L8" s="4">
        <v>1</v>
      </c>
      <c r="M8" s="4">
        <v>0</v>
      </c>
      <c r="N8" s="4">
        <v>1</v>
      </c>
      <c r="O8" s="4">
        <v>1</v>
      </c>
      <c r="P8" s="4">
        <v>1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8" spans="1:26">
      <c r="A9" s="4"/>
      <c r="B9" s="5" t="s">
        <v>115</v>
      </c>
      <c r="C9" s="4" t="s">
        <v>107</v>
      </c>
      <c r="D9" s="4">
        <f t="shared" si="0"/>
        <v>1</v>
      </c>
      <c r="E9" s="4">
        <f t="shared" si="1"/>
        <v>10</v>
      </c>
      <c r="F9" s="10">
        <f t="shared" si="2"/>
        <v>0.9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0</v>
      </c>
      <c r="N9" s="4">
        <v>1</v>
      </c>
      <c r="O9" s="4">
        <v>1</v>
      </c>
      <c r="P9" s="4">
        <v>1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8" spans="1:26">
      <c r="A10" s="4"/>
      <c r="B10" s="5" t="s">
        <v>116</v>
      </c>
      <c r="C10" s="4" t="s">
        <v>107</v>
      </c>
      <c r="D10" s="4">
        <f t="shared" si="0"/>
        <v>0</v>
      </c>
      <c r="E10" s="4">
        <f t="shared" si="1"/>
        <v>10</v>
      </c>
      <c r="F10" s="10">
        <f t="shared" si="2"/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8" spans="1:26">
      <c r="A11" s="4"/>
      <c r="B11" s="6" t="s">
        <v>117</v>
      </c>
      <c r="C11" s="4" t="s">
        <v>107</v>
      </c>
      <c r="D11" s="4">
        <f t="shared" si="0"/>
        <v>0</v>
      </c>
      <c r="E11" s="4">
        <f t="shared" si="1"/>
        <v>10</v>
      </c>
      <c r="F11" s="10">
        <f t="shared" si="2"/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8" spans="1:26">
      <c r="A12" s="4"/>
      <c r="B12" s="6" t="s">
        <v>118</v>
      </c>
      <c r="C12" s="4" t="s">
        <v>107</v>
      </c>
      <c r="D12" s="4">
        <f t="shared" si="0"/>
        <v>0</v>
      </c>
      <c r="E12" s="4">
        <f t="shared" si="1"/>
        <v>10</v>
      </c>
      <c r="F12" s="10">
        <f t="shared" si="2"/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8" spans="1:26">
      <c r="A13" s="4"/>
      <c r="B13" s="7" t="s">
        <v>119</v>
      </c>
      <c r="C13" s="4" t="s">
        <v>107</v>
      </c>
      <c r="D13" s="4">
        <f t="shared" si="0"/>
        <v>0</v>
      </c>
      <c r="E13" s="4">
        <f t="shared" si="1"/>
        <v>10</v>
      </c>
      <c r="F13" s="10">
        <f t="shared" si="2"/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8" spans="1:26">
      <c r="A14" s="4"/>
      <c r="B14" s="7" t="s">
        <v>120</v>
      </c>
      <c r="C14" s="4" t="s">
        <v>107</v>
      </c>
      <c r="D14" s="4">
        <f t="shared" si="0"/>
        <v>0</v>
      </c>
      <c r="E14" s="4">
        <f t="shared" si="1"/>
        <v>10</v>
      </c>
      <c r="F14" s="10">
        <f t="shared" si="2"/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8" spans="1:26">
      <c r="A15" s="4"/>
      <c r="B15" s="7" t="s">
        <v>121</v>
      </c>
      <c r="C15" s="4" t="s">
        <v>107</v>
      </c>
      <c r="D15" s="4">
        <f t="shared" si="0"/>
        <v>0</v>
      </c>
      <c r="E15" s="4">
        <f t="shared" si="1"/>
        <v>10</v>
      </c>
      <c r="F15" s="10">
        <f t="shared" si="2"/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8" spans="1:26">
      <c r="A16" s="4"/>
      <c r="B16" s="7" t="s">
        <v>122</v>
      </c>
      <c r="C16" s="4" t="s">
        <v>107</v>
      </c>
      <c r="D16" s="4">
        <f t="shared" si="0"/>
        <v>0</v>
      </c>
      <c r="E16" s="4">
        <f t="shared" si="1"/>
        <v>10</v>
      </c>
      <c r="F16" s="10">
        <f t="shared" si="2"/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8" spans="1:26">
      <c r="A17" s="4"/>
      <c r="B17" s="7" t="s">
        <v>123</v>
      </c>
      <c r="C17" s="4" t="s">
        <v>107</v>
      </c>
      <c r="D17" s="4">
        <f t="shared" si="0"/>
        <v>1</v>
      </c>
      <c r="E17" s="4">
        <f t="shared" si="1"/>
        <v>10</v>
      </c>
      <c r="F17" s="10">
        <f t="shared" si="2"/>
        <v>0.9</v>
      </c>
      <c r="G17" s="4">
        <v>1</v>
      </c>
      <c r="H17" s="4">
        <v>0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8" spans="1:26">
      <c r="A18" s="4"/>
      <c r="B18" s="7" t="s">
        <v>124</v>
      </c>
      <c r="C18" s="4" t="s">
        <v>107</v>
      </c>
      <c r="D18" s="4">
        <f t="shared" si="0"/>
        <v>1</v>
      </c>
      <c r="E18" s="4">
        <f t="shared" si="1"/>
        <v>10</v>
      </c>
      <c r="F18" s="10">
        <f t="shared" si="2"/>
        <v>0.9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0</v>
      </c>
      <c r="O18" s="4">
        <v>1</v>
      </c>
      <c r="P18" s="4">
        <v>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8" spans="1:26">
      <c r="A19" s="4"/>
      <c r="B19" s="7" t="s">
        <v>125</v>
      </c>
      <c r="C19" s="4" t="s">
        <v>107</v>
      </c>
      <c r="D19" s="4">
        <f t="shared" si="0"/>
        <v>3</v>
      </c>
      <c r="E19" s="4">
        <f t="shared" si="1"/>
        <v>10</v>
      </c>
      <c r="F19" s="10">
        <f t="shared" si="2"/>
        <v>0.7</v>
      </c>
      <c r="G19" s="4">
        <v>0</v>
      </c>
      <c r="H19" s="4">
        <v>1</v>
      </c>
      <c r="I19" s="4">
        <v>1</v>
      </c>
      <c r="J19" s="4">
        <v>0</v>
      </c>
      <c r="K19" s="4">
        <v>0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8" spans="1:26">
      <c r="A20" s="4"/>
      <c r="B20" s="7" t="s">
        <v>126</v>
      </c>
      <c r="C20" s="4" t="s">
        <v>107</v>
      </c>
      <c r="D20" s="4">
        <f t="shared" si="0"/>
        <v>0</v>
      </c>
      <c r="E20" s="4">
        <f t="shared" si="1"/>
        <v>10</v>
      </c>
      <c r="F20" s="10">
        <f t="shared" si="2"/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8" spans="1:26">
      <c r="A21" s="4"/>
      <c r="B21" s="7" t="s">
        <v>127</v>
      </c>
      <c r="C21" s="4" t="s">
        <v>107</v>
      </c>
      <c r="D21" s="4">
        <f t="shared" si="0"/>
        <v>0</v>
      </c>
      <c r="E21" s="4">
        <f t="shared" si="1"/>
        <v>10</v>
      </c>
      <c r="F21" s="10">
        <f t="shared" si="2"/>
        <v>1</v>
      </c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8" spans="1:26">
      <c r="A22" s="4"/>
      <c r="B22" s="7" t="s">
        <v>128</v>
      </c>
      <c r="C22" s="4" t="s">
        <v>107</v>
      </c>
      <c r="D22" s="4">
        <f t="shared" si="0"/>
        <v>0</v>
      </c>
      <c r="E22" s="4">
        <f t="shared" si="1"/>
        <v>10</v>
      </c>
      <c r="F22" s="10">
        <f t="shared" si="2"/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8" spans="1:26">
      <c r="A23" s="4"/>
      <c r="B23" s="8" t="s">
        <v>129</v>
      </c>
      <c r="C23" s="4" t="s">
        <v>107</v>
      </c>
      <c r="D23" s="4">
        <f t="shared" si="0"/>
        <v>2</v>
      </c>
      <c r="E23" s="4">
        <f t="shared" si="1"/>
        <v>10</v>
      </c>
      <c r="F23" s="10">
        <f t="shared" si="2"/>
        <v>0.8</v>
      </c>
      <c r="G23" s="4">
        <v>1</v>
      </c>
      <c r="H23" s="4">
        <v>0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>
        <v>1</v>
      </c>
      <c r="P23" s="4">
        <v>1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8" spans="1:26">
      <c r="A24" s="4"/>
      <c r="B24" s="8" t="s">
        <v>130</v>
      </c>
      <c r="C24" s="4" t="s">
        <v>107</v>
      </c>
      <c r="D24" s="4">
        <f t="shared" si="0"/>
        <v>3</v>
      </c>
      <c r="E24" s="4">
        <f t="shared" si="1"/>
        <v>10</v>
      </c>
      <c r="F24" s="10">
        <f t="shared" si="2"/>
        <v>0.7</v>
      </c>
      <c r="G24" s="4">
        <v>1</v>
      </c>
      <c r="H24" s="4">
        <v>1</v>
      </c>
      <c r="I24" s="4">
        <v>1</v>
      </c>
      <c r="J24" s="4">
        <v>0</v>
      </c>
      <c r="K24" s="4">
        <v>1</v>
      </c>
      <c r="L24" s="4">
        <v>1</v>
      </c>
      <c r="M24" s="4">
        <v>0</v>
      </c>
      <c r="N24" s="4">
        <v>1</v>
      </c>
      <c r="O24" s="4">
        <v>0</v>
      </c>
      <c r="P24" s="4">
        <v>1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8" spans="1:26">
      <c r="A25" s="4"/>
      <c r="B25" s="9" t="s">
        <v>131</v>
      </c>
      <c r="C25" s="4" t="s">
        <v>107</v>
      </c>
      <c r="D25" s="4">
        <f>COUNTIF(G25:Z25,0)</f>
        <v>4</v>
      </c>
      <c r="E25" s="4">
        <f>COUNT(G25:Z25)</f>
        <v>10</v>
      </c>
      <c r="F25" s="10">
        <f t="shared" si="2"/>
        <v>0.6</v>
      </c>
      <c r="G25" s="4">
        <v>1</v>
      </c>
      <c r="H25" s="4">
        <v>0</v>
      </c>
      <c r="I25" s="4">
        <v>1</v>
      </c>
      <c r="J25" s="4">
        <v>1</v>
      </c>
      <c r="K25" s="4">
        <v>0</v>
      </c>
      <c r="L25" s="4">
        <v>0</v>
      </c>
      <c r="M25" s="4">
        <v>1</v>
      </c>
      <c r="N25" s="4">
        <v>1</v>
      </c>
      <c r="O25" s="4">
        <v>0</v>
      </c>
      <c r="P25" s="4">
        <v>1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8" spans="1:26">
      <c r="A26" s="4"/>
      <c r="B26" s="9" t="s">
        <v>132</v>
      </c>
      <c r="C26" s="4" t="s">
        <v>107</v>
      </c>
      <c r="D26" s="4">
        <f t="shared" ref="D26:D29" si="3">COUNTIF(G26:P26,0)</f>
        <v>0</v>
      </c>
      <c r="E26" s="4">
        <f t="shared" ref="E26:E29" si="4">COUNT(G26:P26)</f>
        <v>10</v>
      </c>
      <c r="F26" s="10">
        <f t="shared" si="2"/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>
        <v>1</v>
      </c>
      <c r="O26" s="4">
        <v>1</v>
      </c>
      <c r="P26" s="4">
        <v>1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8" spans="1:26">
      <c r="A27" s="4"/>
      <c r="B27" s="9" t="s">
        <v>133</v>
      </c>
      <c r="C27" s="4" t="s">
        <v>107</v>
      </c>
      <c r="D27" s="4">
        <f t="shared" si="3"/>
        <v>1</v>
      </c>
      <c r="E27" s="4">
        <f t="shared" si="4"/>
        <v>10</v>
      </c>
      <c r="F27" s="10">
        <f t="shared" si="2"/>
        <v>0.9</v>
      </c>
      <c r="G27" s="4">
        <v>1</v>
      </c>
      <c r="H27" s="4">
        <v>0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8" spans="1:26">
      <c r="A28" s="4"/>
      <c r="B28" s="9" t="s">
        <v>134</v>
      </c>
      <c r="C28" s="4" t="s">
        <v>107</v>
      </c>
      <c r="D28" s="4">
        <f t="shared" si="3"/>
        <v>0</v>
      </c>
      <c r="E28" s="4">
        <f t="shared" si="4"/>
        <v>10</v>
      </c>
      <c r="F28" s="10">
        <f t="shared" si="2"/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v>1</v>
      </c>
      <c r="M28" s="4">
        <v>1</v>
      </c>
      <c r="N28" s="4">
        <v>1</v>
      </c>
      <c r="O28" s="4">
        <v>1</v>
      </c>
      <c r="P28" s="4">
        <v>1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8" spans="1:26">
      <c r="A29" s="4"/>
      <c r="B29" s="9" t="s">
        <v>135</v>
      </c>
      <c r="C29" s="4" t="s">
        <v>107</v>
      </c>
      <c r="D29" s="4">
        <f t="shared" si="3"/>
        <v>0</v>
      </c>
      <c r="E29" s="4">
        <f t="shared" si="4"/>
        <v>10</v>
      </c>
      <c r="F29" s="10">
        <f t="shared" si="2"/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>
        <v>1</v>
      </c>
      <c r="O29" s="4">
        <v>1</v>
      </c>
      <c r="P29" s="4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4" spans="1:26">
      <c r="A34" s="3" t="s">
        <v>93</v>
      </c>
      <c r="B34" s="3" t="s">
        <v>42</v>
      </c>
      <c r="C34" s="3" t="s">
        <v>138</v>
      </c>
      <c r="D34" s="3" t="s">
        <v>139</v>
      </c>
      <c r="E34" s="3" t="s">
        <v>140</v>
      </c>
      <c r="F34" s="3"/>
      <c r="G34" s="3">
        <v>1</v>
      </c>
      <c r="H34" s="3">
        <v>2</v>
      </c>
      <c r="I34" s="3">
        <v>3</v>
      </c>
      <c r="J34" s="3">
        <v>4</v>
      </c>
      <c r="K34" s="3">
        <v>5</v>
      </c>
      <c r="L34" s="3">
        <v>6</v>
      </c>
      <c r="M34" s="3">
        <v>7</v>
      </c>
      <c r="N34" s="3">
        <v>8</v>
      </c>
      <c r="O34" s="3">
        <v>9</v>
      </c>
      <c r="P34" s="3">
        <v>10</v>
      </c>
      <c r="Q34" s="3">
        <v>11</v>
      </c>
      <c r="R34" s="3">
        <v>12</v>
      </c>
      <c r="S34" s="3">
        <v>13</v>
      </c>
      <c r="T34" s="3">
        <v>14</v>
      </c>
      <c r="U34" s="3">
        <v>15</v>
      </c>
      <c r="V34" s="3">
        <v>16</v>
      </c>
      <c r="W34" s="3">
        <v>17</v>
      </c>
      <c r="X34" s="3">
        <v>18</v>
      </c>
      <c r="Y34" s="3">
        <v>19</v>
      </c>
      <c r="Z34" s="3">
        <v>20</v>
      </c>
    </row>
    <row r="35" spans="1:26">
      <c r="A35" s="4" t="s">
        <v>94</v>
      </c>
      <c r="B35" s="4" t="s">
        <v>48</v>
      </c>
      <c r="C35" s="4" t="s">
        <v>107</v>
      </c>
      <c r="D35" s="4">
        <f>COUNTIF(G35:Z35,0)</f>
        <v>0</v>
      </c>
      <c r="E35" s="4">
        <f>COUNT(G35:Z35)</f>
        <v>20</v>
      </c>
      <c r="F35" s="10">
        <f>1-D35/E35</f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</row>
    <row r="36" spans="1:26">
      <c r="A36" s="4"/>
      <c r="B36" s="4" t="s">
        <v>51</v>
      </c>
      <c r="C36" s="4" t="s">
        <v>107</v>
      </c>
      <c r="D36" s="4">
        <f>COUNTIF(G36:Z36,0)</f>
        <v>0</v>
      </c>
      <c r="E36" s="4">
        <f>COUNT(G36:Z36)</f>
        <v>20</v>
      </c>
      <c r="F36" s="10">
        <f>1-D36/E36</f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</row>
    <row r="37" ht="18" spans="1:26">
      <c r="A37" s="4"/>
      <c r="B37" s="5" t="s">
        <v>111</v>
      </c>
      <c r="C37" s="4" t="s">
        <v>107</v>
      </c>
      <c r="D37" s="4">
        <f t="shared" ref="D37:D56" si="5">COUNTIF(G37:P37,0)</f>
        <v>0</v>
      </c>
      <c r="E37" s="4">
        <f t="shared" ref="E37:E56" si="6">COUNT(G37:P37)</f>
        <v>10</v>
      </c>
      <c r="F37" s="10">
        <f t="shared" ref="F37:F61" si="7">1-D37/E37</f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8" spans="1:26">
      <c r="A38" s="4"/>
      <c r="B38" s="5" t="s">
        <v>112</v>
      </c>
      <c r="C38" s="4" t="s">
        <v>107</v>
      </c>
      <c r="D38" s="4">
        <f t="shared" si="5"/>
        <v>1</v>
      </c>
      <c r="E38" s="4">
        <f t="shared" si="6"/>
        <v>10</v>
      </c>
      <c r="F38" s="10">
        <f t="shared" si="7"/>
        <v>0.9</v>
      </c>
      <c r="G38" s="4">
        <v>1</v>
      </c>
      <c r="H38" s="4">
        <v>0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8" spans="1:26">
      <c r="A39" s="4"/>
      <c r="B39" s="5" t="s">
        <v>113</v>
      </c>
      <c r="C39" s="4" t="s">
        <v>107</v>
      </c>
      <c r="D39" s="4">
        <f t="shared" si="5"/>
        <v>2</v>
      </c>
      <c r="E39" s="4">
        <f t="shared" si="6"/>
        <v>10</v>
      </c>
      <c r="F39" s="10">
        <f t="shared" si="7"/>
        <v>0.8</v>
      </c>
      <c r="G39" s="4">
        <v>1</v>
      </c>
      <c r="H39" s="4">
        <v>0</v>
      </c>
      <c r="I39" s="4">
        <v>1</v>
      </c>
      <c r="J39" s="4">
        <v>0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8" spans="1:26">
      <c r="A40" s="4"/>
      <c r="B40" s="5" t="s">
        <v>114</v>
      </c>
      <c r="C40" s="4" t="s">
        <v>107</v>
      </c>
      <c r="D40" s="4">
        <f t="shared" si="5"/>
        <v>2</v>
      </c>
      <c r="E40" s="4">
        <f t="shared" si="6"/>
        <v>10</v>
      </c>
      <c r="F40" s="10">
        <f t="shared" si="7"/>
        <v>0.8</v>
      </c>
      <c r="G40" s="4">
        <v>1</v>
      </c>
      <c r="H40" s="4">
        <v>1</v>
      </c>
      <c r="I40" s="4">
        <v>0</v>
      </c>
      <c r="J40" s="4">
        <v>1</v>
      </c>
      <c r="K40" s="4">
        <v>1</v>
      </c>
      <c r="L40" s="4">
        <v>1</v>
      </c>
      <c r="M40" s="4">
        <v>1</v>
      </c>
      <c r="N40" s="4">
        <v>0</v>
      </c>
      <c r="O40" s="4">
        <v>1</v>
      </c>
      <c r="P40" s="4">
        <v>1</v>
      </c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8" spans="1:26">
      <c r="A41" s="4"/>
      <c r="B41" s="5" t="s">
        <v>115</v>
      </c>
      <c r="C41" s="4" t="s">
        <v>107</v>
      </c>
      <c r="D41" s="4">
        <f t="shared" si="5"/>
        <v>0</v>
      </c>
      <c r="E41" s="4">
        <f t="shared" si="6"/>
        <v>10</v>
      </c>
      <c r="F41" s="10">
        <f t="shared" si="7"/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8" spans="1:26">
      <c r="A42" s="4"/>
      <c r="B42" s="5" t="s">
        <v>116</v>
      </c>
      <c r="C42" s="4" t="s">
        <v>107</v>
      </c>
      <c r="D42" s="4">
        <f t="shared" si="5"/>
        <v>0</v>
      </c>
      <c r="E42" s="4">
        <f t="shared" si="6"/>
        <v>10</v>
      </c>
      <c r="F42" s="10">
        <f t="shared" si="7"/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8" spans="1:26">
      <c r="A43" s="4"/>
      <c r="B43" s="6" t="s">
        <v>117</v>
      </c>
      <c r="C43" s="4" t="s">
        <v>107</v>
      </c>
      <c r="D43" s="4">
        <f t="shared" si="5"/>
        <v>0</v>
      </c>
      <c r="E43" s="4">
        <f t="shared" si="6"/>
        <v>2</v>
      </c>
      <c r="F43" s="10">
        <f t="shared" si="7"/>
        <v>1</v>
      </c>
      <c r="G43" s="4">
        <v>1</v>
      </c>
      <c r="H43" s="4">
        <v>1</v>
      </c>
      <c r="I43" s="4"/>
      <c r="J43" s="4"/>
      <c r="K43" s="4"/>
      <c r="L43" s="4"/>
      <c r="M43" s="4"/>
      <c r="N43" s="4"/>
      <c r="O43" s="4"/>
      <c r="P43" s="4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8" spans="1:26">
      <c r="A44" s="4"/>
      <c r="B44" s="6" t="s">
        <v>118</v>
      </c>
      <c r="C44" s="4" t="s">
        <v>107</v>
      </c>
      <c r="D44" s="4">
        <f t="shared" si="5"/>
        <v>0</v>
      </c>
      <c r="E44" s="4">
        <f t="shared" si="6"/>
        <v>10</v>
      </c>
      <c r="F44" s="10">
        <f t="shared" si="7"/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8" spans="1:26">
      <c r="A45" s="4"/>
      <c r="B45" s="7" t="s">
        <v>119</v>
      </c>
      <c r="C45" s="4" t="s">
        <v>107</v>
      </c>
      <c r="D45" s="4">
        <f t="shared" si="5"/>
        <v>0</v>
      </c>
      <c r="E45" s="4">
        <f t="shared" si="6"/>
        <v>10</v>
      </c>
      <c r="F45" s="10">
        <f t="shared" si="7"/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8" spans="1:26">
      <c r="A46" s="4"/>
      <c r="B46" s="7" t="s">
        <v>120</v>
      </c>
      <c r="C46" s="4" t="s">
        <v>107</v>
      </c>
      <c r="D46" s="4">
        <f t="shared" si="5"/>
        <v>0</v>
      </c>
      <c r="E46" s="4">
        <f t="shared" si="6"/>
        <v>10</v>
      </c>
      <c r="F46" s="10">
        <f t="shared" si="7"/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8" spans="1:26">
      <c r="A47" s="4"/>
      <c r="B47" s="7" t="s">
        <v>121</v>
      </c>
      <c r="C47" s="4" t="s">
        <v>107</v>
      </c>
      <c r="D47" s="4">
        <f t="shared" si="5"/>
        <v>0</v>
      </c>
      <c r="E47" s="4">
        <f t="shared" si="6"/>
        <v>10</v>
      </c>
      <c r="F47" s="10">
        <f t="shared" si="7"/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8" spans="1:26">
      <c r="A48" s="4"/>
      <c r="B48" s="7" t="s">
        <v>122</v>
      </c>
      <c r="C48" s="4" t="s">
        <v>107</v>
      </c>
      <c r="D48" s="4">
        <f t="shared" si="5"/>
        <v>0</v>
      </c>
      <c r="E48" s="4">
        <f t="shared" si="6"/>
        <v>10</v>
      </c>
      <c r="F48" s="10">
        <f t="shared" si="7"/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8" spans="1:26">
      <c r="A49" s="4"/>
      <c r="B49" s="7" t="s">
        <v>123</v>
      </c>
      <c r="C49" s="4" t="s">
        <v>107</v>
      </c>
      <c r="D49" s="4">
        <f t="shared" si="5"/>
        <v>0</v>
      </c>
      <c r="E49" s="4">
        <f t="shared" si="6"/>
        <v>10</v>
      </c>
      <c r="F49" s="10">
        <f t="shared" si="7"/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8" spans="1:26">
      <c r="A50" s="4"/>
      <c r="B50" s="7" t="s">
        <v>124</v>
      </c>
      <c r="C50" s="4" t="s">
        <v>107</v>
      </c>
      <c r="D50" s="4">
        <f t="shared" si="5"/>
        <v>2</v>
      </c>
      <c r="E50" s="4">
        <f t="shared" si="6"/>
        <v>10</v>
      </c>
      <c r="F50" s="10">
        <f t="shared" si="7"/>
        <v>0.8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0</v>
      </c>
      <c r="P50" s="4">
        <v>0</v>
      </c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8" spans="1:26">
      <c r="A51" s="4"/>
      <c r="B51" s="7" t="s">
        <v>125</v>
      </c>
      <c r="C51" s="4" t="s">
        <v>107</v>
      </c>
      <c r="D51" s="4">
        <f t="shared" si="5"/>
        <v>1</v>
      </c>
      <c r="E51" s="4">
        <f t="shared" si="6"/>
        <v>10</v>
      </c>
      <c r="F51" s="10">
        <f t="shared" si="7"/>
        <v>0.9</v>
      </c>
      <c r="G51" s="4">
        <v>1</v>
      </c>
      <c r="H51" s="4">
        <v>1</v>
      </c>
      <c r="I51" s="4">
        <v>1</v>
      </c>
      <c r="J51" s="4">
        <v>0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8" spans="1:26">
      <c r="A52" s="4"/>
      <c r="B52" s="7" t="s">
        <v>126</v>
      </c>
      <c r="C52" s="4" t="s">
        <v>107</v>
      </c>
      <c r="D52" s="4">
        <f t="shared" si="5"/>
        <v>3</v>
      </c>
      <c r="E52" s="4">
        <f t="shared" si="6"/>
        <v>10</v>
      </c>
      <c r="F52" s="10">
        <f t="shared" si="7"/>
        <v>0.7</v>
      </c>
      <c r="G52" s="4">
        <v>0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0</v>
      </c>
      <c r="N52" s="4">
        <v>1</v>
      </c>
      <c r="O52" s="4">
        <v>1</v>
      </c>
      <c r="P52" s="4">
        <v>0</v>
      </c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8" spans="1:26">
      <c r="A53" s="4"/>
      <c r="B53" s="7" t="s">
        <v>127</v>
      </c>
      <c r="C53" s="4" t="s">
        <v>107</v>
      </c>
      <c r="D53" s="4">
        <f t="shared" si="5"/>
        <v>0</v>
      </c>
      <c r="E53" s="4">
        <f t="shared" si="6"/>
        <v>10</v>
      </c>
      <c r="F53" s="10">
        <f t="shared" si="7"/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8" spans="1:26">
      <c r="A54" s="4"/>
      <c r="B54" s="7" t="s">
        <v>128</v>
      </c>
      <c r="C54" s="4" t="s">
        <v>107</v>
      </c>
      <c r="D54" s="4">
        <f t="shared" si="5"/>
        <v>1</v>
      </c>
      <c r="E54" s="4">
        <f t="shared" si="6"/>
        <v>10</v>
      </c>
      <c r="F54" s="10">
        <f t="shared" si="7"/>
        <v>0.9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0</v>
      </c>
      <c r="O54" s="4">
        <v>1</v>
      </c>
      <c r="P54" s="4">
        <v>1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8" spans="1:26">
      <c r="A55" s="4"/>
      <c r="B55" s="8" t="s">
        <v>129</v>
      </c>
      <c r="C55" s="4" t="s">
        <v>107</v>
      </c>
      <c r="D55" s="4">
        <f t="shared" si="5"/>
        <v>2</v>
      </c>
      <c r="E55" s="4">
        <f t="shared" si="6"/>
        <v>10</v>
      </c>
      <c r="F55" s="10">
        <f t="shared" si="7"/>
        <v>0.8</v>
      </c>
      <c r="G55" s="4">
        <v>1</v>
      </c>
      <c r="H55" s="4">
        <v>1</v>
      </c>
      <c r="I55" s="4">
        <v>1</v>
      </c>
      <c r="J55" s="4">
        <v>0</v>
      </c>
      <c r="K55" s="4">
        <v>1</v>
      </c>
      <c r="L55" s="4">
        <v>1</v>
      </c>
      <c r="M55" s="4">
        <v>0</v>
      </c>
      <c r="N55" s="4">
        <v>1</v>
      </c>
      <c r="O55" s="4">
        <v>1</v>
      </c>
      <c r="P55" s="4">
        <v>1</v>
      </c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8" spans="1:26">
      <c r="A56" s="4"/>
      <c r="B56" s="8" t="s">
        <v>130</v>
      </c>
      <c r="C56" s="4" t="s">
        <v>107</v>
      </c>
      <c r="D56" s="4">
        <f t="shared" si="5"/>
        <v>1</v>
      </c>
      <c r="E56" s="4">
        <f t="shared" si="6"/>
        <v>10</v>
      </c>
      <c r="F56" s="10">
        <f t="shared" si="7"/>
        <v>0.9</v>
      </c>
      <c r="G56" s="4">
        <v>1</v>
      </c>
      <c r="H56" s="4">
        <v>1</v>
      </c>
      <c r="I56" s="4">
        <v>1</v>
      </c>
      <c r="J56" s="4">
        <v>0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8" spans="1:26">
      <c r="A57" s="4"/>
      <c r="B57" s="9" t="s">
        <v>131</v>
      </c>
      <c r="C57" s="4" t="s">
        <v>107</v>
      </c>
      <c r="D57" s="4">
        <f>COUNTIF(G57:Z57,0)</f>
        <v>1</v>
      </c>
      <c r="E57" s="4">
        <f>COUNT(G57:Z57)</f>
        <v>10</v>
      </c>
      <c r="F57" s="10">
        <f t="shared" si="7"/>
        <v>0.9</v>
      </c>
      <c r="G57" s="4">
        <v>1</v>
      </c>
      <c r="H57" s="4">
        <v>0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8" spans="1:26">
      <c r="A58" s="4"/>
      <c r="B58" s="9" t="s">
        <v>132</v>
      </c>
      <c r="C58" s="4" t="s">
        <v>107</v>
      </c>
      <c r="D58" s="4">
        <f t="shared" ref="D58:D61" si="8">COUNTIF(G58:P58,0)</f>
        <v>1</v>
      </c>
      <c r="E58" s="4">
        <f t="shared" ref="E58:E61" si="9">COUNT(G58:P58)</f>
        <v>10</v>
      </c>
      <c r="F58" s="10">
        <f t="shared" si="7"/>
        <v>0.9</v>
      </c>
      <c r="G58" s="4">
        <v>1</v>
      </c>
      <c r="H58" s="4">
        <v>1</v>
      </c>
      <c r="I58" s="4">
        <v>1</v>
      </c>
      <c r="J58" s="4">
        <v>1</v>
      </c>
      <c r="K58" s="4">
        <v>0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8" spans="1:26">
      <c r="A59" s="4"/>
      <c r="B59" s="9" t="s">
        <v>133</v>
      </c>
      <c r="C59" s="4" t="s">
        <v>107</v>
      </c>
      <c r="D59" s="4">
        <f t="shared" si="8"/>
        <v>1</v>
      </c>
      <c r="E59" s="4">
        <f t="shared" si="9"/>
        <v>10</v>
      </c>
      <c r="F59" s="10">
        <f t="shared" si="7"/>
        <v>0.9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0</v>
      </c>
      <c r="M59" s="4">
        <v>1</v>
      </c>
      <c r="N59" s="4">
        <v>1</v>
      </c>
      <c r="O59" s="4">
        <v>1</v>
      </c>
      <c r="P59" s="4">
        <v>1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8" spans="1:26">
      <c r="A60" s="4"/>
      <c r="B60" s="9" t="s">
        <v>134</v>
      </c>
      <c r="C60" s="4" t="s">
        <v>107</v>
      </c>
      <c r="D60" s="4">
        <f t="shared" si="8"/>
        <v>4</v>
      </c>
      <c r="E60" s="4">
        <f t="shared" si="9"/>
        <v>10</v>
      </c>
      <c r="F60" s="10">
        <f t="shared" si="7"/>
        <v>0.6</v>
      </c>
      <c r="G60" s="4">
        <v>0</v>
      </c>
      <c r="H60" s="4">
        <v>1</v>
      </c>
      <c r="I60" s="4">
        <v>1</v>
      </c>
      <c r="J60" s="4">
        <v>1</v>
      </c>
      <c r="K60" s="4">
        <v>1</v>
      </c>
      <c r="L60" s="4">
        <v>0</v>
      </c>
      <c r="M60" s="4">
        <v>1</v>
      </c>
      <c r="N60" s="4">
        <v>1</v>
      </c>
      <c r="O60" s="4">
        <v>0</v>
      </c>
      <c r="P60" s="4">
        <v>0</v>
      </c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8" spans="1:26">
      <c r="A61" s="4"/>
      <c r="B61" s="9" t="s">
        <v>135</v>
      </c>
      <c r="C61" s="4" t="s">
        <v>107</v>
      </c>
      <c r="D61" s="4">
        <f t="shared" si="8"/>
        <v>3</v>
      </c>
      <c r="E61" s="4">
        <f t="shared" si="9"/>
        <v>10</v>
      </c>
      <c r="F61" s="10">
        <f t="shared" si="7"/>
        <v>0.7</v>
      </c>
      <c r="G61" s="4">
        <v>1</v>
      </c>
      <c r="H61" s="4">
        <v>0</v>
      </c>
      <c r="I61" s="4">
        <v>1</v>
      </c>
      <c r="J61" s="4">
        <v>1</v>
      </c>
      <c r="K61" s="4">
        <v>1</v>
      </c>
      <c r="L61" s="4">
        <v>1</v>
      </c>
      <c r="M61" s="4">
        <v>0</v>
      </c>
      <c r="N61" s="4">
        <v>1</v>
      </c>
      <c r="O61" s="4">
        <v>1</v>
      </c>
      <c r="P61" s="4">
        <v>0</v>
      </c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4" spans="1:26">
      <c r="A64" s="3" t="s">
        <v>93</v>
      </c>
      <c r="B64" s="3" t="s">
        <v>42</v>
      </c>
      <c r="C64" s="3" t="s">
        <v>138</v>
      </c>
      <c r="D64" s="3" t="s">
        <v>139</v>
      </c>
      <c r="E64" s="3" t="s">
        <v>140</v>
      </c>
      <c r="F64" s="3"/>
      <c r="G64" s="3">
        <v>1</v>
      </c>
      <c r="H64" s="3">
        <v>2</v>
      </c>
      <c r="I64" s="3">
        <v>3</v>
      </c>
      <c r="J64" s="3">
        <v>4</v>
      </c>
      <c r="K64" s="3">
        <v>5</v>
      </c>
      <c r="L64" s="3">
        <v>6</v>
      </c>
      <c r="M64" s="3">
        <v>7</v>
      </c>
      <c r="N64" s="3">
        <v>8</v>
      </c>
      <c r="O64" s="3">
        <v>9</v>
      </c>
      <c r="P64" s="3">
        <v>10</v>
      </c>
      <c r="Q64" s="3">
        <v>11</v>
      </c>
      <c r="R64" s="3">
        <v>12</v>
      </c>
      <c r="S64" s="3">
        <v>13</v>
      </c>
      <c r="T64" s="3">
        <v>14</v>
      </c>
      <c r="U64" s="3">
        <v>15</v>
      </c>
      <c r="V64" s="3">
        <v>16</v>
      </c>
      <c r="W64" s="3">
        <v>17</v>
      </c>
      <c r="X64" s="3">
        <v>18</v>
      </c>
      <c r="Y64" s="3">
        <v>19</v>
      </c>
      <c r="Z64" s="3">
        <v>20</v>
      </c>
    </row>
    <row r="65" spans="1:26">
      <c r="A65" s="3" t="s">
        <v>97</v>
      </c>
      <c r="B65" s="4" t="s">
        <v>48</v>
      </c>
      <c r="C65" s="4" t="s">
        <v>107</v>
      </c>
      <c r="D65" s="4">
        <f>COUNTIF(G65:Z65,0)</f>
        <v>0</v>
      </c>
      <c r="E65" s="4">
        <f>COUNT(G65:Z65)</f>
        <v>20</v>
      </c>
      <c r="F65" s="10">
        <f>1-D65/E65</f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</row>
    <row r="66" spans="1:26">
      <c r="A66" s="4"/>
      <c r="B66" s="4" t="s">
        <v>51</v>
      </c>
      <c r="C66" s="4" t="s">
        <v>107</v>
      </c>
      <c r="D66" s="4">
        <f>COUNTIF(G66:Z66,0)</f>
        <v>4</v>
      </c>
      <c r="E66" s="4">
        <f>COUNT(G66:Z66)</f>
        <v>20</v>
      </c>
      <c r="F66" s="10">
        <f>1-D66/E66</f>
        <v>0.8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0</v>
      </c>
      <c r="O66" s="4">
        <v>1</v>
      </c>
      <c r="P66" s="4">
        <v>1</v>
      </c>
      <c r="Q66" s="4">
        <v>1</v>
      </c>
      <c r="R66" s="4">
        <v>1</v>
      </c>
      <c r="S66" s="4">
        <v>0</v>
      </c>
      <c r="T66" s="4">
        <v>1</v>
      </c>
      <c r="U66" s="4">
        <v>1</v>
      </c>
      <c r="V66" s="4">
        <v>0</v>
      </c>
      <c r="W66" s="4">
        <v>0</v>
      </c>
      <c r="X66" s="4">
        <v>1</v>
      </c>
      <c r="Y66" s="4">
        <v>1</v>
      </c>
      <c r="Z66" s="4">
        <v>1</v>
      </c>
    </row>
    <row r="67" ht="18" spans="1:26">
      <c r="A67" s="4"/>
      <c r="B67" s="5" t="s">
        <v>111</v>
      </c>
      <c r="C67" s="4" t="s">
        <v>107</v>
      </c>
      <c r="D67" s="4">
        <f t="shared" ref="D67:D86" si="10">COUNTIF(G67:P67,0)</f>
        <v>1</v>
      </c>
      <c r="E67" s="4">
        <f t="shared" ref="E67:E86" si="11">COUNT(G67:P67)</f>
        <v>10</v>
      </c>
      <c r="F67" s="10">
        <f t="shared" ref="F67:F91" si="12">1-D67/E67</f>
        <v>0.9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0</v>
      </c>
      <c r="M67" s="4">
        <v>1</v>
      </c>
      <c r="N67" s="4">
        <v>1</v>
      </c>
      <c r="O67" s="4">
        <v>1</v>
      </c>
      <c r="P67" s="4">
        <v>1</v>
      </c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8" spans="1:26">
      <c r="A68" s="4"/>
      <c r="B68" s="5" t="s">
        <v>112</v>
      </c>
      <c r="C68" s="4" t="s">
        <v>107</v>
      </c>
      <c r="D68" s="4">
        <f t="shared" si="10"/>
        <v>9</v>
      </c>
      <c r="E68" s="4">
        <f t="shared" si="11"/>
        <v>10</v>
      </c>
      <c r="F68" s="10">
        <f t="shared" si="12"/>
        <v>0.1</v>
      </c>
      <c r="G68" s="4">
        <v>0</v>
      </c>
      <c r="H68" s="4">
        <v>0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8" spans="1:26">
      <c r="A69" s="4"/>
      <c r="B69" s="5" t="s">
        <v>113</v>
      </c>
      <c r="C69" s="4" t="s">
        <v>107</v>
      </c>
      <c r="D69" s="4">
        <f t="shared" si="10"/>
        <v>9</v>
      </c>
      <c r="E69" s="4">
        <f t="shared" si="11"/>
        <v>10</v>
      </c>
      <c r="F69" s="10">
        <f t="shared" si="12"/>
        <v>0.1</v>
      </c>
      <c r="G69" s="4">
        <v>0</v>
      </c>
      <c r="H69" s="4">
        <v>1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8" spans="1:26">
      <c r="A70" s="4"/>
      <c r="B70" s="5" t="s">
        <v>114</v>
      </c>
      <c r="C70" s="4" t="s">
        <v>107</v>
      </c>
      <c r="D70" s="4">
        <f t="shared" si="10"/>
        <v>3</v>
      </c>
      <c r="E70" s="4">
        <f t="shared" si="11"/>
        <v>10</v>
      </c>
      <c r="F70" s="10">
        <f t="shared" si="12"/>
        <v>0.7</v>
      </c>
      <c r="G70" s="4">
        <v>0</v>
      </c>
      <c r="H70" s="4">
        <v>1</v>
      </c>
      <c r="I70" s="4">
        <v>1</v>
      </c>
      <c r="J70" s="4">
        <v>1</v>
      </c>
      <c r="K70" s="4">
        <v>1</v>
      </c>
      <c r="L70" s="4">
        <v>0</v>
      </c>
      <c r="M70" s="4">
        <v>1</v>
      </c>
      <c r="N70" s="4">
        <v>1</v>
      </c>
      <c r="O70" s="4">
        <v>0</v>
      </c>
      <c r="P70" s="4">
        <v>1</v>
      </c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8" spans="1:26">
      <c r="A71" s="4"/>
      <c r="B71" s="5" t="s">
        <v>115</v>
      </c>
      <c r="C71" s="4" t="s">
        <v>107</v>
      </c>
      <c r="D71" s="4">
        <f t="shared" si="10"/>
        <v>1</v>
      </c>
      <c r="E71" s="4">
        <f t="shared" si="11"/>
        <v>10</v>
      </c>
      <c r="F71" s="10">
        <f t="shared" si="12"/>
        <v>0.9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0</v>
      </c>
      <c r="O71" s="4">
        <v>1</v>
      </c>
      <c r="P71" s="4">
        <v>1</v>
      </c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8" spans="1:26">
      <c r="A72" s="4"/>
      <c r="B72" s="5" t="s">
        <v>116</v>
      </c>
      <c r="C72" s="4" t="s">
        <v>107</v>
      </c>
      <c r="D72" s="4">
        <f t="shared" si="10"/>
        <v>0</v>
      </c>
      <c r="E72" s="4">
        <f t="shared" si="11"/>
        <v>10</v>
      </c>
      <c r="F72" s="10">
        <f t="shared" si="12"/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8" spans="1:26">
      <c r="A73" s="4"/>
      <c r="B73" s="6" t="s">
        <v>117</v>
      </c>
      <c r="C73" s="4" t="s">
        <v>107</v>
      </c>
      <c r="D73" s="4">
        <f t="shared" si="10"/>
        <v>2</v>
      </c>
      <c r="E73" s="4">
        <f t="shared" si="11"/>
        <v>10</v>
      </c>
      <c r="F73" s="10">
        <f t="shared" si="12"/>
        <v>0.8</v>
      </c>
      <c r="G73" s="4">
        <v>1</v>
      </c>
      <c r="H73" s="4">
        <v>1</v>
      </c>
      <c r="I73" s="4">
        <v>1</v>
      </c>
      <c r="J73" s="4">
        <v>0</v>
      </c>
      <c r="K73" s="4">
        <v>1</v>
      </c>
      <c r="L73" s="4">
        <v>1</v>
      </c>
      <c r="M73" s="4">
        <v>0</v>
      </c>
      <c r="N73" s="4">
        <v>1</v>
      </c>
      <c r="O73" s="4">
        <v>1</v>
      </c>
      <c r="P73" s="4">
        <v>1</v>
      </c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8" spans="1:26">
      <c r="A74" s="4"/>
      <c r="B74" s="6" t="s">
        <v>118</v>
      </c>
      <c r="C74" s="4" t="s">
        <v>107</v>
      </c>
      <c r="D74" s="4">
        <f t="shared" si="10"/>
        <v>3</v>
      </c>
      <c r="E74" s="4">
        <f t="shared" si="11"/>
        <v>10</v>
      </c>
      <c r="F74" s="10">
        <f t="shared" si="12"/>
        <v>0.7</v>
      </c>
      <c r="G74" s="4">
        <v>1</v>
      </c>
      <c r="H74" s="4">
        <v>1</v>
      </c>
      <c r="I74" s="4">
        <v>1</v>
      </c>
      <c r="J74" s="4">
        <v>1</v>
      </c>
      <c r="K74" s="4">
        <v>0</v>
      </c>
      <c r="L74" s="4">
        <v>1</v>
      </c>
      <c r="M74" s="4">
        <v>0</v>
      </c>
      <c r="N74" s="4">
        <v>1</v>
      </c>
      <c r="O74" s="4">
        <v>1</v>
      </c>
      <c r="P74" s="4">
        <v>0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8" spans="1:26">
      <c r="A75" s="4"/>
      <c r="B75" s="7" t="s">
        <v>119</v>
      </c>
      <c r="C75" s="4" t="s">
        <v>107</v>
      </c>
      <c r="D75" s="4">
        <f t="shared" si="10"/>
        <v>1</v>
      </c>
      <c r="E75" s="4">
        <f t="shared" si="11"/>
        <v>10</v>
      </c>
      <c r="F75" s="10">
        <f t="shared" si="12"/>
        <v>0.9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0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8" spans="1:26">
      <c r="A76" s="4"/>
      <c r="B76" s="7" t="s">
        <v>120</v>
      </c>
      <c r="C76" s="4" t="s">
        <v>107</v>
      </c>
      <c r="D76" s="4">
        <f t="shared" si="10"/>
        <v>0</v>
      </c>
      <c r="E76" s="4">
        <f t="shared" si="11"/>
        <v>10</v>
      </c>
      <c r="F76" s="10">
        <f t="shared" si="12"/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8" spans="1:26">
      <c r="A77" s="4"/>
      <c r="B77" s="7" t="s">
        <v>121</v>
      </c>
      <c r="C77" s="4" t="s">
        <v>107</v>
      </c>
      <c r="D77" s="4">
        <f t="shared" si="10"/>
        <v>0</v>
      </c>
      <c r="E77" s="4">
        <f t="shared" si="11"/>
        <v>10</v>
      </c>
      <c r="F77" s="10">
        <f t="shared" si="12"/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8" spans="1:26">
      <c r="A78" s="4"/>
      <c r="B78" s="7" t="s">
        <v>122</v>
      </c>
      <c r="C78" s="4" t="s">
        <v>107</v>
      </c>
      <c r="D78" s="4">
        <f t="shared" si="10"/>
        <v>4</v>
      </c>
      <c r="E78" s="4">
        <f t="shared" si="11"/>
        <v>10</v>
      </c>
      <c r="F78" s="10">
        <f t="shared" si="12"/>
        <v>0.6</v>
      </c>
      <c r="G78" s="4">
        <v>1</v>
      </c>
      <c r="H78" s="4">
        <v>1</v>
      </c>
      <c r="I78" s="4">
        <v>1</v>
      </c>
      <c r="J78" s="4">
        <v>0</v>
      </c>
      <c r="K78" s="4">
        <v>1</v>
      </c>
      <c r="L78" s="4">
        <v>1</v>
      </c>
      <c r="M78" s="4">
        <v>0</v>
      </c>
      <c r="N78" s="4">
        <v>0</v>
      </c>
      <c r="O78" s="4">
        <v>0</v>
      </c>
      <c r="P78" s="4">
        <v>1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8" spans="1:26">
      <c r="A79" s="4"/>
      <c r="B79" s="7" t="s">
        <v>123</v>
      </c>
      <c r="C79" s="4" t="s">
        <v>107</v>
      </c>
      <c r="D79" s="4">
        <f t="shared" si="10"/>
        <v>4</v>
      </c>
      <c r="E79" s="4">
        <f t="shared" si="11"/>
        <v>10</v>
      </c>
      <c r="F79" s="10">
        <f t="shared" si="12"/>
        <v>0.6</v>
      </c>
      <c r="G79" s="4">
        <v>1</v>
      </c>
      <c r="H79" s="4">
        <v>1</v>
      </c>
      <c r="I79" s="4">
        <v>1</v>
      </c>
      <c r="J79" s="4">
        <v>1</v>
      </c>
      <c r="K79" s="4">
        <v>0</v>
      </c>
      <c r="L79" s="4">
        <v>0</v>
      </c>
      <c r="M79" s="4">
        <v>1</v>
      </c>
      <c r="N79" s="4">
        <v>1</v>
      </c>
      <c r="O79" s="4">
        <v>0</v>
      </c>
      <c r="P79" s="4">
        <v>0</v>
      </c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8" spans="1:26">
      <c r="A80" s="4"/>
      <c r="B80" s="7" t="s">
        <v>124</v>
      </c>
      <c r="C80" s="4" t="s">
        <v>107</v>
      </c>
      <c r="D80" s="4">
        <f t="shared" si="10"/>
        <v>7</v>
      </c>
      <c r="E80" s="4">
        <f t="shared" si="11"/>
        <v>10</v>
      </c>
      <c r="F80" s="10">
        <f t="shared" si="12"/>
        <v>0.3</v>
      </c>
      <c r="G80" s="4">
        <v>0</v>
      </c>
      <c r="H80" s="4">
        <v>0</v>
      </c>
      <c r="I80" s="4">
        <v>1</v>
      </c>
      <c r="J80" s="4">
        <v>1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v>0</v>
      </c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8" spans="1:26">
      <c r="A81" s="4"/>
      <c r="B81" s="7" t="s">
        <v>125</v>
      </c>
      <c r="C81" s="4" t="s">
        <v>107</v>
      </c>
      <c r="D81" s="4">
        <f t="shared" si="10"/>
        <v>1</v>
      </c>
      <c r="E81" s="4">
        <f t="shared" si="11"/>
        <v>10</v>
      </c>
      <c r="F81" s="10">
        <f t="shared" si="12"/>
        <v>0.9</v>
      </c>
      <c r="G81" s="4">
        <v>1</v>
      </c>
      <c r="H81" s="4">
        <v>1</v>
      </c>
      <c r="I81" s="4">
        <v>1</v>
      </c>
      <c r="J81" s="4">
        <v>1</v>
      </c>
      <c r="K81" s="4">
        <v>1</v>
      </c>
      <c r="L81" s="4">
        <v>1</v>
      </c>
      <c r="M81" s="4">
        <v>0</v>
      </c>
      <c r="N81" s="4">
        <v>1</v>
      </c>
      <c r="O81" s="4">
        <v>1</v>
      </c>
      <c r="P81" s="4">
        <v>1</v>
      </c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8" spans="1:26">
      <c r="A82" s="4"/>
      <c r="B82" s="7" t="s">
        <v>126</v>
      </c>
      <c r="C82" s="4" t="s">
        <v>107</v>
      </c>
      <c r="D82" s="4">
        <f t="shared" si="10"/>
        <v>5</v>
      </c>
      <c r="E82" s="4">
        <f t="shared" si="11"/>
        <v>10</v>
      </c>
      <c r="F82" s="10">
        <f t="shared" si="12"/>
        <v>0.5</v>
      </c>
      <c r="G82" s="4">
        <v>1</v>
      </c>
      <c r="H82" s="4">
        <v>1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1</v>
      </c>
      <c r="O82" s="4">
        <v>1</v>
      </c>
      <c r="P82" s="4">
        <v>1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8" spans="1:26">
      <c r="A83" s="4"/>
      <c r="B83" s="7" t="s">
        <v>127</v>
      </c>
      <c r="C83" s="4" t="s">
        <v>107</v>
      </c>
      <c r="D83" s="4">
        <f t="shared" si="10"/>
        <v>4</v>
      </c>
      <c r="E83" s="4">
        <f t="shared" si="11"/>
        <v>10</v>
      </c>
      <c r="F83" s="10">
        <f t="shared" si="12"/>
        <v>0.6</v>
      </c>
      <c r="G83" s="4">
        <v>1</v>
      </c>
      <c r="H83" s="4">
        <v>0</v>
      </c>
      <c r="I83" s="4">
        <v>1</v>
      </c>
      <c r="J83" s="4">
        <v>1</v>
      </c>
      <c r="K83" s="4">
        <v>0</v>
      </c>
      <c r="L83" s="4">
        <v>0</v>
      </c>
      <c r="M83" s="4">
        <v>0</v>
      </c>
      <c r="N83" s="4">
        <v>1</v>
      </c>
      <c r="O83" s="4">
        <v>1</v>
      </c>
      <c r="P83" s="4">
        <v>1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8" spans="1:26">
      <c r="A84" s="4"/>
      <c r="B84" s="7" t="s">
        <v>128</v>
      </c>
      <c r="C84" s="4" t="s">
        <v>107</v>
      </c>
      <c r="D84" s="4">
        <f t="shared" si="10"/>
        <v>7</v>
      </c>
      <c r="E84" s="4">
        <f t="shared" si="11"/>
        <v>10</v>
      </c>
      <c r="F84" s="10">
        <f t="shared" si="12"/>
        <v>0.3</v>
      </c>
      <c r="G84" s="4">
        <v>1</v>
      </c>
      <c r="H84" s="4">
        <v>0</v>
      </c>
      <c r="I84" s="4">
        <v>0</v>
      </c>
      <c r="J84" s="4">
        <v>0</v>
      </c>
      <c r="K84" s="4">
        <v>0</v>
      </c>
      <c r="L84" s="4">
        <v>1</v>
      </c>
      <c r="M84" s="4">
        <v>1</v>
      </c>
      <c r="N84" s="4">
        <v>0</v>
      </c>
      <c r="O84" s="4">
        <v>0</v>
      </c>
      <c r="P84" s="4">
        <v>0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8" spans="1:26">
      <c r="A85" s="4"/>
      <c r="B85" s="8" t="s">
        <v>129</v>
      </c>
      <c r="C85" s="4" t="s">
        <v>107</v>
      </c>
      <c r="D85" s="4">
        <f t="shared" si="10"/>
        <v>4</v>
      </c>
      <c r="E85" s="4">
        <f t="shared" si="11"/>
        <v>10</v>
      </c>
      <c r="F85" s="10">
        <f t="shared" si="12"/>
        <v>0.6</v>
      </c>
      <c r="G85" s="4">
        <v>1</v>
      </c>
      <c r="H85" s="4">
        <v>1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1</v>
      </c>
      <c r="O85" s="4">
        <v>1</v>
      </c>
      <c r="P85" s="4">
        <v>1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8" spans="1:26">
      <c r="A86" s="4"/>
      <c r="B86" s="8" t="s">
        <v>130</v>
      </c>
      <c r="C86" s="4" t="s">
        <v>107</v>
      </c>
      <c r="D86" s="4">
        <f t="shared" si="10"/>
        <v>9</v>
      </c>
      <c r="E86" s="4">
        <f t="shared" si="11"/>
        <v>10</v>
      </c>
      <c r="F86" s="10">
        <f t="shared" si="12"/>
        <v>0.1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8" spans="1:26">
      <c r="A87" s="4"/>
      <c r="B87" s="9" t="s">
        <v>131</v>
      </c>
      <c r="C87" s="4" t="s">
        <v>107</v>
      </c>
      <c r="D87" s="4">
        <f>COUNTIF(G87:Z87,0)</f>
        <v>4</v>
      </c>
      <c r="E87" s="4">
        <f>COUNT(G87:Z87)</f>
        <v>10</v>
      </c>
      <c r="F87" s="10">
        <f t="shared" si="12"/>
        <v>0.6</v>
      </c>
      <c r="G87" s="4">
        <v>1</v>
      </c>
      <c r="H87" s="4">
        <v>1</v>
      </c>
      <c r="I87" s="4">
        <v>0</v>
      </c>
      <c r="J87" s="4">
        <v>1</v>
      </c>
      <c r="K87" s="4">
        <v>1</v>
      </c>
      <c r="L87" s="4">
        <v>0</v>
      </c>
      <c r="M87" s="4">
        <v>1</v>
      </c>
      <c r="N87" s="4">
        <v>0</v>
      </c>
      <c r="O87" s="4">
        <v>0</v>
      </c>
      <c r="P87" s="4">
        <v>1</v>
      </c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8" spans="1:26">
      <c r="A88" s="4"/>
      <c r="B88" s="9" t="s">
        <v>132</v>
      </c>
      <c r="C88" s="4" t="s">
        <v>107</v>
      </c>
      <c r="D88" s="4">
        <f t="shared" ref="D88:D91" si="13">COUNTIF(G88:P88,0)</f>
        <v>5</v>
      </c>
      <c r="E88" s="4">
        <f t="shared" ref="E88:E91" si="14">COUNT(G88:P88)</f>
        <v>10</v>
      </c>
      <c r="F88" s="10">
        <f t="shared" si="12"/>
        <v>0.5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8" spans="1:26">
      <c r="A89" s="4"/>
      <c r="B89" s="9" t="s">
        <v>133</v>
      </c>
      <c r="C89" s="4" t="s">
        <v>107</v>
      </c>
      <c r="D89" s="4">
        <f t="shared" si="13"/>
        <v>9</v>
      </c>
      <c r="E89" s="4">
        <f t="shared" si="14"/>
        <v>10</v>
      </c>
      <c r="F89" s="10">
        <f t="shared" si="12"/>
        <v>0.1</v>
      </c>
      <c r="G89" s="4">
        <v>0</v>
      </c>
      <c r="H89" s="4">
        <v>0</v>
      </c>
      <c r="I89" s="4">
        <v>0</v>
      </c>
      <c r="J89" s="4">
        <v>1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8" spans="1:26">
      <c r="A90" s="4"/>
      <c r="B90" s="9" t="s">
        <v>134</v>
      </c>
      <c r="C90" s="4" t="s">
        <v>107</v>
      </c>
      <c r="D90" s="4">
        <f t="shared" si="13"/>
        <v>10</v>
      </c>
      <c r="E90" s="4">
        <f t="shared" si="14"/>
        <v>10</v>
      </c>
      <c r="F90" s="10">
        <f t="shared" si="12"/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8" spans="1:26">
      <c r="A91" s="4"/>
      <c r="B91" s="9" t="s">
        <v>135</v>
      </c>
      <c r="C91" s="4" t="s">
        <v>107</v>
      </c>
      <c r="D91" s="4">
        <f t="shared" si="13"/>
        <v>2</v>
      </c>
      <c r="E91" s="4">
        <f t="shared" si="14"/>
        <v>10</v>
      </c>
      <c r="F91" s="10">
        <f t="shared" si="12"/>
        <v>0.8</v>
      </c>
      <c r="G91" s="4">
        <v>1</v>
      </c>
      <c r="H91" s="4">
        <v>1</v>
      </c>
      <c r="I91" s="4">
        <v>0</v>
      </c>
      <c r="J91" s="4">
        <v>1</v>
      </c>
      <c r="K91" s="4">
        <v>1</v>
      </c>
      <c r="L91" s="4">
        <v>1</v>
      </c>
      <c r="M91" s="4">
        <v>1</v>
      </c>
      <c r="N91" s="4">
        <v>0</v>
      </c>
      <c r="O91" s="4">
        <v>1</v>
      </c>
      <c r="P91" s="4">
        <v>1</v>
      </c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4" spans="1:26">
      <c r="A94" s="3" t="s">
        <v>93</v>
      </c>
      <c r="B94" s="3" t="s">
        <v>42</v>
      </c>
      <c r="C94" s="3" t="s">
        <v>138</v>
      </c>
      <c r="D94" s="3" t="s">
        <v>139</v>
      </c>
      <c r="E94" s="3" t="s">
        <v>140</v>
      </c>
      <c r="F94" s="3"/>
      <c r="G94" s="3">
        <v>1</v>
      </c>
      <c r="H94" s="3">
        <v>2</v>
      </c>
      <c r="I94" s="3">
        <v>3</v>
      </c>
      <c r="J94" s="3">
        <v>4</v>
      </c>
      <c r="K94" s="3">
        <v>5</v>
      </c>
      <c r="L94" s="3">
        <v>6</v>
      </c>
      <c r="M94" s="3">
        <v>7</v>
      </c>
      <c r="N94" s="3">
        <v>8</v>
      </c>
      <c r="O94" s="3">
        <v>9</v>
      </c>
      <c r="P94" s="3">
        <v>10</v>
      </c>
      <c r="Q94" s="3">
        <v>11</v>
      </c>
      <c r="R94" s="3">
        <v>12</v>
      </c>
      <c r="S94" s="3">
        <v>13</v>
      </c>
      <c r="T94" s="3">
        <v>14</v>
      </c>
      <c r="U94" s="3">
        <v>15</v>
      </c>
      <c r="V94" s="3">
        <v>16</v>
      </c>
      <c r="W94" s="3">
        <v>17</v>
      </c>
      <c r="X94" s="3">
        <v>18</v>
      </c>
      <c r="Y94" s="3">
        <v>19</v>
      </c>
      <c r="Z94" s="3">
        <v>20</v>
      </c>
    </row>
    <row r="95" spans="1:26">
      <c r="A95" s="3" t="s">
        <v>143</v>
      </c>
      <c r="B95" s="4" t="s">
        <v>48</v>
      </c>
      <c r="C95" s="4" t="s">
        <v>107</v>
      </c>
      <c r="D95" s="4">
        <f>COUNTIF(G95:Z95,0)</f>
        <v>0</v>
      </c>
      <c r="E95" s="4">
        <f>COUNT(G95:Z95)</f>
        <v>20</v>
      </c>
      <c r="F95" s="10">
        <f>1-D95/E95</f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</row>
    <row r="96" spans="1:26">
      <c r="A96" s="4"/>
      <c r="B96" s="4" t="s">
        <v>51</v>
      </c>
      <c r="C96" s="4" t="s">
        <v>107</v>
      </c>
      <c r="D96" s="4">
        <f>COUNTIF(G96:Z96,0)</f>
        <v>0</v>
      </c>
      <c r="E96" s="4">
        <f>COUNT(G96:Z96)</f>
        <v>18</v>
      </c>
      <c r="F96" s="10">
        <f>1-D96/E96</f>
        <v>1</v>
      </c>
      <c r="G96" s="4"/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/>
      <c r="Z96" s="4">
        <v>1</v>
      </c>
    </row>
    <row r="97" ht="18" spans="1:26">
      <c r="A97" s="4"/>
      <c r="B97" s="5" t="s">
        <v>111</v>
      </c>
      <c r="C97" s="4" t="s">
        <v>107</v>
      </c>
      <c r="D97" s="4">
        <f t="shared" ref="D97:D116" si="15">COUNTIF(G97:P97,0)</f>
        <v>0</v>
      </c>
      <c r="E97" s="4">
        <f t="shared" ref="E97:E116" si="16">COUNT(G97:P97)</f>
        <v>10</v>
      </c>
      <c r="F97" s="10">
        <f t="shared" ref="F97:F121" si="17">1-D97/E97</f>
        <v>1</v>
      </c>
      <c r="G97" s="4">
        <v>1</v>
      </c>
      <c r="H97" s="4">
        <v>1</v>
      </c>
      <c r="I97" s="4">
        <v>1</v>
      </c>
      <c r="J97" s="4">
        <v>1</v>
      </c>
      <c r="K97" s="4">
        <v>1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8" spans="1:26">
      <c r="A98" s="4"/>
      <c r="B98" s="5" t="s">
        <v>112</v>
      </c>
      <c r="C98" s="4" t="s">
        <v>107</v>
      </c>
      <c r="D98" s="4">
        <f t="shared" si="15"/>
        <v>0</v>
      </c>
      <c r="E98" s="4">
        <f t="shared" si="16"/>
        <v>10</v>
      </c>
      <c r="F98" s="10">
        <f t="shared" si="17"/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8" spans="1:26">
      <c r="A99" s="4"/>
      <c r="B99" s="5" t="s">
        <v>113</v>
      </c>
      <c r="C99" s="4" t="s">
        <v>107</v>
      </c>
      <c r="D99" s="4">
        <f t="shared" si="15"/>
        <v>0</v>
      </c>
      <c r="E99" s="4">
        <f t="shared" si="16"/>
        <v>10</v>
      </c>
      <c r="F99" s="10">
        <f t="shared" si="17"/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8" spans="1:26">
      <c r="A100" s="4"/>
      <c r="B100" s="5" t="s">
        <v>114</v>
      </c>
      <c r="C100" s="4" t="s">
        <v>107</v>
      </c>
      <c r="D100" s="4">
        <f t="shared" si="15"/>
        <v>0</v>
      </c>
      <c r="E100" s="4">
        <f t="shared" si="16"/>
        <v>5</v>
      </c>
      <c r="F100" s="10">
        <f t="shared" si="17"/>
        <v>1</v>
      </c>
      <c r="G100" s="4">
        <v>1</v>
      </c>
      <c r="H100" s="4"/>
      <c r="I100" s="4"/>
      <c r="J100" s="4"/>
      <c r="K100" s="4"/>
      <c r="L100" s="4">
        <v>1</v>
      </c>
      <c r="M100" s="4">
        <v>1</v>
      </c>
      <c r="N100" s="4">
        <v>1</v>
      </c>
      <c r="O100" s="4">
        <v>1</v>
      </c>
      <c r="P100" s="4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8" spans="1:26">
      <c r="A101" s="4"/>
      <c r="B101" s="5" t="s">
        <v>115</v>
      </c>
      <c r="C101" s="4" t="s">
        <v>107</v>
      </c>
      <c r="D101" s="4">
        <f t="shared" si="15"/>
        <v>0</v>
      </c>
      <c r="E101" s="4">
        <f t="shared" si="16"/>
        <v>10</v>
      </c>
      <c r="F101" s="10">
        <f t="shared" si="17"/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8" spans="1:26">
      <c r="A102" s="4"/>
      <c r="B102" s="5" t="s">
        <v>116</v>
      </c>
      <c r="C102" s="4" t="s">
        <v>107</v>
      </c>
      <c r="D102" s="4">
        <f t="shared" si="15"/>
        <v>0</v>
      </c>
      <c r="E102" s="4">
        <f t="shared" si="16"/>
        <v>10</v>
      </c>
      <c r="F102" s="10">
        <f t="shared" si="17"/>
        <v>1</v>
      </c>
      <c r="G102" s="4">
        <v>1</v>
      </c>
      <c r="H102" s="4">
        <v>1</v>
      </c>
      <c r="I102" s="4">
        <v>1</v>
      </c>
      <c r="J102" s="4">
        <v>1</v>
      </c>
      <c r="K102" s="4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8" spans="1:26">
      <c r="A103" s="4"/>
      <c r="B103" s="6" t="s">
        <v>117</v>
      </c>
      <c r="C103" s="4" t="s">
        <v>107</v>
      </c>
      <c r="D103" s="4">
        <f t="shared" si="15"/>
        <v>0</v>
      </c>
      <c r="E103" s="4">
        <f t="shared" si="16"/>
        <v>10</v>
      </c>
      <c r="F103" s="10">
        <f t="shared" si="17"/>
        <v>1</v>
      </c>
      <c r="G103" s="4">
        <v>1</v>
      </c>
      <c r="H103" s="4">
        <v>1</v>
      </c>
      <c r="I103" s="4">
        <v>1</v>
      </c>
      <c r="J103" s="4">
        <v>1</v>
      </c>
      <c r="K103" s="4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8" spans="1:26">
      <c r="A104" s="4"/>
      <c r="B104" s="6" t="s">
        <v>118</v>
      </c>
      <c r="C104" s="4" t="s">
        <v>107</v>
      </c>
      <c r="D104" s="4">
        <f t="shared" si="15"/>
        <v>0</v>
      </c>
      <c r="E104" s="4">
        <f t="shared" si="16"/>
        <v>9</v>
      </c>
      <c r="F104" s="10">
        <f t="shared" si="17"/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/>
      <c r="O104" s="4">
        <v>1</v>
      </c>
      <c r="P104" s="4">
        <v>1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8" spans="1:26">
      <c r="A105" s="4"/>
      <c r="B105" s="7" t="s">
        <v>119</v>
      </c>
      <c r="C105" s="4" t="s">
        <v>107</v>
      </c>
      <c r="D105" s="4">
        <f t="shared" si="15"/>
        <v>0</v>
      </c>
      <c r="E105" s="4">
        <f t="shared" si="16"/>
        <v>8</v>
      </c>
      <c r="F105" s="10">
        <f t="shared" si="17"/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/>
      <c r="M105" s="4">
        <v>1</v>
      </c>
      <c r="N105" s="4">
        <v>1</v>
      </c>
      <c r="O105" s="4">
        <v>1</v>
      </c>
      <c r="P105" s="4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8" spans="1:26">
      <c r="A106" s="4"/>
      <c r="B106" s="7" t="s">
        <v>120</v>
      </c>
      <c r="C106" s="4" t="s">
        <v>107</v>
      </c>
      <c r="D106" s="4">
        <f t="shared" si="15"/>
        <v>0</v>
      </c>
      <c r="E106" s="4">
        <f t="shared" si="16"/>
        <v>8</v>
      </c>
      <c r="F106" s="10">
        <f t="shared" si="17"/>
        <v>1</v>
      </c>
      <c r="G106" s="4">
        <v>1</v>
      </c>
      <c r="H106" s="4">
        <v>1</v>
      </c>
      <c r="I106" s="4">
        <v>1</v>
      </c>
      <c r="J106" s="4">
        <v>1</v>
      </c>
      <c r="K106" s="4"/>
      <c r="L106" s="4">
        <v>1</v>
      </c>
      <c r="M106" s="4"/>
      <c r="N106" s="4">
        <v>1</v>
      </c>
      <c r="O106" s="4">
        <v>1</v>
      </c>
      <c r="P106" s="4">
        <v>1</v>
      </c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8" spans="1:26">
      <c r="A107" s="4"/>
      <c r="B107" s="7" t="s">
        <v>121</v>
      </c>
      <c r="C107" s="4" t="s">
        <v>107</v>
      </c>
      <c r="D107" s="4">
        <f t="shared" si="15"/>
        <v>0</v>
      </c>
      <c r="E107" s="4">
        <f t="shared" si="16"/>
        <v>9</v>
      </c>
      <c r="F107" s="10">
        <f t="shared" si="17"/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/>
      <c r="M107" s="4">
        <v>1</v>
      </c>
      <c r="N107" s="4">
        <v>1</v>
      </c>
      <c r="O107" s="4">
        <v>1</v>
      </c>
      <c r="P107" s="4">
        <v>1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8" spans="1:26">
      <c r="A108" s="4"/>
      <c r="B108" s="7" t="s">
        <v>122</v>
      </c>
      <c r="C108" s="4" t="s">
        <v>107</v>
      </c>
      <c r="D108" s="4">
        <f t="shared" si="15"/>
        <v>0</v>
      </c>
      <c r="E108" s="4">
        <f t="shared" si="16"/>
        <v>10</v>
      </c>
      <c r="F108" s="10">
        <f t="shared" si="17"/>
        <v>1</v>
      </c>
      <c r="G108" s="4">
        <v>1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8" spans="1:26">
      <c r="A109" s="4"/>
      <c r="B109" s="7" t="s">
        <v>123</v>
      </c>
      <c r="C109" s="4" t="s">
        <v>107</v>
      </c>
      <c r="D109" s="4">
        <f t="shared" si="15"/>
        <v>0</v>
      </c>
      <c r="E109" s="4">
        <f t="shared" si="16"/>
        <v>10</v>
      </c>
      <c r="F109" s="10">
        <f t="shared" si="17"/>
        <v>1</v>
      </c>
      <c r="G109" s="4">
        <v>1</v>
      </c>
      <c r="H109" s="4">
        <v>1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8" spans="1:26">
      <c r="A110" s="4"/>
      <c r="B110" s="7" t="s">
        <v>124</v>
      </c>
      <c r="C110" s="4" t="s">
        <v>107</v>
      </c>
      <c r="D110" s="4">
        <f t="shared" si="15"/>
        <v>0</v>
      </c>
      <c r="E110" s="4">
        <f t="shared" si="16"/>
        <v>8</v>
      </c>
      <c r="F110" s="10">
        <f t="shared" si="17"/>
        <v>1</v>
      </c>
      <c r="G110" s="4">
        <v>1</v>
      </c>
      <c r="H110" s="4">
        <v>1</v>
      </c>
      <c r="I110" s="4"/>
      <c r="J110" s="4">
        <v>1</v>
      </c>
      <c r="K110" s="4">
        <v>1</v>
      </c>
      <c r="L110" s="4">
        <v>1</v>
      </c>
      <c r="M110" s="4">
        <v>1</v>
      </c>
      <c r="N110" s="4"/>
      <c r="O110" s="4">
        <v>1</v>
      </c>
      <c r="P110" s="4">
        <v>1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8" spans="1:26">
      <c r="A111" s="4"/>
      <c r="B111" s="7" t="s">
        <v>125</v>
      </c>
      <c r="C111" s="4" t="s">
        <v>107</v>
      </c>
      <c r="D111" s="4">
        <f t="shared" si="15"/>
        <v>0</v>
      </c>
      <c r="E111" s="4">
        <f t="shared" si="16"/>
        <v>9</v>
      </c>
      <c r="F111" s="10">
        <f t="shared" si="17"/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/>
      <c r="M111" s="4">
        <v>1</v>
      </c>
      <c r="N111" s="4">
        <v>1</v>
      </c>
      <c r="O111" s="4">
        <v>1</v>
      </c>
      <c r="P111" s="4">
        <v>1</v>
      </c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8" spans="1:26">
      <c r="A112" s="4"/>
      <c r="B112" s="7" t="s">
        <v>126</v>
      </c>
      <c r="C112" s="4" t="s">
        <v>107</v>
      </c>
      <c r="D112" s="4">
        <f t="shared" si="15"/>
        <v>0</v>
      </c>
      <c r="E112" s="4">
        <f t="shared" si="16"/>
        <v>10</v>
      </c>
      <c r="F112" s="10">
        <f t="shared" si="17"/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8" spans="1:26">
      <c r="A113" s="4"/>
      <c r="B113" s="7" t="s">
        <v>127</v>
      </c>
      <c r="C113" s="4" t="s">
        <v>107</v>
      </c>
      <c r="D113" s="4">
        <f t="shared" si="15"/>
        <v>0</v>
      </c>
      <c r="E113" s="4">
        <f t="shared" si="16"/>
        <v>9</v>
      </c>
      <c r="F113" s="10">
        <f t="shared" si="17"/>
        <v>1</v>
      </c>
      <c r="G113" s="4">
        <v>1</v>
      </c>
      <c r="H113" s="4">
        <v>1</v>
      </c>
      <c r="I113" s="4"/>
      <c r="J113" s="4">
        <v>1</v>
      </c>
      <c r="K113" s="4">
        <v>1</v>
      </c>
      <c r="L113" s="4">
        <v>1</v>
      </c>
      <c r="M113" s="4">
        <v>1</v>
      </c>
      <c r="N113" s="4">
        <v>1</v>
      </c>
      <c r="O113" s="4">
        <v>1</v>
      </c>
      <c r="P113" s="4">
        <v>1</v>
      </c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8" spans="1:26">
      <c r="A114" s="4"/>
      <c r="B114" s="7" t="s">
        <v>128</v>
      </c>
      <c r="C114" s="4" t="s">
        <v>107</v>
      </c>
      <c r="D114" s="4">
        <f t="shared" si="15"/>
        <v>0</v>
      </c>
      <c r="E114" s="4">
        <f t="shared" si="16"/>
        <v>10</v>
      </c>
      <c r="F114" s="10">
        <f t="shared" si="17"/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1</v>
      </c>
      <c r="O114" s="4">
        <v>1</v>
      </c>
      <c r="P114" s="4">
        <v>1</v>
      </c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8" spans="1:26">
      <c r="A115" s="4"/>
      <c r="B115" s="8" t="s">
        <v>129</v>
      </c>
      <c r="C115" s="4" t="s">
        <v>107</v>
      </c>
      <c r="D115" s="4">
        <f t="shared" si="15"/>
        <v>0</v>
      </c>
      <c r="E115" s="4">
        <f t="shared" si="16"/>
        <v>9</v>
      </c>
      <c r="F115" s="10">
        <f t="shared" si="17"/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/>
      <c r="P115" s="4">
        <v>1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8" spans="1:26">
      <c r="A116" s="4"/>
      <c r="B116" s="8" t="s">
        <v>130</v>
      </c>
      <c r="C116" s="4" t="s">
        <v>107</v>
      </c>
      <c r="D116" s="4">
        <f t="shared" si="15"/>
        <v>0</v>
      </c>
      <c r="E116" s="4">
        <f t="shared" si="16"/>
        <v>10</v>
      </c>
      <c r="F116" s="10">
        <f t="shared" si="17"/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8" spans="1:26">
      <c r="A117" s="4"/>
      <c r="B117" s="9" t="s">
        <v>131</v>
      </c>
      <c r="C117" s="4" t="s">
        <v>107</v>
      </c>
      <c r="D117" s="4">
        <f>COUNTIF(G117:Z117,0)</f>
        <v>0</v>
      </c>
      <c r="E117" s="4">
        <f>COUNT(G117:Z117)</f>
        <v>8</v>
      </c>
      <c r="F117" s="10">
        <f t="shared" si="17"/>
        <v>1</v>
      </c>
      <c r="G117" s="4">
        <v>1</v>
      </c>
      <c r="H117" s="4">
        <v>1</v>
      </c>
      <c r="I117" s="4">
        <v>1</v>
      </c>
      <c r="J117" s="4"/>
      <c r="K117" s="4"/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8" spans="1:26">
      <c r="A118" s="4"/>
      <c r="B118" s="9" t="s">
        <v>132</v>
      </c>
      <c r="C118" s="4" t="s">
        <v>107</v>
      </c>
      <c r="D118" s="4">
        <f t="shared" ref="D118:D121" si="18">COUNTIF(G118:P118,0)</f>
        <v>0</v>
      </c>
      <c r="E118" s="4">
        <f t="shared" ref="E118:E121" si="19">COUNT(G118:P118)</f>
        <v>10</v>
      </c>
      <c r="F118" s="10">
        <f t="shared" si="17"/>
        <v>1</v>
      </c>
      <c r="G118" s="4">
        <v>1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8" spans="1:26">
      <c r="A119" s="4"/>
      <c r="B119" s="9" t="s">
        <v>133</v>
      </c>
      <c r="C119" s="4" t="s">
        <v>107</v>
      </c>
      <c r="D119" s="4">
        <f t="shared" si="18"/>
        <v>0</v>
      </c>
      <c r="E119" s="4">
        <f t="shared" si="19"/>
        <v>10</v>
      </c>
      <c r="F119" s="10">
        <f t="shared" si="17"/>
        <v>1</v>
      </c>
      <c r="G119" s="4">
        <v>1</v>
      </c>
      <c r="H119" s="4">
        <v>1</v>
      </c>
      <c r="I119" s="4">
        <v>1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8" spans="1:26">
      <c r="A120" s="4"/>
      <c r="B120" s="9" t="s">
        <v>134</v>
      </c>
      <c r="C120" s="4" t="s">
        <v>107</v>
      </c>
      <c r="D120" s="4">
        <f t="shared" si="18"/>
        <v>0</v>
      </c>
      <c r="E120" s="4">
        <f t="shared" si="19"/>
        <v>7</v>
      </c>
      <c r="F120" s="10">
        <f t="shared" si="17"/>
        <v>1</v>
      </c>
      <c r="G120" s="4"/>
      <c r="H120" s="4">
        <v>1</v>
      </c>
      <c r="I120" s="4">
        <v>1</v>
      </c>
      <c r="J120" s="4">
        <v>1</v>
      </c>
      <c r="K120" s="4">
        <v>1</v>
      </c>
      <c r="L120" s="4"/>
      <c r="M120" s="4">
        <v>1</v>
      </c>
      <c r="N120" s="4">
        <v>1</v>
      </c>
      <c r="O120" s="4">
        <v>1</v>
      </c>
      <c r="P120" s="4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8" spans="1:26">
      <c r="A121" s="4"/>
      <c r="B121" s="9" t="s">
        <v>135</v>
      </c>
      <c r="C121" s="4" t="s">
        <v>107</v>
      </c>
      <c r="D121" s="4">
        <f t="shared" si="18"/>
        <v>0</v>
      </c>
      <c r="E121" s="4">
        <f t="shared" si="19"/>
        <v>9</v>
      </c>
      <c r="F121" s="10">
        <f t="shared" si="17"/>
        <v>1</v>
      </c>
      <c r="G121" s="4">
        <v>1</v>
      </c>
      <c r="H121" s="4">
        <v>1</v>
      </c>
      <c r="I121" s="4"/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5" spans="1:26">
      <c r="A125" s="3" t="s">
        <v>93</v>
      </c>
      <c r="B125" s="3" t="s">
        <v>42</v>
      </c>
      <c r="C125" s="3" t="s">
        <v>138</v>
      </c>
      <c r="D125" s="3" t="s">
        <v>139</v>
      </c>
      <c r="E125" s="3" t="s">
        <v>140</v>
      </c>
      <c r="F125" s="3"/>
      <c r="G125" s="3">
        <v>1</v>
      </c>
      <c r="H125" s="3">
        <v>2</v>
      </c>
      <c r="I125" s="3">
        <v>3</v>
      </c>
      <c r="J125" s="3">
        <v>4</v>
      </c>
      <c r="K125" s="3">
        <v>5</v>
      </c>
      <c r="L125" s="3">
        <v>6</v>
      </c>
      <c r="M125" s="3">
        <v>7</v>
      </c>
      <c r="N125" s="3">
        <v>8</v>
      </c>
      <c r="O125" s="3">
        <v>9</v>
      </c>
      <c r="P125" s="3">
        <v>10</v>
      </c>
      <c r="Q125" s="3">
        <v>11</v>
      </c>
      <c r="R125" s="3">
        <v>12</v>
      </c>
      <c r="S125" s="3">
        <v>13</v>
      </c>
      <c r="T125" s="3">
        <v>14</v>
      </c>
      <c r="U125" s="3">
        <v>15</v>
      </c>
      <c r="V125" s="3">
        <v>16</v>
      </c>
      <c r="W125" s="3">
        <v>17</v>
      </c>
      <c r="X125" s="3">
        <v>18</v>
      </c>
      <c r="Y125" s="3">
        <v>19</v>
      </c>
      <c r="Z125" s="3">
        <v>20</v>
      </c>
    </row>
    <row r="126" spans="1:26">
      <c r="A126" s="3" t="s">
        <v>144</v>
      </c>
      <c r="B126" s="4" t="s">
        <v>48</v>
      </c>
      <c r="C126" s="4" t="s">
        <v>107</v>
      </c>
      <c r="D126" s="4">
        <f>COUNTIF(G126:Z126,0)</f>
        <v>0</v>
      </c>
      <c r="E126" s="4">
        <f>COUNT(G126:Z126)</f>
        <v>18</v>
      </c>
      <c r="F126" s="10">
        <f>1-D126/E126</f>
        <v>1</v>
      </c>
      <c r="G126" s="4">
        <v>1</v>
      </c>
      <c r="H126" s="4">
        <v>1</v>
      </c>
      <c r="I126" s="4">
        <v>1</v>
      </c>
      <c r="J126" s="4">
        <v>1</v>
      </c>
      <c r="K126" s="4">
        <v>1</v>
      </c>
      <c r="L126" s="4">
        <v>1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</v>
      </c>
      <c r="S126" s="4"/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/>
      <c r="Z126" s="4">
        <v>1</v>
      </c>
    </row>
    <row r="127" spans="1:26">
      <c r="A127" s="4"/>
      <c r="B127" s="4" t="s">
        <v>51</v>
      </c>
      <c r="C127" s="4" t="s">
        <v>107</v>
      </c>
      <c r="D127" s="4">
        <f>COUNTIF(G127:Z127,0)</f>
        <v>0</v>
      </c>
      <c r="E127" s="4">
        <f>COUNT(G127:Z127)</f>
        <v>17</v>
      </c>
      <c r="F127" s="10">
        <f>1-D127/E127</f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/>
      <c r="O127" s="4">
        <v>1</v>
      </c>
      <c r="P127" s="4">
        <v>1</v>
      </c>
      <c r="Q127" s="4">
        <v>1</v>
      </c>
      <c r="R127" s="4"/>
      <c r="S127" s="4">
        <v>1</v>
      </c>
      <c r="T127" s="4"/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</row>
    <row r="128" ht="18" spans="1:26">
      <c r="A128" s="4"/>
      <c r="B128" s="5" t="s">
        <v>111</v>
      </c>
      <c r="C128" s="4" t="s">
        <v>107</v>
      </c>
      <c r="D128" s="4">
        <f t="shared" ref="D128:D147" si="20">COUNTIF(G128:P128,0)</f>
        <v>0</v>
      </c>
      <c r="E128" s="4">
        <f t="shared" ref="E128:E147" si="21">COUNT(G128:P128)</f>
        <v>10</v>
      </c>
      <c r="F128" s="10">
        <f t="shared" ref="F128:F152" si="22">1-D128/E128</f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8" spans="1:26">
      <c r="A129" s="4"/>
      <c r="B129" s="5" t="s">
        <v>112</v>
      </c>
      <c r="C129" s="4" t="s">
        <v>107</v>
      </c>
      <c r="D129" s="4">
        <f t="shared" si="20"/>
        <v>0</v>
      </c>
      <c r="E129" s="4">
        <f t="shared" si="21"/>
        <v>10</v>
      </c>
      <c r="F129" s="10">
        <f t="shared" si="22"/>
        <v>1</v>
      </c>
      <c r="G129" s="4">
        <v>1</v>
      </c>
      <c r="H129" s="4">
        <v>1</v>
      </c>
      <c r="I129" s="4">
        <v>1</v>
      </c>
      <c r="J129" s="4">
        <v>1</v>
      </c>
      <c r="K129" s="4">
        <v>1</v>
      </c>
      <c r="L129" s="4">
        <v>1</v>
      </c>
      <c r="M129" s="4">
        <v>1</v>
      </c>
      <c r="N129" s="4">
        <v>1</v>
      </c>
      <c r="O129" s="4">
        <v>1</v>
      </c>
      <c r="P129" s="4">
        <v>1</v>
      </c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8" spans="1:26">
      <c r="A130" s="4"/>
      <c r="B130" s="5" t="s">
        <v>113</v>
      </c>
      <c r="C130" s="4" t="s">
        <v>107</v>
      </c>
      <c r="D130" s="4">
        <f t="shared" si="20"/>
        <v>0</v>
      </c>
      <c r="E130" s="4">
        <f t="shared" si="21"/>
        <v>5</v>
      </c>
      <c r="F130" s="10">
        <f t="shared" si="22"/>
        <v>1</v>
      </c>
      <c r="G130" s="4">
        <v>1</v>
      </c>
      <c r="H130" s="4">
        <v>1</v>
      </c>
      <c r="I130" s="4"/>
      <c r="J130" s="4"/>
      <c r="K130" s="4">
        <v>1</v>
      </c>
      <c r="L130" s="4"/>
      <c r="M130" s="4">
        <v>1</v>
      </c>
      <c r="N130" s="4">
        <v>1</v>
      </c>
      <c r="O130" s="4"/>
      <c r="P130" s="4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8" spans="1:26">
      <c r="A131" s="4"/>
      <c r="B131" s="5" t="s">
        <v>114</v>
      </c>
      <c r="C131" s="4" t="s">
        <v>107</v>
      </c>
      <c r="D131" s="4">
        <f t="shared" si="20"/>
        <v>0</v>
      </c>
      <c r="E131" s="4">
        <f t="shared" si="21"/>
        <v>8</v>
      </c>
      <c r="F131" s="10">
        <f t="shared" si="22"/>
        <v>1</v>
      </c>
      <c r="G131" s="4">
        <v>1</v>
      </c>
      <c r="H131" s="4">
        <v>1</v>
      </c>
      <c r="I131" s="4">
        <v>1</v>
      </c>
      <c r="J131" s="4">
        <v>1</v>
      </c>
      <c r="K131" s="4">
        <v>1</v>
      </c>
      <c r="L131" s="4"/>
      <c r="M131" s="4">
        <v>1</v>
      </c>
      <c r="N131" s="4"/>
      <c r="O131" s="4">
        <v>1</v>
      </c>
      <c r="P131" s="4">
        <v>1</v>
      </c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8" spans="1:26">
      <c r="A132" s="4"/>
      <c r="B132" s="5" t="s">
        <v>115</v>
      </c>
      <c r="C132" s="4" t="s">
        <v>107</v>
      </c>
      <c r="D132" s="4">
        <f t="shared" si="20"/>
        <v>0</v>
      </c>
      <c r="E132" s="4">
        <f t="shared" si="21"/>
        <v>10</v>
      </c>
      <c r="F132" s="10">
        <f t="shared" si="22"/>
        <v>1</v>
      </c>
      <c r="G132" s="4">
        <v>1</v>
      </c>
      <c r="H132" s="4">
        <v>1</v>
      </c>
      <c r="I132" s="4">
        <v>1</v>
      </c>
      <c r="J132" s="4">
        <v>1</v>
      </c>
      <c r="K132" s="4">
        <v>1</v>
      </c>
      <c r="L132" s="4">
        <v>1</v>
      </c>
      <c r="M132" s="4">
        <v>1</v>
      </c>
      <c r="N132" s="4">
        <v>1</v>
      </c>
      <c r="O132" s="4">
        <v>1</v>
      </c>
      <c r="P132" s="4">
        <v>1</v>
      </c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8" spans="1:26">
      <c r="A133" s="4"/>
      <c r="B133" s="5" t="s">
        <v>116</v>
      </c>
      <c r="C133" s="4" t="s">
        <v>107</v>
      </c>
      <c r="D133" s="4">
        <f t="shared" si="20"/>
        <v>0</v>
      </c>
      <c r="E133" s="4">
        <f t="shared" si="21"/>
        <v>10</v>
      </c>
      <c r="F133" s="10">
        <f t="shared" si="22"/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8" spans="1:26">
      <c r="A134" s="4"/>
      <c r="B134" s="6" t="s">
        <v>117</v>
      </c>
      <c r="C134" s="4" t="s">
        <v>107</v>
      </c>
      <c r="D134" s="4">
        <f t="shared" si="20"/>
        <v>0</v>
      </c>
      <c r="E134" s="4">
        <f t="shared" si="21"/>
        <v>10</v>
      </c>
      <c r="F134" s="10">
        <f t="shared" si="22"/>
        <v>1</v>
      </c>
      <c r="G134" s="4">
        <v>1</v>
      </c>
      <c r="H134" s="4">
        <v>1</v>
      </c>
      <c r="I134" s="4">
        <v>1</v>
      </c>
      <c r="J134" s="4">
        <v>1</v>
      </c>
      <c r="K134" s="4">
        <v>1</v>
      </c>
      <c r="L134" s="4">
        <v>1</v>
      </c>
      <c r="M134" s="4">
        <v>1</v>
      </c>
      <c r="N134" s="4">
        <v>1</v>
      </c>
      <c r="O134" s="4">
        <v>1</v>
      </c>
      <c r="P134" s="4">
        <v>1</v>
      </c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8" spans="1:26">
      <c r="A135" s="4"/>
      <c r="B135" s="6" t="s">
        <v>118</v>
      </c>
      <c r="C135" s="4" t="s">
        <v>107</v>
      </c>
      <c r="D135" s="4">
        <f t="shared" si="20"/>
        <v>0</v>
      </c>
      <c r="E135" s="4">
        <f t="shared" si="21"/>
        <v>10</v>
      </c>
      <c r="F135" s="10">
        <f t="shared" si="22"/>
        <v>1</v>
      </c>
      <c r="G135" s="4">
        <v>1</v>
      </c>
      <c r="H135" s="4">
        <v>1</v>
      </c>
      <c r="I135" s="4">
        <v>1</v>
      </c>
      <c r="J135" s="4">
        <v>1</v>
      </c>
      <c r="K135" s="4">
        <v>1</v>
      </c>
      <c r="L135" s="4">
        <v>1</v>
      </c>
      <c r="M135" s="4">
        <v>1</v>
      </c>
      <c r="N135" s="4">
        <v>1</v>
      </c>
      <c r="O135" s="4">
        <v>1</v>
      </c>
      <c r="P135" s="4">
        <v>1</v>
      </c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8" spans="1:26">
      <c r="A136" s="4"/>
      <c r="B136" s="7" t="s">
        <v>119</v>
      </c>
      <c r="C136" s="4" t="s">
        <v>107</v>
      </c>
      <c r="D136" s="4">
        <f t="shared" si="20"/>
        <v>0</v>
      </c>
      <c r="E136" s="4">
        <f t="shared" si="21"/>
        <v>9</v>
      </c>
      <c r="F136" s="10">
        <f t="shared" si="22"/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/>
      <c r="N136" s="4">
        <v>1</v>
      </c>
      <c r="O136" s="4">
        <v>1</v>
      </c>
      <c r="P136" s="4">
        <v>1</v>
      </c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8" spans="1:26">
      <c r="A137" s="4"/>
      <c r="B137" s="7" t="s">
        <v>120</v>
      </c>
      <c r="C137" s="4" t="s">
        <v>107</v>
      </c>
      <c r="D137" s="4">
        <f t="shared" si="20"/>
        <v>0</v>
      </c>
      <c r="E137" s="4">
        <f t="shared" si="21"/>
        <v>9</v>
      </c>
      <c r="F137" s="10">
        <f t="shared" si="22"/>
        <v>1</v>
      </c>
      <c r="G137" s="4">
        <v>1</v>
      </c>
      <c r="H137" s="4"/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8" spans="1:26">
      <c r="A138" s="4"/>
      <c r="B138" s="7" t="s">
        <v>121</v>
      </c>
      <c r="C138" s="4" t="s">
        <v>107</v>
      </c>
      <c r="D138" s="4">
        <f t="shared" si="20"/>
        <v>0</v>
      </c>
      <c r="E138" s="4">
        <f t="shared" si="21"/>
        <v>10</v>
      </c>
      <c r="F138" s="10">
        <f t="shared" si="22"/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8" spans="1:26">
      <c r="A139" s="4"/>
      <c r="B139" s="7" t="s">
        <v>122</v>
      </c>
      <c r="C139" s="4" t="s">
        <v>107</v>
      </c>
      <c r="D139" s="4">
        <f t="shared" si="20"/>
        <v>0</v>
      </c>
      <c r="E139" s="4">
        <f t="shared" si="21"/>
        <v>10</v>
      </c>
      <c r="F139" s="10">
        <f t="shared" si="22"/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8" spans="1:26">
      <c r="A140" s="4"/>
      <c r="B140" s="7" t="s">
        <v>123</v>
      </c>
      <c r="C140" s="4" t="s">
        <v>107</v>
      </c>
      <c r="D140" s="4">
        <f t="shared" si="20"/>
        <v>0</v>
      </c>
      <c r="E140" s="4">
        <f t="shared" si="21"/>
        <v>9</v>
      </c>
      <c r="F140" s="10">
        <f t="shared" si="22"/>
        <v>1</v>
      </c>
      <c r="G140" s="4">
        <v>1</v>
      </c>
      <c r="H140" s="4">
        <v>1</v>
      </c>
      <c r="I140" s="4">
        <v>1</v>
      </c>
      <c r="J140" s="4"/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8" spans="1:26">
      <c r="A141" s="4"/>
      <c r="B141" s="7" t="s">
        <v>124</v>
      </c>
      <c r="C141" s="4" t="s">
        <v>107</v>
      </c>
      <c r="D141" s="4">
        <f t="shared" si="20"/>
        <v>0</v>
      </c>
      <c r="E141" s="4">
        <f t="shared" si="21"/>
        <v>9</v>
      </c>
      <c r="F141" s="10">
        <f t="shared" si="22"/>
        <v>1</v>
      </c>
      <c r="G141" s="4">
        <v>1</v>
      </c>
      <c r="H141" s="4">
        <v>1</v>
      </c>
      <c r="I141" s="4"/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1</v>
      </c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8" spans="1:26">
      <c r="A142" s="4"/>
      <c r="B142" s="7" t="s">
        <v>125</v>
      </c>
      <c r="C142" s="4" t="s">
        <v>107</v>
      </c>
      <c r="D142" s="4">
        <f t="shared" si="20"/>
        <v>0</v>
      </c>
      <c r="E142" s="4">
        <f t="shared" si="21"/>
        <v>9</v>
      </c>
      <c r="F142" s="10">
        <f t="shared" si="22"/>
        <v>1</v>
      </c>
      <c r="G142" s="4">
        <v>1</v>
      </c>
      <c r="H142" s="4">
        <v>1</v>
      </c>
      <c r="I142" s="4">
        <v>1</v>
      </c>
      <c r="J142" s="4">
        <v>1</v>
      </c>
      <c r="K142" s="4">
        <v>1</v>
      </c>
      <c r="L142" s="4">
        <v>1</v>
      </c>
      <c r="M142" s="4"/>
      <c r="N142" s="4">
        <v>1</v>
      </c>
      <c r="O142" s="4">
        <v>1</v>
      </c>
      <c r="P142" s="4">
        <v>1</v>
      </c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8" spans="1:26">
      <c r="A143" s="4"/>
      <c r="B143" s="7" t="s">
        <v>126</v>
      </c>
      <c r="C143" s="4" t="s">
        <v>107</v>
      </c>
      <c r="D143" s="4">
        <f t="shared" si="20"/>
        <v>0</v>
      </c>
      <c r="E143" s="4">
        <f t="shared" si="21"/>
        <v>9</v>
      </c>
      <c r="F143" s="10">
        <f t="shared" si="22"/>
        <v>1</v>
      </c>
      <c r="G143" s="4">
        <v>1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/>
      <c r="N143" s="4">
        <v>1</v>
      </c>
      <c r="O143" s="4">
        <v>1</v>
      </c>
      <c r="P143" s="4">
        <v>1</v>
      </c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8" spans="1:26">
      <c r="A144" s="4"/>
      <c r="B144" s="7" t="s">
        <v>127</v>
      </c>
      <c r="C144" s="4" t="s">
        <v>107</v>
      </c>
      <c r="D144" s="4">
        <f t="shared" si="20"/>
        <v>0</v>
      </c>
      <c r="E144" s="4">
        <f t="shared" si="21"/>
        <v>10</v>
      </c>
      <c r="F144" s="10">
        <f t="shared" si="22"/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8" spans="1:26">
      <c r="A145" s="4"/>
      <c r="B145" s="7" t="s">
        <v>128</v>
      </c>
      <c r="C145" s="4" t="s">
        <v>107</v>
      </c>
      <c r="D145" s="4">
        <f t="shared" si="20"/>
        <v>0</v>
      </c>
      <c r="E145" s="4">
        <f t="shared" si="21"/>
        <v>10</v>
      </c>
      <c r="F145" s="10">
        <f t="shared" si="22"/>
        <v>1</v>
      </c>
      <c r="G145" s="4">
        <v>1</v>
      </c>
      <c r="H145" s="4">
        <v>1</v>
      </c>
      <c r="I145" s="4">
        <v>1</v>
      </c>
      <c r="J145" s="4">
        <v>1</v>
      </c>
      <c r="K145" s="4">
        <v>1</v>
      </c>
      <c r="L145" s="4">
        <v>1</v>
      </c>
      <c r="M145" s="4">
        <v>1</v>
      </c>
      <c r="N145" s="4">
        <v>1</v>
      </c>
      <c r="O145" s="4">
        <v>1</v>
      </c>
      <c r="P145" s="4">
        <v>1</v>
      </c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8" spans="1:26">
      <c r="A146" s="4"/>
      <c r="B146" s="8" t="s">
        <v>129</v>
      </c>
      <c r="C146" s="4" t="s">
        <v>107</v>
      </c>
      <c r="D146" s="4">
        <f t="shared" si="20"/>
        <v>0</v>
      </c>
      <c r="E146" s="4">
        <f t="shared" si="21"/>
        <v>9</v>
      </c>
      <c r="F146" s="10">
        <f t="shared" si="22"/>
        <v>1</v>
      </c>
      <c r="G146" s="4">
        <v>1</v>
      </c>
      <c r="H146" s="4">
        <v>1</v>
      </c>
      <c r="I146" s="4">
        <v>1</v>
      </c>
      <c r="J146" s="4">
        <v>1</v>
      </c>
      <c r="K146" s="4">
        <v>1</v>
      </c>
      <c r="L146" s="4">
        <v>1</v>
      </c>
      <c r="M146" s="4">
        <v>1</v>
      </c>
      <c r="N146" s="4">
        <v>1</v>
      </c>
      <c r="O146" s="4">
        <v>1</v>
      </c>
      <c r="P146" s="4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8" spans="1:26">
      <c r="A147" s="4"/>
      <c r="B147" s="8" t="s">
        <v>130</v>
      </c>
      <c r="C147" s="4" t="s">
        <v>107</v>
      </c>
      <c r="D147" s="4">
        <f t="shared" si="20"/>
        <v>0</v>
      </c>
      <c r="E147" s="4">
        <f t="shared" si="21"/>
        <v>8</v>
      </c>
      <c r="F147" s="10">
        <f t="shared" si="22"/>
        <v>1</v>
      </c>
      <c r="G147" s="4"/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/>
      <c r="O147" s="4">
        <v>1</v>
      </c>
      <c r="P147" s="4">
        <v>1</v>
      </c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8" spans="1:26">
      <c r="A148" s="4"/>
      <c r="B148" s="9" t="s">
        <v>131</v>
      </c>
      <c r="C148" s="4" t="s">
        <v>107</v>
      </c>
      <c r="D148" s="4">
        <f>COUNTIF(G148:Z148,0)</f>
        <v>0</v>
      </c>
      <c r="E148" s="4">
        <f>COUNT(G148:Z148)</f>
        <v>10</v>
      </c>
      <c r="F148" s="10">
        <f t="shared" si="22"/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1</v>
      </c>
      <c r="O148" s="4">
        <v>1</v>
      </c>
      <c r="P148" s="4">
        <v>1</v>
      </c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8" spans="1:26">
      <c r="A149" s="4"/>
      <c r="B149" s="9" t="s">
        <v>132</v>
      </c>
      <c r="C149" s="4" t="s">
        <v>107</v>
      </c>
      <c r="D149" s="4">
        <f t="shared" ref="D149:D152" si="23">COUNTIF(G149:P149,0)</f>
        <v>0</v>
      </c>
      <c r="E149" s="4">
        <f t="shared" ref="E149:E152" si="24">COUNT(G149:P149)</f>
        <v>10</v>
      </c>
      <c r="F149" s="10">
        <f t="shared" si="22"/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4">
        <v>1</v>
      </c>
      <c r="N149" s="4">
        <v>1</v>
      </c>
      <c r="O149" s="4">
        <v>1</v>
      </c>
      <c r="P149" s="4">
        <v>1</v>
      </c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8" spans="1:26">
      <c r="A150" s="4"/>
      <c r="B150" s="9" t="s">
        <v>133</v>
      </c>
      <c r="C150" s="4" t="s">
        <v>107</v>
      </c>
      <c r="D150" s="4">
        <f t="shared" si="23"/>
        <v>0</v>
      </c>
      <c r="E150" s="4">
        <f t="shared" si="24"/>
        <v>9</v>
      </c>
      <c r="F150" s="10">
        <f t="shared" si="22"/>
        <v>1</v>
      </c>
      <c r="G150" s="4">
        <v>1</v>
      </c>
      <c r="H150" s="4">
        <v>1</v>
      </c>
      <c r="I150" s="4">
        <v>1</v>
      </c>
      <c r="J150" s="4">
        <v>1</v>
      </c>
      <c r="K150" s="4">
        <v>1</v>
      </c>
      <c r="L150" s="4">
        <v>1</v>
      </c>
      <c r="M150" s="4">
        <v>1</v>
      </c>
      <c r="N150" s="4">
        <v>1</v>
      </c>
      <c r="O150" s="4"/>
      <c r="P150" s="4">
        <v>1</v>
      </c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8" spans="1:26">
      <c r="A151" s="4"/>
      <c r="B151" s="9" t="s">
        <v>134</v>
      </c>
      <c r="C151" s="4" t="s">
        <v>107</v>
      </c>
      <c r="D151" s="4">
        <f t="shared" si="23"/>
        <v>0</v>
      </c>
      <c r="E151" s="4">
        <f t="shared" si="24"/>
        <v>9</v>
      </c>
      <c r="F151" s="10">
        <f t="shared" si="22"/>
        <v>1</v>
      </c>
      <c r="G151" s="4">
        <v>1</v>
      </c>
      <c r="H151" s="4">
        <v>1</v>
      </c>
      <c r="I151" s="4">
        <v>1</v>
      </c>
      <c r="J151" s="4">
        <v>1</v>
      </c>
      <c r="K151" s="4">
        <v>1</v>
      </c>
      <c r="L151" s="4">
        <v>1</v>
      </c>
      <c r="M151" s="4">
        <v>1</v>
      </c>
      <c r="N151" s="4">
        <v>1</v>
      </c>
      <c r="O151" s="4">
        <v>1</v>
      </c>
      <c r="P151" s="4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8" spans="1:26">
      <c r="A152" s="4"/>
      <c r="B152" s="9" t="s">
        <v>135</v>
      </c>
      <c r="C152" s="4" t="s">
        <v>107</v>
      </c>
      <c r="D152" s="4">
        <f t="shared" si="23"/>
        <v>0</v>
      </c>
      <c r="E152" s="4">
        <f t="shared" si="24"/>
        <v>10</v>
      </c>
      <c r="F152" s="10">
        <f t="shared" si="22"/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5" spans="1:26">
      <c r="A155" s="12" t="s">
        <v>93</v>
      </c>
      <c r="B155" s="13" t="s">
        <v>42</v>
      </c>
      <c r="C155" s="13" t="s">
        <v>138</v>
      </c>
      <c r="D155" s="13" t="s">
        <v>139</v>
      </c>
      <c r="E155" s="13" t="s">
        <v>140</v>
      </c>
      <c r="F155" s="13"/>
      <c r="G155" s="13">
        <v>1</v>
      </c>
      <c r="H155" s="13">
        <v>2</v>
      </c>
      <c r="I155" s="13">
        <v>3</v>
      </c>
      <c r="J155" s="13">
        <v>4</v>
      </c>
      <c r="K155" s="13">
        <v>5</v>
      </c>
      <c r="L155" s="13">
        <v>6</v>
      </c>
      <c r="M155" s="13">
        <v>7</v>
      </c>
      <c r="N155" s="13">
        <v>8</v>
      </c>
      <c r="O155" s="13">
        <v>9</v>
      </c>
      <c r="P155" s="13">
        <v>10</v>
      </c>
      <c r="Q155" s="13">
        <v>11</v>
      </c>
      <c r="R155" s="13">
        <v>12</v>
      </c>
      <c r="S155" s="13">
        <v>13</v>
      </c>
      <c r="T155" s="13">
        <v>14</v>
      </c>
      <c r="U155" s="13">
        <v>15</v>
      </c>
      <c r="V155" s="13">
        <v>16</v>
      </c>
      <c r="W155" s="13">
        <v>17</v>
      </c>
      <c r="X155" s="13">
        <v>18</v>
      </c>
      <c r="Y155" s="13">
        <v>19</v>
      </c>
      <c r="Z155" s="13">
        <v>20</v>
      </c>
    </row>
    <row r="156" spans="1:26">
      <c r="A156" s="14" t="s">
        <v>100</v>
      </c>
      <c r="B156" s="15" t="s">
        <v>48</v>
      </c>
      <c r="C156" s="4" t="s">
        <v>107</v>
      </c>
      <c r="D156" s="4">
        <f t="shared" ref="D156:D182" si="25">COUNTIF(G156:Z156,0)</f>
        <v>0</v>
      </c>
      <c r="E156" s="4">
        <f t="shared" ref="E156:E182" si="26">COUNT(G156:Z156)</f>
        <v>20</v>
      </c>
      <c r="F156" s="10">
        <f t="shared" ref="F156:F182" si="27">1-D156/E156</f>
        <v>1</v>
      </c>
      <c r="G156" s="15">
        <v>1</v>
      </c>
      <c r="H156" s="15">
        <v>1</v>
      </c>
      <c r="I156" s="15">
        <v>1</v>
      </c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>
        <v>1</v>
      </c>
      <c r="T156" s="15">
        <v>1</v>
      </c>
      <c r="U156" s="15">
        <v>1</v>
      </c>
      <c r="V156" s="15">
        <v>1</v>
      </c>
      <c r="W156" s="15">
        <v>1</v>
      </c>
      <c r="X156" s="15">
        <v>1</v>
      </c>
      <c r="Y156" s="15">
        <v>1</v>
      </c>
      <c r="Z156" s="15">
        <v>1</v>
      </c>
    </row>
    <row r="157" spans="1:26">
      <c r="A157" s="14"/>
      <c r="B157" s="15" t="s">
        <v>51</v>
      </c>
      <c r="C157" s="4" t="s">
        <v>107</v>
      </c>
      <c r="D157" s="4">
        <f t="shared" si="25"/>
        <v>0</v>
      </c>
      <c r="E157" s="4">
        <f t="shared" si="26"/>
        <v>20</v>
      </c>
      <c r="F157" s="10">
        <f t="shared" si="27"/>
        <v>1</v>
      </c>
      <c r="G157" s="15">
        <v>1</v>
      </c>
      <c r="H157" s="15">
        <v>1</v>
      </c>
      <c r="I157" s="15">
        <v>1</v>
      </c>
      <c r="J157" s="15">
        <v>1</v>
      </c>
      <c r="K157" s="15">
        <v>1</v>
      </c>
      <c r="L157" s="15">
        <v>1</v>
      </c>
      <c r="M157" s="15">
        <v>1</v>
      </c>
      <c r="N157" s="15">
        <v>1</v>
      </c>
      <c r="O157" s="15">
        <v>1</v>
      </c>
      <c r="P157" s="15">
        <v>1</v>
      </c>
      <c r="Q157" s="15">
        <v>1</v>
      </c>
      <c r="R157" s="15">
        <v>1</v>
      </c>
      <c r="S157" s="15">
        <v>1</v>
      </c>
      <c r="T157" s="15">
        <v>1</v>
      </c>
      <c r="U157" s="15">
        <v>1</v>
      </c>
      <c r="V157" s="15">
        <v>1</v>
      </c>
      <c r="W157" s="15">
        <v>1</v>
      </c>
      <c r="X157" s="15">
        <v>1</v>
      </c>
      <c r="Y157" s="15">
        <v>1</v>
      </c>
      <c r="Z157" s="15">
        <v>1</v>
      </c>
    </row>
    <row r="158" ht="18" spans="1:26">
      <c r="A158" s="14"/>
      <c r="B158" s="16" t="s">
        <v>111</v>
      </c>
      <c r="C158" s="4" t="s">
        <v>107</v>
      </c>
      <c r="D158" s="4">
        <f t="shared" si="25"/>
        <v>0</v>
      </c>
      <c r="E158" s="4">
        <f t="shared" si="26"/>
        <v>10</v>
      </c>
      <c r="F158" s="10">
        <f t="shared" si="27"/>
        <v>1</v>
      </c>
      <c r="G158" s="15">
        <v>1</v>
      </c>
      <c r="H158" s="15">
        <v>1</v>
      </c>
      <c r="I158" s="15">
        <v>1</v>
      </c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>
        <v>1</v>
      </c>
      <c r="P158" s="15">
        <v>1</v>
      </c>
      <c r="Q158" s="21"/>
      <c r="R158" s="21"/>
      <c r="S158" s="21"/>
      <c r="T158" s="21"/>
      <c r="U158" s="21"/>
      <c r="V158" s="21"/>
      <c r="W158" s="21"/>
      <c r="X158" s="22"/>
      <c r="Y158" s="22"/>
      <c r="Z158" s="22"/>
    </row>
    <row r="159" ht="18" spans="1:26">
      <c r="A159" s="14"/>
      <c r="B159" s="16" t="s">
        <v>112</v>
      </c>
      <c r="C159" s="4" t="s">
        <v>107</v>
      </c>
      <c r="D159" s="4">
        <f t="shared" si="25"/>
        <v>0</v>
      </c>
      <c r="E159" s="4">
        <f t="shared" si="26"/>
        <v>10</v>
      </c>
      <c r="F159" s="10">
        <f t="shared" si="27"/>
        <v>1</v>
      </c>
      <c r="G159" s="15">
        <v>1</v>
      </c>
      <c r="H159" s="15">
        <v>1</v>
      </c>
      <c r="I159" s="15">
        <v>1</v>
      </c>
      <c r="J159" s="15">
        <v>1</v>
      </c>
      <c r="K159" s="15">
        <v>1</v>
      </c>
      <c r="L159" s="15">
        <v>1</v>
      </c>
      <c r="M159" s="15">
        <v>1</v>
      </c>
      <c r="N159" s="15">
        <v>1</v>
      </c>
      <c r="O159" s="15">
        <v>1</v>
      </c>
      <c r="P159" s="15">
        <v>1</v>
      </c>
      <c r="Q159" s="21"/>
      <c r="R159" s="21"/>
      <c r="S159" s="21"/>
      <c r="T159" s="21"/>
      <c r="U159" s="21"/>
      <c r="V159" s="21"/>
      <c r="W159" s="21"/>
      <c r="X159" s="22"/>
      <c r="Y159" s="22"/>
      <c r="Z159" s="22"/>
    </row>
    <row r="160" ht="18" spans="1:26">
      <c r="A160" s="14"/>
      <c r="B160" s="16" t="s">
        <v>113</v>
      </c>
      <c r="C160" s="4" t="s">
        <v>107</v>
      </c>
      <c r="D160" s="4">
        <f t="shared" si="25"/>
        <v>0</v>
      </c>
      <c r="E160" s="4">
        <f t="shared" si="26"/>
        <v>7</v>
      </c>
      <c r="F160" s="10">
        <f t="shared" si="27"/>
        <v>1</v>
      </c>
      <c r="G160" s="15"/>
      <c r="H160" s="15">
        <v>1</v>
      </c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/>
      <c r="P160" s="15">
        <v>1</v>
      </c>
      <c r="Q160" s="21"/>
      <c r="R160" s="21"/>
      <c r="S160" s="21"/>
      <c r="T160" s="21"/>
      <c r="U160" s="21"/>
      <c r="V160" s="21"/>
      <c r="W160" s="21"/>
      <c r="X160" s="22"/>
      <c r="Y160" s="22"/>
      <c r="Z160" s="22"/>
    </row>
    <row r="161" ht="18" spans="1:26">
      <c r="A161" s="14"/>
      <c r="B161" s="16" t="s">
        <v>114</v>
      </c>
      <c r="C161" s="4" t="s">
        <v>107</v>
      </c>
      <c r="D161" s="4">
        <f t="shared" si="25"/>
        <v>0</v>
      </c>
      <c r="E161" s="4">
        <f t="shared" si="26"/>
        <v>10</v>
      </c>
      <c r="F161" s="10">
        <f t="shared" si="27"/>
        <v>1</v>
      </c>
      <c r="G161" s="15">
        <v>1</v>
      </c>
      <c r="H161" s="15">
        <v>1</v>
      </c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>
        <v>1</v>
      </c>
      <c r="P161" s="15">
        <v>1</v>
      </c>
      <c r="Q161" s="21"/>
      <c r="R161" s="21"/>
      <c r="S161" s="21"/>
      <c r="T161" s="21"/>
      <c r="U161" s="21"/>
      <c r="V161" s="21"/>
      <c r="W161" s="21"/>
      <c r="X161" s="22"/>
      <c r="Y161" s="22"/>
      <c r="Z161" s="22"/>
    </row>
    <row r="162" ht="18" spans="1:26">
      <c r="A162" s="14"/>
      <c r="B162" s="16" t="s">
        <v>115</v>
      </c>
      <c r="C162" s="4" t="s">
        <v>107</v>
      </c>
      <c r="D162" s="4">
        <f t="shared" si="25"/>
        <v>0</v>
      </c>
      <c r="E162" s="4">
        <f t="shared" si="26"/>
        <v>10</v>
      </c>
      <c r="F162" s="10">
        <f t="shared" si="27"/>
        <v>1</v>
      </c>
      <c r="G162" s="15">
        <v>1</v>
      </c>
      <c r="H162" s="15">
        <v>1</v>
      </c>
      <c r="I162" s="15">
        <v>1</v>
      </c>
      <c r="J162" s="15">
        <v>1</v>
      </c>
      <c r="K162" s="15">
        <v>1</v>
      </c>
      <c r="L162" s="15">
        <v>1</v>
      </c>
      <c r="M162" s="15">
        <v>1</v>
      </c>
      <c r="N162" s="15">
        <v>1</v>
      </c>
      <c r="O162" s="15">
        <v>1</v>
      </c>
      <c r="P162" s="15">
        <v>1</v>
      </c>
      <c r="Q162" s="21"/>
      <c r="R162" s="21"/>
      <c r="S162" s="21"/>
      <c r="T162" s="21"/>
      <c r="U162" s="21"/>
      <c r="V162" s="21"/>
      <c r="W162" s="21"/>
      <c r="X162" s="22"/>
      <c r="Y162" s="22"/>
      <c r="Z162" s="22"/>
    </row>
    <row r="163" ht="18" spans="1:26">
      <c r="A163" s="14"/>
      <c r="B163" s="16" t="s">
        <v>116</v>
      </c>
      <c r="C163" s="4" t="s">
        <v>107</v>
      </c>
      <c r="D163" s="4">
        <f t="shared" si="25"/>
        <v>0</v>
      </c>
      <c r="E163" s="4">
        <f t="shared" si="26"/>
        <v>10</v>
      </c>
      <c r="F163" s="10">
        <f t="shared" si="27"/>
        <v>1</v>
      </c>
      <c r="G163" s="15">
        <v>1</v>
      </c>
      <c r="H163" s="15">
        <v>1</v>
      </c>
      <c r="I163" s="15">
        <v>1</v>
      </c>
      <c r="J163" s="15">
        <v>1</v>
      </c>
      <c r="K163" s="15">
        <v>1</v>
      </c>
      <c r="L163" s="15">
        <v>1</v>
      </c>
      <c r="M163" s="15">
        <v>1</v>
      </c>
      <c r="N163" s="15">
        <v>1</v>
      </c>
      <c r="O163" s="15">
        <v>1</v>
      </c>
      <c r="P163" s="15">
        <v>1</v>
      </c>
      <c r="Q163" s="21"/>
      <c r="R163" s="21"/>
      <c r="S163" s="21"/>
      <c r="T163" s="21"/>
      <c r="U163" s="21"/>
      <c r="V163" s="21"/>
      <c r="W163" s="21"/>
      <c r="X163" s="22"/>
      <c r="Y163" s="22"/>
      <c r="Z163" s="22"/>
    </row>
    <row r="164" ht="18" spans="1:26">
      <c r="A164" s="14"/>
      <c r="B164" s="17" t="s">
        <v>117</v>
      </c>
      <c r="C164" s="4" t="s">
        <v>107</v>
      </c>
      <c r="D164" s="4">
        <f t="shared" si="25"/>
        <v>0</v>
      </c>
      <c r="E164" s="4">
        <f t="shared" si="26"/>
        <v>10</v>
      </c>
      <c r="F164" s="10">
        <f t="shared" si="27"/>
        <v>1</v>
      </c>
      <c r="G164" s="15">
        <v>1</v>
      </c>
      <c r="H164" s="15">
        <v>1</v>
      </c>
      <c r="I164" s="15">
        <v>1</v>
      </c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>
        <v>1</v>
      </c>
      <c r="P164" s="15">
        <v>1</v>
      </c>
      <c r="Q164" s="21"/>
      <c r="R164" s="21"/>
      <c r="S164" s="21"/>
      <c r="T164" s="21"/>
      <c r="U164" s="21"/>
      <c r="V164" s="21"/>
      <c r="W164" s="21"/>
      <c r="X164" s="22"/>
      <c r="Y164" s="22"/>
      <c r="Z164" s="22"/>
    </row>
    <row r="165" ht="18" spans="1:26">
      <c r="A165" s="14"/>
      <c r="B165" s="17" t="s">
        <v>118</v>
      </c>
      <c r="C165" s="4" t="s">
        <v>107</v>
      </c>
      <c r="D165" s="4">
        <f t="shared" si="25"/>
        <v>0</v>
      </c>
      <c r="E165" s="4">
        <f t="shared" si="26"/>
        <v>10</v>
      </c>
      <c r="F165" s="10">
        <f t="shared" si="27"/>
        <v>1</v>
      </c>
      <c r="G165" s="20">
        <v>1</v>
      </c>
      <c r="H165" s="15">
        <v>1</v>
      </c>
      <c r="I165" s="15">
        <v>1</v>
      </c>
      <c r="J165" s="15">
        <v>1</v>
      </c>
      <c r="K165" s="15">
        <v>1</v>
      </c>
      <c r="L165" s="15">
        <v>1</v>
      </c>
      <c r="M165" s="15">
        <v>1</v>
      </c>
      <c r="N165" s="15">
        <v>1</v>
      </c>
      <c r="O165" s="15">
        <v>1</v>
      </c>
      <c r="P165" s="15">
        <v>1</v>
      </c>
      <c r="Q165" s="21"/>
      <c r="R165" s="21"/>
      <c r="S165" s="21"/>
      <c r="T165" s="21"/>
      <c r="U165" s="21"/>
      <c r="V165" s="21"/>
      <c r="W165" s="21"/>
      <c r="X165" s="22"/>
      <c r="Y165" s="22"/>
      <c r="Z165" s="22"/>
    </row>
    <row r="166" ht="18" spans="1:26">
      <c r="A166" s="14"/>
      <c r="B166" s="16" t="s">
        <v>119</v>
      </c>
      <c r="C166" s="4" t="s">
        <v>107</v>
      </c>
      <c r="D166" s="4">
        <f t="shared" si="25"/>
        <v>0</v>
      </c>
      <c r="E166" s="4">
        <f t="shared" si="26"/>
        <v>9</v>
      </c>
      <c r="F166" s="10">
        <f t="shared" si="27"/>
        <v>1</v>
      </c>
      <c r="G166" s="15">
        <v>1</v>
      </c>
      <c r="H166" s="15">
        <v>1</v>
      </c>
      <c r="I166" s="15">
        <v>1</v>
      </c>
      <c r="J166" s="15">
        <v>1</v>
      </c>
      <c r="K166" s="15"/>
      <c r="L166" s="15">
        <v>1</v>
      </c>
      <c r="M166" s="15">
        <v>1</v>
      </c>
      <c r="N166" s="15">
        <v>1</v>
      </c>
      <c r="O166" s="15">
        <v>1</v>
      </c>
      <c r="P166" s="15">
        <v>1</v>
      </c>
      <c r="Q166" s="21"/>
      <c r="R166" s="21"/>
      <c r="S166" s="21"/>
      <c r="T166" s="21"/>
      <c r="U166" s="21"/>
      <c r="V166" s="21"/>
      <c r="W166" s="21"/>
      <c r="X166" s="22"/>
      <c r="Y166" s="22"/>
      <c r="Z166" s="22"/>
    </row>
    <row r="167" ht="18" spans="1:26">
      <c r="A167" s="14"/>
      <c r="B167" s="16" t="s">
        <v>120</v>
      </c>
      <c r="C167" s="4" t="s">
        <v>107</v>
      </c>
      <c r="D167" s="4">
        <f t="shared" si="25"/>
        <v>0</v>
      </c>
      <c r="E167" s="4">
        <f t="shared" si="26"/>
        <v>10</v>
      </c>
      <c r="F167" s="10">
        <f t="shared" si="27"/>
        <v>1</v>
      </c>
      <c r="G167" s="15">
        <v>1</v>
      </c>
      <c r="H167" s="15">
        <v>1</v>
      </c>
      <c r="I167" s="15">
        <v>1</v>
      </c>
      <c r="J167" s="15">
        <v>1</v>
      </c>
      <c r="K167" s="15">
        <v>1</v>
      </c>
      <c r="L167" s="15">
        <v>1</v>
      </c>
      <c r="M167" s="15">
        <v>1</v>
      </c>
      <c r="N167" s="15">
        <v>1</v>
      </c>
      <c r="O167" s="15">
        <v>1</v>
      </c>
      <c r="P167" s="15">
        <v>1</v>
      </c>
      <c r="Q167" s="21"/>
      <c r="R167" s="21"/>
      <c r="S167" s="21"/>
      <c r="T167" s="21"/>
      <c r="U167" s="21"/>
      <c r="V167" s="21"/>
      <c r="W167" s="21"/>
      <c r="X167" s="22"/>
      <c r="Y167" s="22"/>
      <c r="Z167" s="22"/>
    </row>
    <row r="168" ht="18" spans="1:26">
      <c r="A168" s="14"/>
      <c r="B168" s="16" t="s">
        <v>121</v>
      </c>
      <c r="C168" s="4" t="s">
        <v>107</v>
      </c>
      <c r="D168" s="4">
        <f t="shared" si="25"/>
        <v>0</v>
      </c>
      <c r="E168" s="4">
        <f t="shared" si="26"/>
        <v>10</v>
      </c>
      <c r="F168" s="10">
        <f t="shared" si="27"/>
        <v>1</v>
      </c>
      <c r="G168" s="15">
        <v>1</v>
      </c>
      <c r="H168" s="15">
        <v>1</v>
      </c>
      <c r="I168" s="15">
        <v>1</v>
      </c>
      <c r="J168" s="15">
        <v>1</v>
      </c>
      <c r="K168" s="15">
        <v>1</v>
      </c>
      <c r="L168" s="15">
        <v>1</v>
      </c>
      <c r="M168" s="15">
        <v>1</v>
      </c>
      <c r="N168" s="15">
        <v>1</v>
      </c>
      <c r="O168" s="15">
        <v>1</v>
      </c>
      <c r="P168" s="15">
        <v>1</v>
      </c>
      <c r="Q168" s="21"/>
      <c r="R168" s="21"/>
      <c r="S168" s="21"/>
      <c r="T168" s="21"/>
      <c r="U168" s="21"/>
      <c r="V168" s="21"/>
      <c r="W168" s="21"/>
      <c r="X168" s="22"/>
      <c r="Y168" s="22"/>
      <c r="Z168" s="22"/>
    </row>
    <row r="169" ht="18" spans="1:26">
      <c r="A169" s="14"/>
      <c r="B169" s="16" t="s">
        <v>122</v>
      </c>
      <c r="C169" s="4" t="s">
        <v>107</v>
      </c>
      <c r="D169" s="4">
        <f t="shared" si="25"/>
        <v>0</v>
      </c>
      <c r="E169" s="4">
        <f t="shared" si="26"/>
        <v>10</v>
      </c>
      <c r="F169" s="10">
        <f t="shared" si="27"/>
        <v>1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21"/>
      <c r="R169" s="21"/>
      <c r="S169" s="21"/>
      <c r="T169" s="21"/>
      <c r="U169" s="21"/>
      <c r="V169" s="21"/>
      <c r="W169" s="21"/>
      <c r="X169" s="22"/>
      <c r="Y169" s="22"/>
      <c r="Z169" s="22"/>
    </row>
    <row r="170" ht="18" spans="1:26">
      <c r="A170" s="14"/>
      <c r="B170" s="16" t="s">
        <v>123</v>
      </c>
      <c r="C170" s="4" t="s">
        <v>107</v>
      </c>
      <c r="D170" s="4">
        <f t="shared" si="25"/>
        <v>0</v>
      </c>
      <c r="E170" s="4">
        <f t="shared" si="26"/>
        <v>10</v>
      </c>
      <c r="F170" s="10">
        <f t="shared" si="27"/>
        <v>1</v>
      </c>
      <c r="G170" s="15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>
        <v>1</v>
      </c>
      <c r="O170" s="15">
        <v>1</v>
      </c>
      <c r="P170" s="15">
        <v>1</v>
      </c>
      <c r="Q170" s="21"/>
      <c r="R170" s="21"/>
      <c r="S170" s="21"/>
      <c r="T170" s="21"/>
      <c r="U170" s="21"/>
      <c r="V170" s="21"/>
      <c r="W170" s="21"/>
      <c r="X170" s="22"/>
      <c r="Y170" s="22"/>
      <c r="Z170" s="22"/>
    </row>
    <row r="171" ht="18" spans="1:26">
      <c r="A171" s="14"/>
      <c r="B171" s="16" t="s">
        <v>124</v>
      </c>
      <c r="C171" s="4" t="s">
        <v>107</v>
      </c>
      <c r="D171" s="4">
        <f t="shared" si="25"/>
        <v>0</v>
      </c>
      <c r="E171" s="4">
        <f t="shared" si="26"/>
        <v>10</v>
      </c>
      <c r="F171" s="10">
        <f t="shared" si="27"/>
        <v>1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21"/>
      <c r="R171" s="21"/>
      <c r="S171" s="21"/>
      <c r="T171" s="21"/>
      <c r="U171" s="21"/>
      <c r="V171" s="21"/>
      <c r="W171" s="21"/>
      <c r="X171" s="22"/>
      <c r="Y171" s="22"/>
      <c r="Z171" s="22"/>
    </row>
    <row r="172" ht="18" spans="1:26">
      <c r="A172" s="14"/>
      <c r="B172" s="16" t="s">
        <v>125</v>
      </c>
      <c r="C172" s="4" t="s">
        <v>107</v>
      </c>
      <c r="D172" s="4">
        <f t="shared" si="25"/>
        <v>0</v>
      </c>
      <c r="E172" s="4">
        <f t="shared" si="26"/>
        <v>10</v>
      </c>
      <c r="F172" s="10">
        <f t="shared" si="27"/>
        <v>1</v>
      </c>
      <c r="G172" s="15">
        <v>1</v>
      </c>
      <c r="H172" s="15">
        <v>1</v>
      </c>
      <c r="I172" s="15">
        <v>1</v>
      </c>
      <c r="J172" s="15">
        <v>1</v>
      </c>
      <c r="K172" s="15">
        <v>1</v>
      </c>
      <c r="L172" s="15">
        <v>1</v>
      </c>
      <c r="M172" s="15">
        <v>1</v>
      </c>
      <c r="N172" s="15">
        <v>1</v>
      </c>
      <c r="O172" s="15">
        <v>1</v>
      </c>
      <c r="P172" s="15">
        <v>1</v>
      </c>
      <c r="Q172" s="21"/>
      <c r="R172" s="21"/>
      <c r="S172" s="21"/>
      <c r="T172" s="21"/>
      <c r="U172" s="21"/>
      <c r="V172" s="21"/>
      <c r="W172" s="21"/>
      <c r="X172" s="22"/>
      <c r="Y172" s="22"/>
      <c r="Z172" s="22"/>
    </row>
    <row r="173" ht="18" spans="1:26">
      <c r="A173" s="14"/>
      <c r="B173" s="16" t="s">
        <v>126</v>
      </c>
      <c r="C173" s="4" t="s">
        <v>107</v>
      </c>
      <c r="D173" s="4">
        <f t="shared" si="25"/>
        <v>0</v>
      </c>
      <c r="E173" s="4">
        <f t="shared" si="26"/>
        <v>10</v>
      </c>
      <c r="F173" s="10">
        <f t="shared" si="27"/>
        <v>1</v>
      </c>
      <c r="G173" s="15">
        <v>1</v>
      </c>
      <c r="H173" s="15">
        <v>1</v>
      </c>
      <c r="I173" s="15">
        <v>1</v>
      </c>
      <c r="J173" s="15">
        <v>1</v>
      </c>
      <c r="K173" s="15">
        <v>1</v>
      </c>
      <c r="L173" s="15">
        <v>1</v>
      </c>
      <c r="M173" s="15">
        <v>1</v>
      </c>
      <c r="N173" s="15">
        <v>1</v>
      </c>
      <c r="O173" s="15">
        <v>1</v>
      </c>
      <c r="P173" s="15">
        <v>1</v>
      </c>
      <c r="Q173" s="21"/>
      <c r="R173" s="21"/>
      <c r="S173" s="21"/>
      <c r="T173" s="21"/>
      <c r="U173" s="21"/>
      <c r="V173" s="21"/>
      <c r="W173" s="21"/>
      <c r="X173" s="22"/>
      <c r="Y173" s="22"/>
      <c r="Z173" s="22"/>
    </row>
    <row r="174" ht="18" spans="1:26">
      <c r="A174" s="14"/>
      <c r="B174" s="16" t="s">
        <v>127</v>
      </c>
      <c r="C174" s="4" t="s">
        <v>107</v>
      </c>
      <c r="D174" s="4">
        <f t="shared" si="25"/>
        <v>0</v>
      </c>
      <c r="E174" s="4">
        <f t="shared" si="26"/>
        <v>10</v>
      </c>
      <c r="F174" s="10">
        <f t="shared" si="27"/>
        <v>1</v>
      </c>
      <c r="G174" s="15">
        <v>1</v>
      </c>
      <c r="H174" s="15">
        <v>1</v>
      </c>
      <c r="I174" s="15">
        <v>1</v>
      </c>
      <c r="J174" s="15">
        <v>1</v>
      </c>
      <c r="K174" s="15">
        <v>1</v>
      </c>
      <c r="L174" s="15">
        <v>1</v>
      </c>
      <c r="M174" s="15">
        <v>1</v>
      </c>
      <c r="N174" s="15">
        <v>1</v>
      </c>
      <c r="O174" s="15">
        <v>1</v>
      </c>
      <c r="P174" s="15">
        <v>1</v>
      </c>
      <c r="Q174" s="21"/>
      <c r="R174" s="21"/>
      <c r="S174" s="21"/>
      <c r="T174" s="21"/>
      <c r="U174" s="21"/>
      <c r="V174" s="21"/>
      <c r="W174" s="21"/>
      <c r="X174" s="22"/>
      <c r="Y174" s="22"/>
      <c r="Z174" s="22"/>
    </row>
    <row r="175" ht="18" spans="1:26">
      <c r="A175" s="14"/>
      <c r="B175" s="16" t="s">
        <v>128</v>
      </c>
      <c r="C175" s="4" t="s">
        <v>107</v>
      </c>
      <c r="D175" s="4">
        <f t="shared" si="25"/>
        <v>0</v>
      </c>
      <c r="E175" s="4">
        <f t="shared" si="26"/>
        <v>10</v>
      </c>
      <c r="F175" s="10">
        <f t="shared" si="27"/>
        <v>1</v>
      </c>
      <c r="G175" s="15">
        <v>1</v>
      </c>
      <c r="H175" s="15">
        <v>1</v>
      </c>
      <c r="I175" s="15">
        <v>1</v>
      </c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>
        <v>1</v>
      </c>
      <c r="P175" s="15">
        <v>1</v>
      </c>
      <c r="Q175" s="21"/>
      <c r="R175" s="21"/>
      <c r="S175" s="21"/>
      <c r="T175" s="21"/>
      <c r="U175" s="21"/>
      <c r="V175" s="21"/>
      <c r="W175" s="21"/>
      <c r="X175" s="22"/>
      <c r="Y175" s="22"/>
      <c r="Z175" s="22"/>
    </row>
    <row r="176" ht="18" spans="1:26">
      <c r="A176" s="14"/>
      <c r="B176" s="18" t="s">
        <v>129</v>
      </c>
      <c r="C176" s="4" t="s">
        <v>107</v>
      </c>
      <c r="D176" s="4">
        <f t="shared" si="25"/>
        <v>0</v>
      </c>
      <c r="E176" s="4">
        <f t="shared" si="26"/>
        <v>10</v>
      </c>
      <c r="F176" s="10">
        <f t="shared" si="27"/>
        <v>1</v>
      </c>
      <c r="G176" s="15">
        <v>1</v>
      </c>
      <c r="H176" s="15">
        <v>1</v>
      </c>
      <c r="I176" s="15">
        <v>1</v>
      </c>
      <c r="J176" s="15">
        <v>1</v>
      </c>
      <c r="K176" s="15">
        <v>1</v>
      </c>
      <c r="L176" s="15">
        <v>1</v>
      </c>
      <c r="M176" s="15">
        <v>1</v>
      </c>
      <c r="N176" s="15">
        <v>1</v>
      </c>
      <c r="O176" s="15">
        <v>1</v>
      </c>
      <c r="P176" s="15">
        <v>1</v>
      </c>
      <c r="Q176" s="21"/>
      <c r="R176" s="21"/>
      <c r="S176" s="21"/>
      <c r="T176" s="21"/>
      <c r="U176" s="21"/>
      <c r="V176" s="21"/>
      <c r="W176" s="21"/>
      <c r="X176" s="22"/>
      <c r="Y176" s="22"/>
      <c r="Z176" s="22"/>
    </row>
    <row r="177" ht="18" spans="1:26">
      <c r="A177" s="14"/>
      <c r="B177" s="18" t="s">
        <v>130</v>
      </c>
      <c r="C177" s="4" t="s">
        <v>107</v>
      </c>
      <c r="D177" s="4">
        <f t="shared" si="25"/>
        <v>0</v>
      </c>
      <c r="E177" s="4">
        <f t="shared" si="26"/>
        <v>10</v>
      </c>
      <c r="F177" s="10">
        <f t="shared" si="27"/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5">
        <v>1</v>
      </c>
      <c r="O177" s="15">
        <v>1</v>
      </c>
      <c r="P177" s="15">
        <v>1</v>
      </c>
      <c r="Q177" s="21"/>
      <c r="R177" s="21"/>
      <c r="S177" s="21"/>
      <c r="T177" s="21"/>
      <c r="U177" s="21"/>
      <c r="V177" s="21"/>
      <c r="W177" s="21"/>
      <c r="X177" s="22"/>
      <c r="Y177" s="22"/>
      <c r="Z177" s="22"/>
    </row>
    <row r="178" ht="18" spans="1:26">
      <c r="A178" s="14"/>
      <c r="B178" s="19" t="s">
        <v>131</v>
      </c>
      <c r="C178" s="4" t="s">
        <v>107</v>
      </c>
      <c r="D178" s="4">
        <f t="shared" si="25"/>
        <v>0</v>
      </c>
      <c r="E178" s="4">
        <f t="shared" si="26"/>
        <v>10</v>
      </c>
      <c r="F178" s="10">
        <f t="shared" si="27"/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5">
        <v>1</v>
      </c>
      <c r="O178" s="15">
        <v>1</v>
      </c>
      <c r="P178" s="15">
        <v>1</v>
      </c>
      <c r="Q178" s="21"/>
      <c r="R178" s="21"/>
      <c r="S178" s="21"/>
      <c r="T178" s="21"/>
      <c r="U178" s="21"/>
      <c r="V178" s="21"/>
      <c r="W178" s="21"/>
      <c r="X178" s="22"/>
      <c r="Y178" s="22"/>
      <c r="Z178" s="22"/>
    </row>
    <row r="179" ht="18" spans="1:26">
      <c r="A179" s="14"/>
      <c r="B179" s="19" t="s">
        <v>132</v>
      </c>
      <c r="C179" s="4" t="s">
        <v>107</v>
      </c>
      <c r="D179" s="4">
        <f t="shared" si="25"/>
        <v>0</v>
      </c>
      <c r="E179" s="4">
        <f t="shared" si="26"/>
        <v>10</v>
      </c>
      <c r="F179" s="10">
        <f t="shared" si="27"/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5">
        <v>1</v>
      </c>
      <c r="O179" s="15">
        <v>1</v>
      </c>
      <c r="P179" s="15">
        <v>1</v>
      </c>
      <c r="Q179" s="21"/>
      <c r="R179" s="21"/>
      <c r="S179" s="21"/>
      <c r="T179" s="21"/>
      <c r="U179" s="21"/>
      <c r="V179" s="21"/>
      <c r="W179" s="21"/>
      <c r="X179" s="22"/>
      <c r="Y179" s="22"/>
      <c r="Z179" s="22"/>
    </row>
    <row r="180" ht="18" spans="1:26">
      <c r="A180" s="14"/>
      <c r="B180" s="19" t="s">
        <v>133</v>
      </c>
      <c r="C180" s="4" t="s">
        <v>107</v>
      </c>
      <c r="D180" s="4">
        <f t="shared" si="25"/>
        <v>0</v>
      </c>
      <c r="E180" s="4">
        <f t="shared" si="26"/>
        <v>10</v>
      </c>
      <c r="F180" s="10">
        <f t="shared" si="27"/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5">
        <v>1</v>
      </c>
      <c r="O180" s="15">
        <v>1</v>
      </c>
      <c r="P180" s="15">
        <v>1</v>
      </c>
      <c r="Q180" s="21"/>
      <c r="R180" s="21"/>
      <c r="S180" s="21"/>
      <c r="T180" s="21"/>
      <c r="U180" s="21"/>
      <c r="V180" s="21"/>
      <c r="W180" s="21"/>
      <c r="X180" s="22"/>
      <c r="Y180" s="22"/>
      <c r="Z180" s="22"/>
    </row>
    <row r="181" ht="18" spans="1:26">
      <c r="A181" s="14"/>
      <c r="B181" s="19" t="s">
        <v>134</v>
      </c>
      <c r="C181" s="4" t="s">
        <v>107</v>
      </c>
      <c r="D181" s="4">
        <f t="shared" si="25"/>
        <v>0</v>
      </c>
      <c r="E181" s="4">
        <f t="shared" si="26"/>
        <v>10</v>
      </c>
      <c r="F181" s="10">
        <f t="shared" si="27"/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5">
        <v>1</v>
      </c>
      <c r="O181" s="15">
        <v>1</v>
      </c>
      <c r="P181" s="15">
        <v>1</v>
      </c>
      <c r="Q181" s="21"/>
      <c r="R181" s="21"/>
      <c r="S181" s="21"/>
      <c r="T181" s="21"/>
      <c r="U181" s="21"/>
      <c r="V181" s="21"/>
      <c r="W181" s="21"/>
      <c r="X181" s="22"/>
      <c r="Y181" s="22"/>
      <c r="Z181" s="22"/>
    </row>
    <row r="182" ht="18" spans="1:26">
      <c r="A182" s="14"/>
      <c r="B182" s="19" t="s">
        <v>135</v>
      </c>
      <c r="C182" s="4" t="s">
        <v>107</v>
      </c>
      <c r="D182" s="4">
        <f t="shared" si="25"/>
        <v>0</v>
      </c>
      <c r="E182" s="4">
        <f t="shared" si="26"/>
        <v>10</v>
      </c>
      <c r="F182" s="10">
        <f t="shared" si="27"/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5">
        <v>1</v>
      </c>
      <c r="O182" s="15">
        <v>1</v>
      </c>
      <c r="P182" s="15">
        <v>1</v>
      </c>
      <c r="Q182" s="21"/>
      <c r="R182" s="21"/>
      <c r="S182" s="21"/>
      <c r="T182" s="21"/>
      <c r="U182" s="21"/>
      <c r="V182" s="21"/>
      <c r="W182" s="21"/>
      <c r="X182" s="22"/>
      <c r="Y182" s="22"/>
      <c r="Z182" s="22"/>
    </row>
    <row r="185" spans="1:26">
      <c r="A185" s="12" t="s">
        <v>93</v>
      </c>
      <c r="B185" s="13" t="s">
        <v>42</v>
      </c>
      <c r="C185" s="13" t="s">
        <v>138</v>
      </c>
      <c r="D185" s="13" t="s">
        <v>139</v>
      </c>
      <c r="E185" s="13" t="s">
        <v>140</v>
      </c>
      <c r="F185" s="13"/>
      <c r="G185" s="13">
        <v>1</v>
      </c>
      <c r="H185" s="13">
        <v>2</v>
      </c>
      <c r="I185" s="13">
        <v>3</v>
      </c>
      <c r="J185" s="13">
        <v>4</v>
      </c>
      <c r="K185" s="13">
        <v>5</v>
      </c>
      <c r="L185" s="13">
        <v>6</v>
      </c>
      <c r="M185" s="13">
        <v>7</v>
      </c>
      <c r="N185" s="13">
        <v>8</v>
      </c>
      <c r="O185" s="13">
        <v>9</v>
      </c>
      <c r="P185" s="13">
        <v>10</v>
      </c>
      <c r="Q185" s="13">
        <v>11</v>
      </c>
      <c r="R185" s="13">
        <v>12</v>
      </c>
      <c r="S185" s="13">
        <v>13</v>
      </c>
      <c r="T185" s="13">
        <v>14</v>
      </c>
      <c r="U185" s="13">
        <v>15</v>
      </c>
      <c r="V185" s="13">
        <v>16</v>
      </c>
      <c r="W185" s="13">
        <v>17</v>
      </c>
      <c r="X185" s="13">
        <v>18</v>
      </c>
      <c r="Y185" s="13">
        <v>19</v>
      </c>
      <c r="Z185" s="13">
        <v>20</v>
      </c>
    </row>
    <row r="186" spans="1:26">
      <c r="A186" s="14" t="s">
        <v>102</v>
      </c>
      <c r="B186" s="15" t="s">
        <v>48</v>
      </c>
      <c r="C186" s="4" t="s">
        <v>107</v>
      </c>
      <c r="D186" s="4">
        <f t="shared" ref="D186:D212" si="28">COUNTIF(G186:Z186,0)</f>
        <v>0</v>
      </c>
      <c r="E186" s="4">
        <f t="shared" ref="E186:E212" si="29">COUNT(G186:Z186)</f>
        <v>20</v>
      </c>
      <c r="F186" s="10">
        <f t="shared" ref="F186:F212" si="30">1-D186/E186</f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5">
        <v>1</v>
      </c>
      <c r="O186" s="15">
        <v>1</v>
      </c>
      <c r="P186" s="15">
        <v>1</v>
      </c>
      <c r="Q186" s="15">
        <v>1</v>
      </c>
      <c r="R186" s="15">
        <v>1</v>
      </c>
      <c r="S186" s="15">
        <v>1</v>
      </c>
      <c r="T186" s="15">
        <v>1</v>
      </c>
      <c r="U186" s="15">
        <v>1</v>
      </c>
      <c r="V186" s="15">
        <v>1</v>
      </c>
      <c r="W186" s="15">
        <v>1</v>
      </c>
      <c r="X186" s="15">
        <v>1</v>
      </c>
      <c r="Y186" s="15">
        <v>1</v>
      </c>
      <c r="Z186" s="15">
        <v>1</v>
      </c>
    </row>
    <row r="187" spans="1:26">
      <c r="A187" s="14"/>
      <c r="B187" s="15" t="s">
        <v>51</v>
      </c>
      <c r="C187" s="4" t="s">
        <v>107</v>
      </c>
      <c r="D187" s="4">
        <f t="shared" si="28"/>
        <v>0</v>
      </c>
      <c r="E187" s="4">
        <f t="shared" si="29"/>
        <v>20</v>
      </c>
      <c r="F187" s="10">
        <f t="shared" si="30"/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1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5">
        <v>1</v>
      </c>
      <c r="W187" s="15">
        <v>1</v>
      </c>
      <c r="X187" s="15">
        <v>1</v>
      </c>
      <c r="Y187" s="15">
        <v>1</v>
      </c>
      <c r="Z187" s="15">
        <v>1</v>
      </c>
    </row>
    <row r="188" ht="18" spans="1:26">
      <c r="A188" s="14"/>
      <c r="B188" s="16" t="s">
        <v>111</v>
      </c>
      <c r="C188" s="4" t="s">
        <v>107</v>
      </c>
      <c r="D188" s="4">
        <f t="shared" si="28"/>
        <v>0</v>
      </c>
      <c r="E188" s="4">
        <f t="shared" si="29"/>
        <v>10</v>
      </c>
      <c r="F188" s="10">
        <f t="shared" si="30"/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21"/>
      <c r="R188" s="21"/>
      <c r="S188" s="21"/>
      <c r="T188" s="21"/>
      <c r="U188" s="21"/>
      <c r="V188" s="21"/>
      <c r="W188" s="21"/>
      <c r="X188" s="22"/>
      <c r="Y188" s="22"/>
      <c r="Z188" s="22"/>
    </row>
    <row r="189" ht="18" spans="1:26">
      <c r="A189" s="14"/>
      <c r="B189" s="16" t="s">
        <v>112</v>
      </c>
      <c r="C189" s="4" t="s">
        <v>107</v>
      </c>
      <c r="D189" s="4">
        <f t="shared" si="28"/>
        <v>0</v>
      </c>
      <c r="E189" s="4">
        <f t="shared" si="29"/>
        <v>10</v>
      </c>
      <c r="F189" s="10">
        <f t="shared" si="30"/>
        <v>1</v>
      </c>
      <c r="G189" s="15">
        <v>1</v>
      </c>
      <c r="H189" s="15">
        <v>1</v>
      </c>
      <c r="I189" s="15">
        <v>1</v>
      </c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>
        <v>1</v>
      </c>
      <c r="P189" s="15">
        <v>1</v>
      </c>
      <c r="Q189" s="21"/>
      <c r="R189" s="21"/>
      <c r="S189" s="21"/>
      <c r="T189" s="21"/>
      <c r="U189" s="21"/>
      <c r="V189" s="21"/>
      <c r="W189" s="21"/>
      <c r="X189" s="22"/>
      <c r="Y189" s="22"/>
      <c r="Z189" s="22"/>
    </row>
    <row r="190" ht="18" spans="1:26">
      <c r="A190" s="14"/>
      <c r="B190" s="16" t="s">
        <v>113</v>
      </c>
      <c r="C190" s="4" t="s">
        <v>107</v>
      </c>
      <c r="D190" s="4">
        <f t="shared" si="28"/>
        <v>0</v>
      </c>
      <c r="E190" s="4">
        <f t="shared" si="29"/>
        <v>6</v>
      </c>
      <c r="F190" s="10">
        <f t="shared" si="30"/>
        <v>1</v>
      </c>
      <c r="G190" s="15"/>
      <c r="H190" s="15">
        <v>1</v>
      </c>
      <c r="I190" s="15">
        <v>1</v>
      </c>
      <c r="J190" s="15">
        <v>1</v>
      </c>
      <c r="K190" s="15">
        <v>1</v>
      </c>
      <c r="L190" s="15">
        <v>1</v>
      </c>
      <c r="M190" s="15"/>
      <c r="N190" s="15"/>
      <c r="O190" s="15">
        <v>1</v>
      </c>
      <c r="P190" s="15"/>
      <c r="Q190" s="21"/>
      <c r="R190" s="21"/>
      <c r="S190" s="21"/>
      <c r="T190" s="21"/>
      <c r="U190" s="21"/>
      <c r="V190" s="21"/>
      <c r="W190" s="21"/>
      <c r="X190" s="22"/>
      <c r="Y190" s="22"/>
      <c r="Z190" s="22"/>
    </row>
    <row r="191" ht="18" spans="1:26">
      <c r="A191" s="14"/>
      <c r="B191" s="16" t="s">
        <v>114</v>
      </c>
      <c r="C191" s="4" t="s">
        <v>107</v>
      </c>
      <c r="D191" s="4">
        <f t="shared" si="28"/>
        <v>0</v>
      </c>
      <c r="E191" s="4">
        <f t="shared" si="29"/>
        <v>8</v>
      </c>
      <c r="F191" s="10">
        <f t="shared" si="30"/>
        <v>1</v>
      </c>
      <c r="G191" s="15">
        <v>1</v>
      </c>
      <c r="H191" s="15">
        <v>1</v>
      </c>
      <c r="I191" s="15">
        <v>1</v>
      </c>
      <c r="J191" s="15"/>
      <c r="K191" s="15">
        <v>1</v>
      </c>
      <c r="L191" s="15">
        <v>1</v>
      </c>
      <c r="M191" s="15"/>
      <c r="N191" s="15">
        <v>1</v>
      </c>
      <c r="O191" s="15">
        <v>1</v>
      </c>
      <c r="P191" s="15">
        <v>1</v>
      </c>
      <c r="Q191" s="21"/>
      <c r="R191" s="21"/>
      <c r="S191" s="21"/>
      <c r="T191" s="21"/>
      <c r="U191" s="21"/>
      <c r="V191" s="21"/>
      <c r="W191" s="21"/>
      <c r="X191" s="22"/>
      <c r="Y191" s="22"/>
      <c r="Z191" s="22"/>
    </row>
    <row r="192" ht="18" spans="1:26">
      <c r="A192" s="14"/>
      <c r="B192" s="16" t="s">
        <v>115</v>
      </c>
      <c r="C192" s="4" t="s">
        <v>107</v>
      </c>
      <c r="D192" s="4">
        <f t="shared" si="28"/>
        <v>0</v>
      </c>
      <c r="E192" s="4">
        <f t="shared" si="29"/>
        <v>10</v>
      </c>
      <c r="F192" s="10">
        <f t="shared" si="30"/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5">
        <v>1</v>
      </c>
      <c r="O192" s="15">
        <v>1</v>
      </c>
      <c r="P192" s="15">
        <v>1</v>
      </c>
      <c r="Q192" s="21"/>
      <c r="R192" s="21"/>
      <c r="S192" s="21"/>
      <c r="T192" s="21"/>
      <c r="U192" s="21"/>
      <c r="V192" s="21"/>
      <c r="W192" s="21"/>
      <c r="X192" s="22"/>
      <c r="Y192" s="22"/>
      <c r="Z192" s="22"/>
    </row>
    <row r="193" ht="18" spans="1:26">
      <c r="A193" s="14"/>
      <c r="B193" s="16" t="s">
        <v>116</v>
      </c>
      <c r="C193" s="4" t="s">
        <v>107</v>
      </c>
      <c r="D193" s="4">
        <f t="shared" si="28"/>
        <v>0</v>
      </c>
      <c r="E193" s="4">
        <f t="shared" si="29"/>
        <v>10</v>
      </c>
      <c r="F193" s="10">
        <f t="shared" si="30"/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>
        <v>1</v>
      </c>
      <c r="P193" s="15">
        <v>1</v>
      </c>
      <c r="Q193" s="21"/>
      <c r="R193" s="21"/>
      <c r="S193" s="21"/>
      <c r="T193" s="21"/>
      <c r="U193" s="21"/>
      <c r="V193" s="21"/>
      <c r="W193" s="21"/>
      <c r="X193" s="22"/>
      <c r="Y193" s="22"/>
      <c r="Z193" s="22"/>
    </row>
    <row r="194" ht="18" spans="1:26">
      <c r="A194" s="14"/>
      <c r="B194" s="17" t="s">
        <v>117</v>
      </c>
      <c r="C194" s="4" t="s">
        <v>107</v>
      </c>
      <c r="D194" s="4">
        <f t="shared" si="28"/>
        <v>0</v>
      </c>
      <c r="E194" s="4">
        <f t="shared" si="29"/>
        <v>10</v>
      </c>
      <c r="F194" s="10">
        <f t="shared" si="30"/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5">
        <v>1</v>
      </c>
      <c r="O194" s="15">
        <v>1</v>
      </c>
      <c r="P194" s="15">
        <v>1</v>
      </c>
      <c r="Q194" s="21"/>
      <c r="R194" s="21"/>
      <c r="S194" s="21"/>
      <c r="T194" s="21"/>
      <c r="U194" s="21"/>
      <c r="V194" s="21"/>
      <c r="W194" s="21"/>
      <c r="X194" s="22"/>
      <c r="Y194" s="22"/>
      <c r="Z194" s="22"/>
    </row>
    <row r="195" ht="18" spans="1:26">
      <c r="A195" s="14"/>
      <c r="B195" s="17" t="s">
        <v>118</v>
      </c>
      <c r="C195" s="4" t="s">
        <v>107</v>
      </c>
      <c r="D195" s="4">
        <f t="shared" si="28"/>
        <v>0</v>
      </c>
      <c r="E195" s="4">
        <f t="shared" si="29"/>
        <v>10</v>
      </c>
      <c r="F195" s="10">
        <f t="shared" si="30"/>
        <v>1</v>
      </c>
      <c r="G195" s="20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5">
        <v>1</v>
      </c>
      <c r="O195" s="15">
        <v>1</v>
      </c>
      <c r="P195" s="15">
        <v>1</v>
      </c>
      <c r="Q195" s="21"/>
      <c r="R195" s="21"/>
      <c r="S195" s="21"/>
      <c r="T195" s="21"/>
      <c r="U195" s="21"/>
      <c r="V195" s="21"/>
      <c r="W195" s="21"/>
      <c r="X195" s="22"/>
      <c r="Y195" s="22"/>
      <c r="Z195" s="22"/>
    </row>
    <row r="196" ht="18" spans="1:26">
      <c r="A196" s="14"/>
      <c r="B196" s="16" t="s">
        <v>119</v>
      </c>
      <c r="C196" s="4" t="s">
        <v>107</v>
      </c>
      <c r="D196" s="4">
        <f t="shared" si="28"/>
        <v>0</v>
      </c>
      <c r="E196" s="4">
        <f t="shared" si="29"/>
        <v>10</v>
      </c>
      <c r="F196" s="10">
        <f t="shared" si="30"/>
        <v>1</v>
      </c>
      <c r="G196" s="15">
        <v>1</v>
      </c>
      <c r="H196" s="15">
        <v>1</v>
      </c>
      <c r="I196" s="15">
        <v>1</v>
      </c>
      <c r="J196" s="15">
        <v>1</v>
      </c>
      <c r="K196" s="15">
        <v>1</v>
      </c>
      <c r="L196" s="15">
        <v>1</v>
      </c>
      <c r="M196" s="15">
        <v>1</v>
      </c>
      <c r="N196" s="15">
        <v>1</v>
      </c>
      <c r="O196" s="15">
        <v>1</v>
      </c>
      <c r="P196" s="15">
        <v>1</v>
      </c>
      <c r="Q196" s="21"/>
      <c r="R196" s="21"/>
      <c r="S196" s="21"/>
      <c r="T196" s="21"/>
      <c r="U196" s="21"/>
      <c r="V196" s="21"/>
      <c r="W196" s="21"/>
      <c r="X196" s="22"/>
      <c r="Y196" s="22"/>
      <c r="Z196" s="22"/>
    </row>
    <row r="197" ht="18" spans="1:26">
      <c r="A197" s="14"/>
      <c r="B197" s="16" t="s">
        <v>120</v>
      </c>
      <c r="C197" s="4" t="s">
        <v>107</v>
      </c>
      <c r="D197" s="4">
        <f t="shared" si="28"/>
        <v>0</v>
      </c>
      <c r="E197" s="4">
        <f t="shared" si="29"/>
        <v>10</v>
      </c>
      <c r="F197" s="10">
        <f t="shared" si="30"/>
        <v>1</v>
      </c>
      <c r="G197" s="15">
        <v>1</v>
      </c>
      <c r="H197" s="15">
        <v>1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5">
        <v>1</v>
      </c>
      <c r="O197" s="15">
        <v>1</v>
      </c>
      <c r="P197" s="15">
        <v>1</v>
      </c>
      <c r="Q197" s="21"/>
      <c r="R197" s="21"/>
      <c r="S197" s="21"/>
      <c r="T197" s="21"/>
      <c r="U197" s="21"/>
      <c r="V197" s="21"/>
      <c r="W197" s="21"/>
      <c r="X197" s="22"/>
      <c r="Y197" s="22"/>
      <c r="Z197" s="22"/>
    </row>
    <row r="198" ht="18" spans="1:26">
      <c r="A198" s="14"/>
      <c r="B198" s="16" t="s">
        <v>121</v>
      </c>
      <c r="C198" s="4" t="s">
        <v>107</v>
      </c>
      <c r="D198" s="4">
        <f t="shared" si="28"/>
        <v>0</v>
      </c>
      <c r="E198" s="4">
        <f t="shared" si="29"/>
        <v>10</v>
      </c>
      <c r="F198" s="10">
        <f t="shared" si="30"/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5">
        <v>1</v>
      </c>
      <c r="O198" s="15">
        <v>1</v>
      </c>
      <c r="P198" s="15">
        <v>1</v>
      </c>
      <c r="Q198" s="21"/>
      <c r="R198" s="21"/>
      <c r="S198" s="21"/>
      <c r="T198" s="21"/>
      <c r="U198" s="21"/>
      <c r="V198" s="21"/>
      <c r="W198" s="21"/>
      <c r="X198" s="22"/>
      <c r="Y198" s="22"/>
      <c r="Z198" s="22"/>
    </row>
    <row r="199" ht="18" spans="1:26">
      <c r="A199" s="14"/>
      <c r="B199" s="16" t="s">
        <v>122</v>
      </c>
      <c r="C199" s="4" t="s">
        <v>107</v>
      </c>
      <c r="D199" s="4">
        <f t="shared" si="28"/>
        <v>0</v>
      </c>
      <c r="E199" s="4">
        <f t="shared" si="29"/>
        <v>10</v>
      </c>
      <c r="F199" s="10">
        <f t="shared" si="30"/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5">
        <v>1</v>
      </c>
      <c r="O199" s="15">
        <v>1</v>
      </c>
      <c r="P199" s="15">
        <v>1</v>
      </c>
      <c r="Q199" s="21"/>
      <c r="R199" s="21"/>
      <c r="S199" s="21"/>
      <c r="T199" s="21"/>
      <c r="U199" s="21"/>
      <c r="V199" s="21"/>
      <c r="W199" s="21"/>
      <c r="X199" s="22"/>
      <c r="Y199" s="22"/>
      <c r="Z199" s="22"/>
    </row>
    <row r="200" ht="18" spans="1:26">
      <c r="A200" s="14"/>
      <c r="B200" s="16" t="s">
        <v>123</v>
      </c>
      <c r="C200" s="4" t="s">
        <v>107</v>
      </c>
      <c r="D200" s="4">
        <f t="shared" si="28"/>
        <v>0</v>
      </c>
      <c r="E200" s="4">
        <f t="shared" si="29"/>
        <v>10</v>
      </c>
      <c r="F200" s="10">
        <f t="shared" si="30"/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5">
        <v>1</v>
      </c>
      <c r="O200" s="15">
        <v>1</v>
      </c>
      <c r="P200" s="15">
        <v>1</v>
      </c>
      <c r="Q200" s="21"/>
      <c r="R200" s="21"/>
      <c r="S200" s="21"/>
      <c r="T200" s="21"/>
      <c r="U200" s="21"/>
      <c r="V200" s="21"/>
      <c r="W200" s="21"/>
      <c r="X200" s="22"/>
      <c r="Y200" s="22"/>
      <c r="Z200" s="22"/>
    </row>
    <row r="201" ht="18" spans="1:26">
      <c r="A201" s="14"/>
      <c r="B201" s="16" t="s">
        <v>124</v>
      </c>
      <c r="C201" s="4" t="s">
        <v>107</v>
      </c>
      <c r="D201" s="4">
        <f t="shared" si="28"/>
        <v>0</v>
      </c>
      <c r="E201" s="4">
        <f t="shared" si="29"/>
        <v>10</v>
      </c>
      <c r="F201" s="10">
        <f t="shared" si="30"/>
        <v>1</v>
      </c>
      <c r="G201" s="15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5">
        <v>1</v>
      </c>
      <c r="O201" s="15">
        <v>1</v>
      </c>
      <c r="P201" s="15">
        <v>1</v>
      </c>
      <c r="Q201" s="21"/>
      <c r="R201" s="21"/>
      <c r="S201" s="21"/>
      <c r="T201" s="21"/>
      <c r="U201" s="21"/>
      <c r="V201" s="21"/>
      <c r="W201" s="21"/>
      <c r="X201" s="22"/>
      <c r="Y201" s="22"/>
      <c r="Z201" s="22"/>
    </row>
    <row r="202" ht="18" spans="1:26">
      <c r="A202" s="14"/>
      <c r="B202" s="16" t="s">
        <v>125</v>
      </c>
      <c r="C202" s="4" t="s">
        <v>107</v>
      </c>
      <c r="D202" s="4">
        <f t="shared" si="28"/>
        <v>0</v>
      </c>
      <c r="E202" s="4">
        <f t="shared" si="29"/>
        <v>9</v>
      </c>
      <c r="F202" s="10">
        <f t="shared" si="30"/>
        <v>1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5">
        <v>1</v>
      </c>
      <c r="O202" s="15"/>
      <c r="P202" s="15">
        <v>1</v>
      </c>
      <c r="Q202" s="21"/>
      <c r="R202" s="21"/>
      <c r="S202" s="21"/>
      <c r="T202" s="21"/>
      <c r="U202" s="21"/>
      <c r="V202" s="21"/>
      <c r="W202" s="21"/>
      <c r="X202" s="22"/>
      <c r="Y202" s="22"/>
      <c r="Z202" s="22"/>
    </row>
    <row r="203" ht="18" spans="1:26">
      <c r="A203" s="14"/>
      <c r="B203" s="16" t="s">
        <v>126</v>
      </c>
      <c r="C203" s="4" t="s">
        <v>107</v>
      </c>
      <c r="D203" s="4">
        <f t="shared" si="28"/>
        <v>0</v>
      </c>
      <c r="E203" s="4">
        <f t="shared" si="29"/>
        <v>9</v>
      </c>
      <c r="F203" s="10">
        <f t="shared" si="30"/>
        <v>1</v>
      </c>
      <c r="G203" s="15"/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5">
        <v>1</v>
      </c>
      <c r="O203" s="15">
        <v>1</v>
      </c>
      <c r="P203" s="15">
        <v>1</v>
      </c>
      <c r="Q203" s="21"/>
      <c r="R203" s="21"/>
      <c r="S203" s="21"/>
      <c r="T203" s="21"/>
      <c r="U203" s="21"/>
      <c r="V203" s="21"/>
      <c r="W203" s="21"/>
      <c r="X203" s="22"/>
      <c r="Y203" s="22"/>
      <c r="Z203" s="22"/>
    </row>
    <row r="204" ht="18" spans="1:26">
      <c r="A204" s="14"/>
      <c r="B204" s="16" t="s">
        <v>127</v>
      </c>
      <c r="C204" s="4" t="s">
        <v>107</v>
      </c>
      <c r="D204" s="4">
        <f t="shared" si="28"/>
        <v>0</v>
      </c>
      <c r="E204" s="4">
        <f t="shared" si="29"/>
        <v>10</v>
      </c>
      <c r="F204" s="10">
        <f t="shared" si="30"/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5">
        <v>1</v>
      </c>
      <c r="O204" s="15">
        <v>1</v>
      </c>
      <c r="P204" s="15">
        <v>1</v>
      </c>
      <c r="Q204" s="21"/>
      <c r="R204" s="21"/>
      <c r="S204" s="21"/>
      <c r="T204" s="21"/>
      <c r="U204" s="21"/>
      <c r="V204" s="21"/>
      <c r="W204" s="21"/>
      <c r="X204" s="22"/>
      <c r="Y204" s="22"/>
      <c r="Z204" s="22"/>
    </row>
    <row r="205" ht="18" spans="1:26">
      <c r="A205" s="14"/>
      <c r="B205" s="16" t="s">
        <v>128</v>
      </c>
      <c r="C205" s="4" t="s">
        <v>107</v>
      </c>
      <c r="D205" s="4">
        <f t="shared" si="28"/>
        <v>0</v>
      </c>
      <c r="E205" s="4">
        <f t="shared" si="29"/>
        <v>10</v>
      </c>
      <c r="F205" s="10">
        <f t="shared" si="30"/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5">
        <v>1</v>
      </c>
      <c r="O205" s="15">
        <v>1</v>
      </c>
      <c r="P205" s="15">
        <v>1</v>
      </c>
      <c r="Q205" s="21"/>
      <c r="R205" s="21"/>
      <c r="S205" s="21"/>
      <c r="T205" s="21"/>
      <c r="U205" s="21"/>
      <c r="V205" s="21"/>
      <c r="W205" s="21"/>
      <c r="X205" s="22"/>
      <c r="Y205" s="22"/>
      <c r="Z205" s="22"/>
    </row>
    <row r="206" ht="18" spans="1:26">
      <c r="A206" s="14"/>
      <c r="B206" s="18" t="s">
        <v>129</v>
      </c>
      <c r="C206" s="4" t="s">
        <v>107</v>
      </c>
      <c r="D206" s="4">
        <f t="shared" si="28"/>
        <v>0</v>
      </c>
      <c r="E206" s="4">
        <f t="shared" si="29"/>
        <v>9</v>
      </c>
      <c r="F206" s="10">
        <f t="shared" si="30"/>
        <v>1</v>
      </c>
      <c r="G206" s="15"/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5">
        <v>1</v>
      </c>
      <c r="O206" s="15">
        <v>1</v>
      </c>
      <c r="P206" s="15">
        <v>1</v>
      </c>
      <c r="Q206" s="21"/>
      <c r="R206" s="21"/>
      <c r="S206" s="21"/>
      <c r="T206" s="21"/>
      <c r="U206" s="21"/>
      <c r="V206" s="21"/>
      <c r="W206" s="21"/>
      <c r="X206" s="22"/>
      <c r="Y206" s="22"/>
      <c r="Z206" s="22"/>
    </row>
    <row r="207" ht="18" spans="1:26">
      <c r="A207" s="14"/>
      <c r="B207" s="18" t="s">
        <v>130</v>
      </c>
      <c r="C207" s="4" t="s">
        <v>107</v>
      </c>
      <c r="D207" s="4">
        <f t="shared" si="28"/>
        <v>0</v>
      </c>
      <c r="E207" s="4">
        <f t="shared" si="29"/>
        <v>10</v>
      </c>
      <c r="F207" s="10">
        <f t="shared" si="30"/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5">
        <v>1</v>
      </c>
      <c r="O207" s="15">
        <v>1</v>
      </c>
      <c r="P207" s="15">
        <v>1</v>
      </c>
      <c r="Q207" s="21"/>
      <c r="R207" s="21"/>
      <c r="S207" s="21"/>
      <c r="T207" s="21"/>
      <c r="U207" s="21"/>
      <c r="V207" s="21"/>
      <c r="W207" s="21"/>
      <c r="X207" s="22"/>
      <c r="Y207" s="22"/>
      <c r="Z207" s="22"/>
    </row>
    <row r="208" ht="18" spans="1:26">
      <c r="A208" s="14"/>
      <c r="B208" s="19" t="s">
        <v>131</v>
      </c>
      <c r="C208" s="4" t="s">
        <v>107</v>
      </c>
      <c r="D208" s="4">
        <f t="shared" si="28"/>
        <v>0</v>
      </c>
      <c r="E208" s="4">
        <f t="shared" si="29"/>
        <v>10</v>
      </c>
      <c r="F208" s="10">
        <f t="shared" si="30"/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5">
        <v>1</v>
      </c>
      <c r="O208" s="15">
        <v>1</v>
      </c>
      <c r="P208" s="15">
        <v>1</v>
      </c>
      <c r="Q208" s="21"/>
      <c r="R208" s="21"/>
      <c r="S208" s="21"/>
      <c r="T208" s="21"/>
      <c r="U208" s="21"/>
      <c r="V208" s="21"/>
      <c r="W208" s="21"/>
      <c r="X208" s="22"/>
      <c r="Y208" s="22"/>
      <c r="Z208" s="22"/>
    </row>
    <row r="209" ht="18" spans="1:26">
      <c r="A209" s="14"/>
      <c r="B209" s="19" t="s">
        <v>132</v>
      </c>
      <c r="C209" s="4" t="s">
        <v>107</v>
      </c>
      <c r="D209" s="4">
        <f t="shared" si="28"/>
        <v>0</v>
      </c>
      <c r="E209" s="4">
        <f t="shared" si="29"/>
        <v>7</v>
      </c>
      <c r="F209" s="10">
        <f t="shared" si="30"/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/>
      <c r="N209" s="15"/>
      <c r="O209" s="15"/>
      <c r="P209" s="15">
        <v>1</v>
      </c>
      <c r="Q209" s="21"/>
      <c r="R209" s="21"/>
      <c r="S209" s="21"/>
      <c r="T209" s="21"/>
      <c r="U209" s="21"/>
      <c r="V209" s="21"/>
      <c r="W209" s="21"/>
      <c r="X209" s="22"/>
      <c r="Y209" s="22"/>
      <c r="Z209" s="22"/>
    </row>
    <row r="210" ht="18" spans="1:26">
      <c r="A210" s="14"/>
      <c r="B210" s="19" t="s">
        <v>133</v>
      </c>
      <c r="C210" s="4" t="s">
        <v>107</v>
      </c>
      <c r="D210" s="4">
        <f t="shared" si="28"/>
        <v>0</v>
      </c>
      <c r="E210" s="4">
        <f t="shared" si="29"/>
        <v>10</v>
      </c>
      <c r="F210" s="10">
        <f t="shared" si="30"/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5">
        <v>1</v>
      </c>
      <c r="O210" s="15">
        <v>1</v>
      </c>
      <c r="P210" s="15">
        <v>1</v>
      </c>
      <c r="Q210" s="21"/>
      <c r="R210" s="21"/>
      <c r="S210" s="21"/>
      <c r="T210" s="21"/>
      <c r="U210" s="21"/>
      <c r="V210" s="21"/>
      <c r="W210" s="21"/>
      <c r="X210" s="22"/>
      <c r="Y210" s="22"/>
      <c r="Z210" s="22"/>
    </row>
    <row r="211" ht="18" spans="1:26">
      <c r="A211" s="14"/>
      <c r="B211" s="19" t="s">
        <v>134</v>
      </c>
      <c r="C211" s="4" t="s">
        <v>107</v>
      </c>
      <c r="D211" s="4">
        <f t="shared" si="28"/>
        <v>0</v>
      </c>
      <c r="E211" s="4">
        <f t="shared" si="29"/>
        <v>10</v>
      </c>
      <c r="F211" s="10">
        <f t="shared" si="30"/>
        <v>1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5">
        <v>1</v>
      </c>
      <c r="O211" s="15">
        <v>1</v>
      </c>
      <c r="P211" s="15">
        <v>1</v>
      </c>
      <c r="Q211" s="21"/>
      <c r="R211" s="21"/>
      <c r="S211" s="21"/>
      <c r="T211" s="21"/>
      <c r="U211" s="21"/>
      <c r="V211" s="21"/>
      <c r="W211" s="21"/>
      <c r="X211" s="22"/>
      <c r="Y211" s="22"/>
      <c r="Z211" s="22"/>
    </row>
    <row r="212" ht="18" spans="1:26">
      <c r="A212" s="14"/>
      <c r="B212" s="19" t="s">
        <v>135</v>
      </c>
      <c r="C212" s="4" t="s">
        <v>107</v>
      </c>
      <c r="D212" s="4">
        <f t="shared" si="28"/>
        <v>0</v>
      </c>
      <c r="E212" s="4">
        <f t="shared" si="29"/>
        <v>10</v>
      </c>
      <c r="F212" s="10">
        <f t="shared" si="30"/>
        <v>1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5">
        <v>1</v>
      </c>
      <c r="O212" s="15">
        <v>1</v>
      </c>
      <c r="P212" s="15">
        <v>1</v>
      </c>
      <c r="Q212" s="21"/>
      <c r="R212" s="21"/>
      <c r="S212" s="21"/>
      <c r="T212" s="21"/>
      <c r="U212" s="21"/>
      <c r="V212" s="21"/>
      <c r="W212" s="21"/>
      <c r="X212" s="22"/>
      <c r="Y212" s="22"/>
      <c r="Z212" s="22"/>
    </row>
    <row r="215" spans="1:26">
      <c r="A215" s="12" t="s">
        <v>93</v>
      </c>
      <c r="B215" s="13" t="s">
        <v>42</v>
      </c>
      <c r="C215" s="13" t="s">
        <v>138</v>
      </c>
      <c r="D215" s="13" t="s">
        <v>139</v>
      </c>
      <c r="E215" s="13" t="s">
        <v>140</v>
      </c>
      <c r="F215" s="13"/>
      <c r="G215" s="13">
        <v>1</v>
      </c>
      <c r="H215" s="13">
        <v>2</v>
      </c>
      <c r="I215" s="13">
        <v>3</v>
      </c>
      <c r="J215" s="13">
        <v>4</v>
      </c>
      <c r="K215" s="13">
        <v>5</v>
      </c>
      <c r="L215" s="13">
        <v>6</v>
      </c>
      <c r="M215" s="13">
        <v>7</v>
      </c>
      <c r="N215" s="13">
        <v>8</v>
      </c>
      <c r="O215" s="13">
        <v>9</v>
      </c>
      <c r="P215" s="13">
        <v>10</v>
      </c>
      <c r="Q215" s="13">
        <v>11</v>
      </c>
      <c r="R215" s="13">
        <v>12</v>
      </c>
      <c r="S215" s="13">
        <v>13</v>
      </c>
      <c r="T215" s="13">
        <v>14</v>
      </c>
      <c r="U215" s="13">
        <v>15</v>
      </c>
      <c r="V215" s="13">
        <v>16</v>
      </c>
      <c r="W215" s="13">
        <v>17</v>
      </c>
      <c r="X215" s="13">
        <v>18</v>
      </c>
      <c r="Y215" s="13">
        <v>19</v>
      </c>
      <c r="Z215" s="13">
        <v>20</v>
      </c>
    </row>
    <row r="216" spans="1:26">
      <c r="A216" s="14" t="s">
        <v>103</v>
      </c>
      <c r="B216" s="15" t="s">
        <v>48</v>
      </c>
      <c r="C216" s="4" t="s">
        <v>107</v>
      </c>
      <c r="D216" s="4">
        <f t="shared" ref="D216:D242" si="31">COUNTIF(G216:Z216,0)</f>
        <v>0</v>
      </c>
      <c r="E216" s="4">
        <f t="shared" ref="E216:E242" si="32">COUNT(G216:Z216)</f>
        <v>20</v>
      </c>
      <c r="F216" s="10">
        <f t="shared" ref="F216:F242" si="33">1-D216/E216</f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5">
        <v>1</v>
      </c>
      <c r="O216" s="15">
        <v>1</v>
      </c>
      <c r="P216" s="15">
        <v>1</v>
      </c>
      <c r="Q216" s="15">
        <v>1</v>
      </c>
      <c r="R216" s="15">
        <v>1</v>
      </c>
      <c r="S216" s="15">
        <v>1</v>
      </c>
      <c r="T216" s="15">
        <v>1</v>
      </c>
      <c r="U216" s="15">
        <v>1</v>
      </c>
      <c r="V216" s="15">
        <v>1</v>
      </c>
      <c r="W216" s="15">
        <v>1</v>
      </c>
      <c r="X216" s="15">
        <v>1</v>
      </c>
      <c r="Y216" s="15">
        <v>1</v>
      </c>
      <c r="Z216" s="15">
        <v>1</v>
      </c>
    </row>
    <row r="217" spans="1:26">
      <c r="A217" s="14"/>
      <c r="B217" s="15" t="s">
        <v>51</v>
      </c>
      <c r="C217" s="4" t="s">
        <v>107</v>
      </c>
      <c r="D217" s="4">
        <f t="shared" si="31"/>
        <v>0</v>
      </c>
      <c r="E217" s="4">
        <f t="shared" si="32"/>
        <v>20</v>
      </c>
      <c r="F217" s="10">
        <f t="shared" si="33"/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5">
        <v>1</v>
      </c>
      <c r="O217" s="15">
        <v>1</v>
      </c>
      <c r="P217" s="15">
        <v>1</v>
      </c>
      <c r="Q217" s="15">
        <v>1</v>
      </c>
      <c r="R217" s="15">
        <v>1</v>
      </c>
      <c r="S217" s="15">
        <v>1</v>
      </c>
      <c r="T217" s="15">
        <v>1</v>
      </c>
      <c r="U217" s="15">
        <v>1</v>
      </c>
      <c r="V217" s="15">
        <v>1</v>
      </c>
      <c r="W217" s="15">
        <v>1</v>
      </c>
      <c r="X217" s="15">
        <v>1</v>
      </c>
      <c r="Y217" s="15">
        <v>1</v>
      </c>
      <c r="Z217" s="15">
        <v>1</v>
      </c>
    </row>
    <row r="218" ht="18" spans="1:26">
      <c r="A218" s="14"/>
      <c r="B218" s="16" t="s">
        <v>111</v>
      </c>
      <c r="C218" s="4" t="s">
        <v>107</v>
      </c>
      <c r="D218" s="4">
        <f t="shared" si="31"/>
        <v>0</v>
      </c>
      <c r="E218" s="4">
        <f t="shared" si="32"/>
        <v>10</v>
      </c>
      <c r="F218" s="10">
        <f t="shared" si="33"/>
        <v>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5">
        <v>1</v>
      </c>
      <c r="O218" s="15">
        <v>1</v>
      </c>
      <c r="P218" s="15">
        <v>1</v>
      </c>
      <c r="Q218" s="21"/>
      <c r="R218" s="21"/>
      <c r="S218" s="21"/>
      <c r="T218" s="21"/>
      <c r="U218" s="21"/>
      <c r="V218" s="21"/>
      <c r="W218" s="21"/>
      <c r="X218" s="22"/>
      <c r="Y218" s="22"/>
      <c r="Z218" s="22"/>
    </row>
    <row r="219" ht="18" spans="1:26">
      <c r="A219" s="14"/>
      <c r="B219" s="16" t="s">
        <v>112</v>
      </c>
      <c r="C219" s="4" t="s">
        <v>107</v>
      </c>
      <c r="D219" s="4">
        <f t="shared" si="31"/>
        <v>0</v>
      </c>
      <c r="E219" s="4">
        <f t="shared" si="32"/>
        <v>10</v>
      </c>
      <c r="F219" s="10">
        <f t="shared" si="33"/>
        <v>1</v>
      </c>
      <c r="G219" s="15">
        <v>1</v>
      </c>
      <c r="H219" s="15">
        <v>1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5">
        <v>1</v>
      </c>
      <c r="O219" s="15">
        <v>1</v>
      </c>
      <c r="P219" s="15">
        <v>1</v>
      </c>
      <c r="Q219" s="21"/>
      <c r="R219" s="21"/>
      <c r="S219" s="21"/>
      <c r="T219" s="21"/>
      <c r="U219" s="21"/>
      <c r="V219" s="21"/>
      <c r="W219" s="21"/>
      <c r="X219" s="22"/>
      <c r="Y219" s="22"/>
      <c r="Z219" s="22"/>
    </row>
    <row r="220" ht="18" spans="1:26">
      <c r="A220" s="14"/>
      <c r="B220" s="16" t="s">
        <v>113</v>
      </c>
      <c r="C220" s="4" t="s">
        <v>107</v>
      </c>
      <c r="D220" s="4">
        <f t="shared" si="31"/>
        <v>0</v>
      </c>
      <c r="E220" s="4">
        <f t="shared" si="32"/>
        <v>3</v>
      </c>
      <c r="F220" s="10">
        <f t="shared" si="33"/>
        <v>1</v>
      </c>
      <c r="G220" s="15"/>
      <c r="H220" s="15"/>
      <c r="I220" s="15"/>
      <c r="J220" s="15"/>
      <c r="K220" s="15">
        <v>1</v>
      </c>
      <c r="L220" s="15"/>
      <c r="M220" s="15">
        <v>1</v>
      </c>
      <c r="N220" s="15"/>
      <c r="O220" s="15"/>
      <c r="P220" s="15">
        <v>1</v>
      </c>
      <c r="Q220" s="21"/>
      <c r="R220" s="21"/>
      <c r="S220" s="21"/>
      <c r="T220" s="21"/>
      <c r="U220" s="21"/>
      <c r="V220" s="21"/>
      <c r="W220" s="21"/>
      <c r="X220" s="22"/>
      <c r="Y220" s="22"/>
      <c r="Z220" s="22"/>
    </row>
    <row r="221" ht="18" spans="1:26">
      <c r="A221" s="14"/>
      <c r="B221" s="16" t="s">
        <v>114</v>
      </c>
      <c r="C221" s="4" t="s">
        <v>107</v>
      </c>
      <c r="D221" s="4">
        <f t="shared" si="31"/>
        <v>0</v>
      </c>
      <c r="E221" s="4">
        <f t="shared" si="32"/>
        <v>8</v>
      </c>
      <c r="F221" s="10">
        <f t="shared" si="33"/>
        <v>1</v>
      </c>
      <c r="G221" s="15"/>
      <c r="H221" s="15"/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5">
        <v>1</v>
      </c>
      <c r="O221" s="15">
        <v>1</v>
      </c>
      <c r="P221" s="15">
        <v>1</v>
      </c>
      <c r="Q221" s="21"/>
      <c r="R221" s="21"/>
      <c r="S221" s="21"/>
      <c r="T221" s="21"/>
      <c r="U221" s="21"/>
      <c r="V221" s="21"/>
      <c r="W221" s="21"/>
      <c r="X221" s="22"/>
      <c r="Y221" s="22"/>
      <c r="Z221" s="22"/>
    </row>
    <row r="222" ht="18" spans="1:26">
      <c r="A222" s="14"/>
      <c r="B222" s="16" t="s">
        <v>115</v>
      </c>
      <c r="C222" s="4" t="s">
        <v>107</v>
      </c>
      <c r="D222" s="4">
        <f t="shared" si="31"/>
        <v>0</v>
      </c>
      <c r="E222" s="4">
        <f t="shared" si="32"/>
        <v>6</v>
      </c>
      <c r="F222" s="10">
        <f t="shared" si="33"/>
        <v>1</v>
      </c>
      <c r="G222" s="15">
        <v>1</v>
      </c>
      <c r="H222" s="15">
        <v>1</v>
      </c>
      <c r="I222" s="15"/>
      <c r="J222" s="15">
        <v>1</v>
      </c>
      <c r="K222" s="15">
        <v>1</v>
      </c>
      <c r="L222" s="15"/>
      <c r="M222" s="15"/>
      <c r="N222" s="15">
        <v>1</v>
      </c>
      <c r="O222" s="15"/>
      <c r="P222" s="15">
        <v>1</v>
      </c>
      <c r="Q222" s="21"/>
      <c r="R222" s="21"/>
      <c r="S222" s="21"/>
      <c r="T222" s="21"/>
      <c r="U222" s="21"/>
      <c r="V222" s="21"/>
      <c r="W222" s="21"/>
      <c r="X222" s="22"/>
      <c r="Y222" s="22"/>
      <c r="Z222" s="22"/>
    </row>
    <row r="223" ht="18" spans="1:26">
      <c r="A223" s="14"/>
      <c r="B223" s="16" t="s">
        <v>116</v>
      </c>
      <c r="C223" s="4" t="s">
        <v>107</v>
      </c>
      <c r="D223" s="4">
        <f t="shared" si="31"/>
        <v>0</v>
      </c>
      <c r="E223" s="4">
        <f t="shared" si="32"/>
        <v>10</v>
      </c>
      <c r="F223" s="10">
        <f t="shared" si="33"/>
        <v>1</v>
      </c>
      <c r="G223" s="15">
        <v>1</v>
      </c>
      <c r="H223" s="15">
        <v>1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5">
        <v>1</v>
      </c>
      <c r="O223" s="15">
        <v>1</v>
      </c>
      <c r="P223" s="15">
        <v>1</v>
      </c>
      <c r="Q223" s="21"/>
      <c r="R223" s="21"/>
      <c r="S223" s="21"/>
      <c r="T223" s="21"/>
      <c r="U223" s="21"/>
      <c r="V223" s="21"/>
      <c r="W223" s="21"/>
      <c r="X223" s="22"/>
      <c r="Y223" s="22"/>
      <c r="Z223" s="22"/>
    </row>
    <row r="224" ht="18" spans="1:26">
      <c r="A224" s="14"/>
      <c r="B224" s="17" t="s">
        <v>117</v>
      </c>
      <c r="C224" s="4" t="s">
        <v>107</v>
      </c>
      <c r="D224" s="4">
        <f t="shared" si="31"/>
        <v>0</v>
      </c>
      <c r="E224" s="4">
        <f t="shared" si="32"/>
        <v>10</v>
      </c>
      <c r="F224" s="10">
        <f t="shared" si="33"/>
        <v>1</v>
      </c>
      <c r="G224" s="15">
        <v>1</v>
      </c>
      <c r="H224" s="15">
        <v>1</v>
      </c>
      <c r="I224" s="15">
        <v>1</v>
      </c>
      <c r="J224" s="15">
        <v>1</v>
      </c>
      <c r="K224" s="15">
        <v>1</v>
      </c>
      <c r="L224" s="15">
        <v>1</v>
      </c>
      <c r="M224" s="15">
        <v>1</v>
      </c>
      <c r="N224" s="15">
        <v>1</v>
      </c>
      <c r="O224" s="15">
        <v>1</v>
      </c>
      <c r="P224" s="15">
        <v>1</v>
      </c>
      <c r="Q224" s="21"/>
      <c r="R224" s="21"/>
      <c r="S224" s="21"/>
      <c r="T224" s="21"/>
      <c r="U224" s="21"/>
      <c r="V224" s="21"/>
      <c r="W224" s="21"/>
      <c r="X224" s="22"/>
      <c r="Y224" s="22"/>
      <c r="Z224" s="22"/>
    </row>
    <row r="225" ht="18" spans="1:26">
      <c r="A225" s="14"/>
      <c r="B225" s="17" t="s">
        <v>118</v>
      </c>
      <c r="C225" s="4" t="s">
        <v>107</v>
      </c>
      <c r="D225" s="4">
        <f t="shared" si="31"/>
        <v>0</v>
      </c>
      <c r="E225" s="4">
        <f t="shared" si="32"/>
        <v>10</v>
      </c>
      <c r="F225" s="10">
        <f t="shared" si="33"/>
        <v>1</v>
      </c>
      <c r="G225" s="20">
        <v>1</v>
      </c>
      <c r="H225" s="15">
        <v>1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5">
        <v>1</v>
      </c>
      <c r="O225" s="15">
        <v>1</v>
      </c>
      <c r="P225" s="15">
        <v>1</v>
      </c>
      <c r="Q225" s="21"/>
      <c r="R225" s="21"/>
      <c r="S225" s="21"/>
      <c r="T225" s="21"/>
      <c r="U225" s="21"/>
      <c r="V225" s="21"/>
      <c r="W225" s="21"/>
      <c r="X225" s="22"/>
      <c r="Y225" s="22"/>
      <c r="Z225" s="22"/>
    </row>
    <row r="226" ht="18" spans="1:26">
      <c r="A226" s="14"/>
      <c r="B226" s="16" t="s">
        <v>119</v>
      </c>
      <c r="C226" s="4" t="s">
        <v>107</v>
      </c>
      <c r="D226" s="4">
        <f t="shared" si="31"/>
        <v>0</v>
      </c>
      <c r="E226" s="4">
        <f t="shared" si="32"/>
        <v>10</v>
      </c>
      <c r="F226" s="10">
        <f t="shared" si="33"/>
        <v>1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5">
        <v>1</v>
      </c>
      <c r="O226" s="15">
        <v>1</v>
      </c>
      <c r="P226" s="15">
        <v>1</v>
      </c>
      <c r="Q226" s="21"/>
      <c r="R226" s="21"/>
      <c r="S226" s="21"/>
      <c r="T226" s="21"/>
      <c r="U226" s="21"/>
      <c r="V226" s="21"/>
      <c r="W226" s="21"/>
      <c r="X226" s="22"/>
      <c r="Y226" s="22"/>
      <c r="Z226" s="22"/>
    </row>
    <row r="227" ht="18" spans="1:26">
      <c r="A227" s="14"/>
      <c r="B227" s="16" t="s">
        <v>120</v>
      </c>
      <c r="C227" s="4" t="s">
        <v>107</v>
      </c>
      <c r="D227" s="4">
        <f t="shared" si="31"/>
        <v>0</v>
      </c>
      <c r="E227" s="4">
        <f t="shared" si="32"/>
        <v>10</v>
      </c>
      <c r="F227" s="10">
        <f t="shared" si="33"/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5">
        <v>1</v>
      </c>
      <c r="O227" s="15">
        <v>1</v>
      </c>
      <c r="P227" s="15">
        <v>1</v>
      </c>
      <c r="Q227" s="21"/>
      <c r="R227" s="21"/>
      <c r="S227" s="21"/>
      <c r="T227" s="21"/>
      <c r="U227" s="21"/>
      <c r="V227" s="21"/>
      <c r="W227" s="21"/>
      <c r="X227" s="22"/>
      <c r="Y227" s="22"/>
      <c r="Z227" s="22"/>
    </row>
    <row r="228" ht="18" spans="1:26">
      <c r="A228" s="14"/>
      <c r="B228" s="16" t="s">
        <v>121</v>
      </c>
      <c r="C228" s="4" t="s">
        <v>107</v>
      </c>
      <c r="D228" s="4">
        <f t="shared" si="31"/>
        <v>0</v>
      </c>
      <c r="E228" s="4">
        <f t="shared" si="32"/>
        <v>10</v>
      </c>
      <c r="F228" s="10">
        <f t="shared" si="33"/>
        <v>1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5">
        <v>1</v>
      </c>
      <c r="O228" s="15">
        <v>1</v>
      </c>
      <c r="P228" s="15">
        <v>1</v>
      </c>
      <c r="Q228" s="21"/>
      <c r="R228" s="21"/>
      <c r="S228" s="21"/>
      <c r="T228" s="21"/>
      <c r="U228" s="21"/>
      <c r="V228" s="21"/>
      <c r="W228" s="21"/>
      <c r="X228" s="22"/>
      <c r="Y228" s="22"/>
      <c r="Z228" s="22"/>
    </row>
    <row r="229" ht="18" spans="1:26">
      <c r="A229" s="14"/>
      <c r="B229" s="16" t="s">
        <v>122</v>
      </c>
      <c r="C229" s="4" t="s">
        <v>107</v>
      </c>
      <c r="D229" s="4">
        <f t="shared" si="31"/>
        <v>0</v>
      </c>
      <c r="E229" s="4">
        <f t="shared" si="32"/>
        <v>10</v>
      </c>
      <c r="F229" s="10">
        <f t="shared" si="33"/>
        <v>1</v>
      </c>
      <c r="G229" s="15">
        <v>1</v>
      </c>
      <c r="H229" s="15">
        <v>1</v>
      </c>
      <c r="I229" s="15">
        <v>1</v>
      </c>
      <c r="J229" s="15">
        <v>1</v>
      </c>
      <c r="K229" s="15">
        <v>1</v>
      </c>
      <c r="L229" s="15">
        <v>1</v>
      </c>
      <c r="M229" s="15">
        <v>1</v>
      </c>
      <c r="N229" s="15">
        <v>1</v>
      </c>
      <c r="O229" s="15">
        <v>1</v>
      </c>
      <c r="P229" s="15">
        <v>1</v>
      </c>
      <c r="Q229" s="21"/>
      <c r="R229" s="21"/>
      <c r="S229" s="21"/>
      <c r="T229" s="21"/>
      <c r="U229" s="21"/>
      <c r="V229" s="21"/>
      <c r="W229" s="21"/>
      <c r="X229" s="22"/>
      <c r="Y229" s="22"/>
      <c r="Z229" s="22"/>
    </row>
    <row r="230" ht="18" spans="1:26">
      <c r="A230" s="14"/>
      <c r="B230" s="16" t="s">
        <v>123</v>
      </c>
      <c r="C230" s="4" t="s">
        <v>107</v>
      </c>
      <c r="D230" s="4">
        <f t="shared" si="31"/>
        <v>0</v>
      </c>
      <c r="E230" s="4">
        <f t="shared" si="32"/>
        <v>9</v>
      </c>
      <c r="F230" s="10">
        <f t="shared" si="33"/>
        <v>1</v>
      </c>
      <c r="G230" s="15">
        <v>1</v>
      </c>
      <c r="H230" s="15">
        <v>1</v>
      </c>
      <c r="I230" s="15">
        <v>1</v>
      </c>
      <c r="J230" s="15">
        <v>1</v>
      </c>
      <c r="K230" s="15"/>
      <c r="L230" s="15">
        <v>1</v>
      </c>
      <c r="M230" s="15">
        <v>1</v>
      </c>
      <c r="N230" s="15">
        <v>1</v>
      </c>
      <c r="O230" s="15">
        <v>1</v>
      </c>
      <c r="P230" s="15">
        <v>1</v>
      </c>
      <c r="Q230" s="21"/>
      <c r="R230" s="21"/>
      <c r="S230" s="21"/>
      <c r="T230" s="21"/>
      <c r="U230" s="21"/>
      <c r="V230" s="21"/>
      <c r="W230" s="21"/>
      <c r="X230" s="22"/>
      <c r="Y230" s="22"/>
      <c r="Z230" s="22"/>
    </row>
    <row r="231" ht="18" spans="1:26">
      <c r="A231" s="14"/>
      <c r="B231" s="16" t="s">
        <v>124</v>
      </c>
      <c r="C231" s="4" t="s">
        <v>107</v>
      </c>
      <c r="D231" s="4">
        <f t="shared" si="31"/>
        <v>0</v>
      </c>
      <c r="E231" s="4">
        <f t="shared" si="32"/>
        <v>10</v>
      </c>
      <c r="F231" s="10">
        <f t="shared" si="33"/>
        <v>1</v>
      </c>
      <c r="G231" s="15">
        <v>1</v>
      </c>
      <c r="H231" s="15">
        <v>1</v>
      </c>
      <c r="I231" s="15">
        <v>1</v>
      </c>
      <c r="J231" s="15">
        <v>1</v>
      </c>
      <c r="K231" s="15">
        <v>1</v>
      </c>
      <c r="L231" s="15">
        <v>1</v>
      </c>
      <c r="M231" s="15">
        <v>1</v>
      </c>
      <c r="N231" s="15">
        <v>1</v>
      </c>
      <c r="O231" s="15">
        <v>1</v>
      </c>
      <c r="P231" s="15">
        <v>1</v>
      </c>
      <c r="Q231" s="21"/>
      <c r="R231" s="21"/>
      <c r="S231" s="21"/>
      <c r="T231" s="21"/>
      <c r="U231" s="21"/>
      <c r="V231" s="21"/>
      <c r="W231" s="21"/>
      <c r="X231" s="22"/>
      <c r="Y231" s="22"/>
      <c r="Z231" s="22"/>
    </row>
    <row r="232" ht="18" spans="1:26">
      <c r="A232" s="14"/>
      <c r="B232" s="16" t="s">
        <v>125</v>
      </c>
      <c r="C232" s="4" t="s">
        <v>107</v>
      </c>
      <c r="D232" s="4">
        <f t="shared" si="31"/>
        <v>0</v>
      </c>
      <c r="E232" s="4">
        <f t="shared" si="32"/>
        <v>9</v>
      </c>
      <c r="F232" s="10">
        <f t="shared" si="33"/>
        <v>1</v>
      </c>
      <c r="G232" s="15">
        <v>1</v>
      </c>
      <c r="H232" s="15">
        <v>1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15">
        <v>1</v>
      </c>
      <c r="O232" s="15">
        <v>1</v>
      </c>
      <c r="P232" s="15"/>
      <c r="Q232" s="21"/>
      <c r="R232" s="21"/>
      <c r="S232" s="21"/>
      <c r="T232" s="21"/>
      <c r="U232" s="21"/>
      <c r="V232" s="21"/>
      <c r="W232" s="21"/>
      <c r="X232" s="22"/>
      <c r="Y232" s="22"/>
      <c r="Z232" s="22"/>
    </row>
    <row r="233" ht="18" spans="1:26">
      <c r="A233" s="14"/>
      <c r="B233" s="16" t="s">
        <v>126</v>
      </c>
      <c r="C233" s="4" t="s">
        <v>107</v>
      </c>
      <c r="D233" s="4">
        <f t="shared" si="31"/>
        <v>0</v>
      </c>
      <c r="E233" s="4">
        <f t="shared" si="32"/>
        <v>10</v>
      </c>
      <c r="F233" s="10">
        <f t="shared" si="33"/>
        <v>1</v>
      </c>
      <c r="G233" s="15">
        <v>1</v>
      </c>
      <c r="H233" s="15">
        <v>1</v>
      </c>
      <c r="I233" s="15">
        <v>1</v>
      </c>
      <c r="J233" s="15">
        <v>1</v>
      </c>
      <c r="K233" s="15">
        <v>1</v>
      </c>
      <c r="L233" s="15">
        <v>1</v>
      </c>
      <c r="M233" s="15">
        <v>1</v>
      </c>
      <c r="N233" s="15">
        <v>1</v>
      </c>
      <c r="O233" s="15">
        <v>1</v>
      </c>
      <c r="P233" s="15">
        <v>1</v>
      </c>
      <c r="Q233" s="21"/>
      <c r="R233" s="21"/>
      <c r="S233" s="21"/>
      <c r="T233" s="21"/>
      <c r="U233" s="21"/>
      <c r="V233" s="21"/>
      <c r="W233" s="21"/>
      <c r="X233" s="22"/>
      <c r="Y233" s="22"/>
      <c r="Z233" s="22"/>
    </row>
    <row r="234" ht="18" spans="1:26">
      <c r="A234" s="14"/>
      <c r="B234" s="16" t="s">
        <v>127</v>
      </c>
      <c r="C234" s="4" t="s">
        <v>107</v>
      </c>
      <c r="D234" s="4">
        <f t="shared" si="31"/>
        <v>0</v>
      </c>
      <c r="E234" s="4">
        <f t="shared" si="32"/>
        <v>10</v>
      </c>
      <c r="F234" s="10">
        <f t="shared" si="33"/>
        <v>1</v>
      </c>
      <c r="G234" s="15">
        <v>1</v>
      </c>
      <c r="H234" s="15">
        <v>1</v>
      </c>
      <c r="I234" s="15">
        <v>1</v>
      </c>
      <c r="J234" s="15">
        <v>1</v>
      </c>
      <c r="K234" s="15">
        <v>1</v>
      </c>
      <c r="L234" s="15">
        <v>1</v>
      </c>
      <c r="M234" s="15">
        <v>1</v>
      </c>
      <c r="N234" s="15">
        <v>1</v>
      </c>
      <c r="O234" s="15">
        <v>1</v>
      </c>
      <c r="P234" s="15">
        <v>1</v>
      </c>
      <c r="Q234" s="21"/>
      <c r="R234" s="21"/>
      <c r="S234" s="21"/>
      <c r="T234" s="21"/>
      <c r="U234" s="21"/>
      <c r="V234" s="21"/>
      <c r="W234" s="21"/>
      <c r="X234" s="22"/>
      <c r="Y234" s="22"/>
      <c r="Z234" s="22"/>
    </row>
    <row r="235" ht="18" spans="1:26">
      <c r="A235" s="14"/>
      <c r="B235" s="16" t="s">
        <v>128</v>
      </c>
      <c r="C235" s="4" t="s">
        <v>107</v>
      </c>
      <c r="D235" s="4">
        <f t="shared" si="31"/>
        <v>0</v>
      </c>
      <c r="E235" s="4">
        <f t="shared" si="32"/>
        <v>10</v>
      </c>
      <c r="F235" s="10">
        <f t="shared" si="33"/>
        <v>1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5">
        <v>1</v>
      </c>
      <c r="O235" s="15">
        <v>1</v>
      </c>
      <c r="P235" s="15">
        <v>1</v>
      </c>
      <c r="Q235" s="21"/>
      <c r="R235" s="21"/>
      <c r="S235" s="21"/>
      <c r="T235" s="21"/>
      <c r="U235" s="21"/>
      <c r="V235" s="21"/>
      <c r="W235" s="21"/>
      <c r="X235" s="22"/>
      <c r="Y235" s="22"/>
      <c r="Z235" s="22"/>
    </row>
    <row r="236" ht="18" spans="1:26">
      <c r="A236" s="14"/>
      <c r="B236" s="18" t="s">
        <v>129</v>
      </c>
      <c r="C236" s="4" t="s">
        <v>107</v>
      </c>
      <c r="D236" s="4">
        <f t="shared" si="31"/>
        <v>0</v>
      </c>
      <c r="E236" s="4">
        <f t="shared" si="32"/>
        <v>0</v>
      </c>
      <c r="F236" s="10" t="e">
        <f t="shared" si="33"/>
        <v>#DIV/0!</v>
      </c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21"/>
      <c r="R236" s="21"/>
      <c r="S236" s="21"/>
      <c r="T236" s="21"/>
      <c r="U236" s="21"/>
      <c r="V236" s="21"/>
      <c r="W236" s="21"/>
      <c r="X236" s="22"/>
      <c r="Y236" s="22"/>
      <c r="Z236" s="22"/>
    </row>
    <row r="237" ht="18" spans="1:26">
      <c r="A237" s="14"/>
      <c r="B237" s="18" t="s">
        <v>130</v>
      </c>
      <c r="C237" s="4" t="s">
        <v>107</v>
      </c>
      <c r="D237" s="4">
        <f t="shared" si="31"/>
        <v>0</v>
      </c>
      <c r="E237" s="4">
        <f t="shared" si="32"/>
        <v>10</v>
      </c>
      <c r="F237" s="10">
        <f t="shared" si="33"/>
        <v>1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5">
        <v>1</v>
      </c>
      <c r="O237" s="15">
        <v>1</v>
      </c>
      <c r="P237" s="15">
        <v>1</v>
      </c>
      <c r="Q237" s="21"/>
      <c r="R237" s="21"/>
      <c r="S237" s="21"/>
      <c r="T237" s="21"/>
      <c r="U237" s="21"/>
      <c r="V237" s="21"/>
      <c r="W237" s="21"/>
      <c r="X237" s="22"/>
      <c r="Y237" s="22"/>
      <c r="Z237" s="22"/>
    </row>
    <row r="238" ht="18" spans="1:26">
      <c r="A238" s="14"/>
      <c r="B238" s="19" t="s">
        <v>131</v>
      </c>
      <c r="C238" s="4" t="s">
        <v>107</v>
      </c>
      <c r="D238" s="4">
        <f t="shared" si="31"/>
        <v>0</v>
      </c>
      <c r="E238" s="4">
        <f t="shared" si="32"/>
        <v>10</v>
      </c>
      <c r="F238" s="10">
        <f t="shared" si="33"/>
        <v>1</v>
      </c>
      <c r="G238" s="15">
        <v>1</v>
      </c>
      <c r="H238" s="15">
        <v>1</v>
      </c>
      <c r="I238" s="15">
        <v>1</v>
      </c>
      <c r="J238" s="15">
        <v>1</v>
      </c>
      <c r="K238" s="15">
        <v>1</v>
      </c>
      <c r="L238" s="15">
        <v>1</v>
      </c>
      <c r="M238" s="15">
        <v>1</v>
      </c>
      <c r="N238" s="15">
        <v>1</v>
      </c>
      <c r="O238" s="15">
        <v>1</v>
      </c>
      <c r="P238" s="15">
        <v>1</v>
      </c>
      <c r="Q238" s="21"/>
      <c r="R238" s="21"/>
      <c r="S238" s="21"/>
      <c r="T238" s="21"/>
      <c r="U238" s="21"/>
      <c r="V238" s="21"/>
      <c r="W238" s="21"/>
      <c r="X238" s="22"/>
      <c r="Y238" s="22"/>
      <c r="Z238" s="22"/>
    </row>
    <row r="239" ht="18" spans="1:26">
      <c r="A239" s="14"/>
      <c r="B239" s="19" t="s">
        <v>132</v>
      </c>
      <c r="C239" s="4" t="s">
        <v>107</v>
      </c>
      <c r="D239" s="4">
        <f t="shared" si="31"/>
        <v>0</v>
      </c>
      <c r="E239" s="4">
        <f t="shared" si="32"/>
        <v>9</v>
      </c>
      <c r="F239" s="10">
        <f t="shared" si="33"/>
        <v>1</v>
      </c>
      <c r="G239" s="15">
        <v>1</v>
      </c>
      <c r="H239" s="15">
        <v>1</v>
      </c>
      <c r="I239" s="15"/>
      <c r="J239" s="15">
        <v>1</v>
      </c>
      <c r="K239" s="15">
        <v>1</v>
      </c>
      <c r="L239" s="15">
        <v>1</v>
      </c>
      <c r="M239" s="15">
        <v>1</v>
      </c>
      <c r="N239" s="15">
        <v>1</v>
      </c>
      <c r="O239" s="15">
        <v>1</v>
      </c>
      <c r="P239" s="15">
        <v>1</v>
      </c>
      <c r="Q239" s="21"/>
      <c r="R239" s="21"/>
      <c r="S239" s="21"/>
      <c r="T239" s="21"/>
      <c r="U239" s="21"/>
      <c r="V239" s="21"/>
      <c r="W239" s="21"/>
      <c r="X239" s="22"/>
      <c r="Y239" s="22"/>
      <c r="Z239" s="22"/>
    </row>
    <row r="240" ht="18" spans="1:26">
      <c r="A240" s="14"/>
      <c r="B240" s="19" t="s">
        <v>133</v>
      </c>
      <c r="C240" s="4" t="s">
        <v>107</v>
      </c>
      <c r="D240" s="4">
        <f t="shared" si="31"/>
        <v>0</v>
      </c>
      <c r="E240" s="4">
        <f t="shared" si="32"/>
        <v>10</v>
      </c>
      <c r="F240" s="10">
        <f t="shared" si="33"/>
        <v>1</v>
      </c>
      <c r="G240" s="15">
        <v>1</v>
      </c>
      <c r="H240" s="15">
        <v>1</v>
      </c>
      <c r="I240" s="15">
        <v>1</v>
      </c>
      <c r="J240" s="15">
        <v>1</v>
      </c>
      <c r="K240" s="15">
        <v>1</v>
      </c>
      <c r="L240" s="15">
        <v>1</v>
      </c>
      <c r="M240" s="15">
        <v>1</v>
      </c>
      <c r="N240" s="15">
        <v>1</v>
      </c>
      <c r="O240" s="15">
        <v>1</v>
      </c>
      <c r="P240" s="15">
        <v>1</v>
      </c>
      <c r="Q240" s="21"/>
      <c r="R240" s="21"/>
      <c r="S240" s="21"/>
      <c r="T240" s="21"/>
      <c r="U240" s="21"/>
      <c r="V240" s="21"/>
      <c r="W240" s="21"/>
      <c r="X240" s="22"/>
      <c r="Y240" s="22"/>
      <c r="Z240" s="22"/>
    </row>
    <row r="241" ht="18" spans="1:26">
      <c r="A241" s="14"/>
      <c r="B241" s="19" t="s">
        <v>134</v>
      </c>
      <c r="C241" s="4" t="s">
        <v>107</v>
      </c>
      <c r="D241" s="4">
        <f t="shared" si="31"/>
        <v>0</v>
      </c>
      <c r="E241" s="4">
        <f t="shared" si="32"/>
        <v>10</v>
      </c>
      <c r="F241" s="10">
        <f t="shared" si="33"/>
        <v>1</v>
      </c>
      <c r="G241" s="15">
        <v>1</v>
      </c>
      <c r="H241" s="15">
        <v>1</v>
      </c>
      <c r="I241" s="15">
        <v>1</v>
      </c>
      <c r="J241" s="15">
        <v>1</v>
      </c>
      <c r="K241" s="15">
        <v>1</v>
      </c>
      <c r="L241" s="15">
        <v>1</v>
      </c>
      <c r="M241" s="15">
        <v>1</v>
      </c>
      <c r="N241" s="15">
        <v>1</v>
      </c>
      <c r="O241" s="15">
        <v>1</v>
      </c>
      <c r="P241" s="15">
        <v>1</v>
      </c>
      <c r="Q241" s="21"/>
      <c r="R241" s="21"/>
      <c r="S241" s="21"/>
      <c r="T241" s="21"/>
      <c r="U241" s="21"/>
      <c r="V241" s="21"/>
      <c r="W241" s="21"/>
      <c r="X241" s="22"/>
      <c r="Y241" s="22"/>
      <c r="Z241" s="22"/>
    </row>
    <row r="242" ht="18" spans="1:26">
      <c r="A242" s="14"/>
      <c r="B242" s="19" t="s">
        <v>135</v>
      </c>
      <c r="C242" s="4" t="s">
        <v>107</v>
      </c>
      <c r="D242" s="4">
        <f t="shared" si="31"/>
        <v>0</v>
      </c>
      <c r="E242" s="4">
        <f t="shared" si="32"/>
        <v>10</v>
      </c>
      <c r="F242" s="10">
        <f t="shared" si="33"/>
        <v>1</v>
      </c>
      <c r="G242" s="15">
        <v>1</v>
      </c>
      <c r="H242" s="15">
        <v>1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5">
        <v>1</v>
      </c>
      <c r="O242" s="15">
        <v>1</v>
      </c>
      <c r="P242" s="15">
        <v>1</v>
      </c>
      <c r="Q242" s="21"/>
      <c r="R242" s="21"/>
      <c r="S242" s="21"/>
      <c r="T242" s="21"/>
      <c r="U242" s="21"/>
      <c r="V242" s="21"/>
      <c r="W242" s="21"/>
      <c r="X242" s="22"/>
      <c r="Y242" s="22"/>
      <c r="Z242" s="22"/>
    </row>
  </sheetData>
  <sheetProtection formatCells="0" insertHyperlinks="0" autoFilter="0"/>
  <mergeCells count="1">
    <mergeCell ref="A1:P1"/>
  </mergeCells>
  <dataValidations count="1">
    <dataValidation type="list" allowBlank="1" showInputMessage="1" showErrorMessage="1" sqref="C3:C29 C35:C61 C65:C91 C95:C121 C126:C152 C156:C182 C186:C212 C216:C242">
      <formula1>"低,中,高"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0 "   i n t e r l i n e C o l o r = " 0 "   i s D b S h e e t = " 0 "   i n t e r l i n e O n O f f = " 0 "   i s D a s h B o a r d S h e e t = " 0 " / > 
     < w o S h e e t P r o p s   s h e e t S t i d = " 2 "   i n t e r l i n e C o l o r = " 0 "   i s D b S h e e t = " 0 "   i n t e r l i n e O n O f f = " 0 "   i s D a s h B o a r d S h e e t = " 0 " / > 
     < w o S h e e t P r o p s   s h e e t S t i d = " 3 "   i n t e r l i n e C o l o r = " 0 "   i s D b S h e e t = " 0 "   i n t e r l i n e O n O f f = " 0 "   i s D a s h B o a r d S h e e t = " 0 " / > 
     < w o S h e e t P r o p s   s h e e t S t i d = " 4 "   i n t e r l i n e C o l o r = " 0 "   i s D b S h e e t = " 0 "   i n t e r l i n e O n O f f = " 0 "   i s D a s h B o a r d S h e e t = " 0 " / > 
   < / w o S h e e t s P r o p s > 
   < w o B o o k P r o p s > 
     < b o o k S e t t i n g s   c o r e C o n q u e r U s e r I d = " "   i s M e r g e T a s k s A u t o U p d a t e = " 0 "   f i l t e r T y p e = " c o n n "   i s A u t o U p d a t e P a u s e d = " 0 "   i s I n s e r P i c A s A t t a c h m e n t = " 0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0 " / > 
   < p i x e l a t o r L i s t   s h e e t S t i d = " 2 " / > 
   < p i x e l a t o r L i s t   s h e e t S t i d = " 3 " / > 
   < p i x e l a t o r L i s t   s h e e t S t i d = " 4 " / > 
   < p i x e l a t o r L i s t   s h e e t S t i d = " 1 1 " / > 
 < / p i x e l a t o r s > 
 
</file>

<file path=customXml/item3.xml><?xml version="1.0" encoding="utf-8"?>
<comments xmlns="https://web.wps.cn/et/2018/main" xmlns:s="http://schemas.openxmlformats.org/spreadsheetml/2006/main">
  <commentList sheetStid="10">
    <comment s:ref="A26" rgbClr="000000">
      <item id="{9a261928-eede-4f0e-bc4d-536bccde48c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W26" rgbClr="000000">
      <item id="{064d35cf-29cc-4c93-bbb9-a955c38f4b0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2">
    <comment s:ref="B25" rgbClr="FF0000">
      <item id="{44a242ef-d533-48e5-8972-b5f1917eee2d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7" rgbClr="FF0000">
      <item id="{3bb28a1c-6057-4e73-9389-be2173c4b2df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7" rgbClr="FF0000">
      <item id="{34bb905a-edfe-4727-a1c6-06eceeeb686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3">
    <comment s:ref="B25" rgbClr="FF0000">
      <item id="{f1d0c1d9-b50b-408b-9414-db8b77149c49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  <commentList sheetStid="4">
    <comment s:ref="B25" rgbClr="FF0000">
      <item id="{6c064a75-c67a-49bd-8f3c-0912e591cf67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57" rgbClr="FF0000">
      <item id="{f1f7f323-f84a-4f50-b5dc-97d8f4a5a0d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87" rgbClr="FF0000">
      <item id="{829933eb-abf8-4754-8247-e76427c8018b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17" rgbClr="FF0000">
      <item id="{bc3a07c9-c7d1-483c-a6aa-8487752cf475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  <comment s:ref="B148" rgbClr="FF0000">
      <item id="{b5f574f8-0d64-4a38-b1da-08a98a68f92e}" isNormal="1">
        <s:text>
          <s:r>
            <s:t xml:space="preserve">Microsoft Office User:
20200910：根据开发反馈，原phase2导航流程中有用到这几个词，考虑功能不能回退，添加这几个词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测试报告</vt:lpstr>
      <vt:lpstr>S650唤醒率数据报告</vt:lpstr>
      <vt:lpstr>S650唤醒率-低噪</vt:lpstr>
      <vt:lpstr>S650唤醒率-中噪</vt:lpstr>
      <vt:lpstr>S650唤醒率-高噪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2022-09-21T16:32:00Z</dcterms:created>
  <dcterms:modified xsi:type="dcterms:W3CDTF">2023-07-19T11:33:26Z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6C4F9380DF305678E20B5E6459DB24F9</vt:lpwstr>
  </property>
</Properties>
</file>