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https://azureford-my.sharepoint.com/personal/lwang261_ford_com/Documents/CyberSecurity/10 Documentations/01 Specs/03_Templates/"/>
    </mc:Choice>
  </mc:AlternateContent>
  <xr:revisionPtr revIDLastSave="10" documentId="13_ncr:1_{969CF6DD-7962-4807-B41A-FCDBCAE4F254}" xr6:coauthVersionLast="47" xr6:coauthVersionMax="47" xr10:uidLastSave="{AEFA649F-651D-4262-AE98-90A91169ECE5}"/>
  <bookViews>
    <workbookView xWindow="-120" yWindow="-120" windowWidth="25440" windowHeight="15540" xr2:uid="{00000000-000D-0000-FFFF-FFFF00000000}"/>
  </bookViews>
  <sheets>
    <sheet name="Instructions" sheetId="9" r:id="rId1"/>
    <sheet name="Cover Page" sheetId="13" r:id="rId2"/>
    <sheet name="Questions" sheetId="14" r:id="rId3"/>
    <sheet name="Relevency Assessment" sheetId="17" r:id="rId4"/>
    <sheet name="Revisions" sheetId="16" r:id="rId5"/>
    <sheet name="Criteria" sheetId="12" state="hidden" r:id="rId6"/>
    <sheet name="Dans Flowchart " sheetId="15" state="hidden" r:id="rId7"/>
    <sheet name="Example" sheetId="11" state="hidden"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17" l="1"/>
  <c r="F4" i="17"/>
  <c r="C16" i="14" l="1"/>
  <c r="G4" i="17" l="1"/>
  <c r="B12" i="13" l="1" a="1"/>
  <c r="B12" i="13" s="1"/>
  <c r="E4" i="17" l="1"/>
  <c r="K4" i="17"/>
  <c r="J4" i="17"/>
  <c r="I4" i="17"/>
  <c r="H4" i="17"/>
  <c r="D4" i="17" s="1"/>
  <c r="C6" i="17" l="1"/>
  <c r="B4" i="17" l="1"/>
  <c r="B5" i="17"/>
  <c r="C7" i="1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<sst xmlns="http://schemas.openxmlformats.org/spreadsheetml/2006/main" count="122" uniqueCount="103">
  <si>
    <t>Step 1</t>
  </si>
  <si>
    <t>Step 2</t>
  </si>
  <si>
    <t>Step 3</t>
  </si>
  <si>
    <t>Step 4</t>
  </si>
  <si>
    <t>ECG</t>
  </si>
  <si>
    <t>Enhanced Central Gateway</t>
  </si>
  <si>
    <t>CR1, CR2, CR4</t>
  </si>
  <si>
    <t>Immobilizer</t>
  </si>
  <si>
    <t>CR3, CR6</t>
  </si>
  <si>
    <t xml:space="preserve">Short Name </t>
  </si>
  <si>
    <t xml:space="preserve"> Full Name</t>
  </si>
  <si>
    <t>Paak</t>
  </si>
  <si>
    <t>Phone as a Key</t>
  </si>
  <si>
    <t>Applicable Cybersecurity Criteria</t>
  </si>
  <si>
    <t>CR1, CR4, CR6</t>
  </si>
  <si>
    <t>Model Year</t>
  </si>
  <si>
    <t>1.0</t>
  </si>
  <si>
    <t>Record Owner: cmichae1 (of template – to be changed)</t>
  </si>
  <si>
    <t>GIS1 Item Number: 27.60/35</t>
  </si>
  <si>
    <t>GIS2 Classification: Confidential</t>
  </si>
  <si>
    <t>Filename: Cybersecurity Relevancy Assessment Template V1</t>
  </si>
  <si>
    <t>`</t>
  </si>
  <si>
    <t xml:space="preserve"> </t>
  </si>
  <si>
    <t>CR1</t>
  </si>
  <si>
    <t>CR 2</t>
  </si>
  <si>
    <t>CR 3</t>
  </si>
  <si>
    <t>CR 4</t>
  </si>
  <si>
    <t>Target_Cell</t>
  </si>
  <si>
    <t>show in the instructions tab &amp; explain</t>
  </si>
  <si>
    <t xml:space="preserve">ensure verbiage is accurate &amp; matches </t>
  </si>
  <si>
    <t>Template Revision</t>
  </si>
  <si>
    <t>Modifications</t>
  </si>
  <si>
    <t>Date</t>
  </si>
  <si>
    <t>Author</t>
  </si>
  <si>
    <t>CMICHAE1</t>
  </si>
  <si>
    <t xml:space="preserve">Minor wordsmithing changes </t>
  </si>
  <si>
    <t xml:space="preserve">Go to the Cover Page tab, complete the information. </t>
  </si>
  <si>
    <t>Step 5</t>
  </si>
  <si>
    <r>
      <rPr>
        <b/>
        <sz val="11"/>
        <color theme="1"/>
        <rFont val="Arial"/>
        <family val="2"/>
      </rPr>
      <t xml:space="preserve">ANSWER
</t>
    </r>
    <r>
      <rPr>
        <b/>
        <i/>
        <sz val="11"/>
        <color theme="1"/>
        <rFont val="Arial"/>
        <family val="2"/>
      </rPr>
      <t>Y or N</t>
    </r>
  </si>
  <si>
    <t>DZAJAC8</t>
  </si>
  <si>
    <t>Feature/Module Name</t>
  </si>
  <si>
    <t>Does the feature or ECU:</t>
  </si>
  <si>
    <t>Have Ethernet?</t>
  </si>
  <si>
    <t>Have E/E Technology and has External Interfaces for data exchange (external to vehicle or devices brought in from outside, etc.)?</t>
  </si>
  <si>
    <t xml:space="preserve">Have critical sensors that are used for motion control, safety critical, or security critical purposes? </t>
  </si>
  <si>
    <t>CR5</t>
  </si>
  <si>
    <t>Description</t>
  </si>
  <si>
    <t xml:space="preserve"> Feature/Module  Name</t>
  </si>
  <si>
    <t>Assessment incomplete.</t>
  </si>
  <si>
    <t>*E/E = Electrical/Electronic</t>
  </si>
  <si>
    <t>A</t>
  </si>
  <si>
    <t>B</t>
  </si>
  <si>
    <t>D</t>
  </si>
  <si>
    <t>F</t>
  </si>
  <si>
    <t>E</t>
  </si>
  <si>
    <t>G</t>
  </si>
  <si>
    <t>H</t>
  </si>
  <si>
    <t>CR7</t>
  </si>
  <si>
    <t>CR6</t>
  </si>
  <si>
    <t>Instructions</t>
  </si>
  <si>
    <r>
      <rPr>
        <b/>
        <sz val="16"/>
        <color theme="1"/>
        <rFont val="Arial"/>
        <family val="2"/>
      </rPr>
      <t>NOTE</t>
    </r>
    <r>
      <rPr>
        <sz val="16"/>
        <color theme="1"/>
        <rFont val="Arial"/>
        <family val="2"/>
      </rPr>
      <t xml:space="preserve">: The cybersecurity attribute section of the program in VSEM has not been created yet.  Please store the completed document in the Functional Safety attribute section of the program in VSEM.  Once a cybersecurity attribute section for programs is created in VSEM, we will move the document to that space. </t>
    </r>
  </si>
  <si>
    <r>
      <t xml:space="preserve">Save this file using the "SAVE AS" command 
Rename it as Cyber Relevance appending the feature name or ECU name (as applicable), program name and MY to the document name, and save it as an Excel Workbook (file extension *.xlsx) 
</t>
    </r>
    <r>
      <rPr>
        <b/>
        <sz val="14"/>
        <rFont val="Arial"/>
        <family val="2"/>
      </rPr>
      <t>EXAMPLE: Cyber Relevance Adaptive Cruise Control V710 MY2023.xlsx</t>
    </r>
  </si>
  <si>
    <t xml:space="preserve">Save the completed Cybersecurity Relevance document.
Store the completed document in the Cybersecurity Attribute section of the vehicle program in VSEM. </t>
  </si>
  <si>
    <t xml:space="preserve">Revised/simplified questions, added Ethernet Q, Fixed formulas.  Simplified Instructions. </t>
  </si>
  <si>
    <t xml:space="preserve">Go to the Cyber Relevancy tab, if completed correctly, the cyber relevance will be displayed. </t>
  </si>
  <si>
    <t>Filename: Cybersecurity Relevancy Assessment Template</t>
  </si>
  <si>
    <r>
      <t xml:space="preserve">Comments
</t>
    </r>
    <r>
      <rPr>
        <b/>
        <sz val="12"/>
        <color theme="1"/>
        <rFont val="Arial"/>
        <family val="2"/>
      </rPr>
      <t>Provide Justification</t>
    </r>
  </si>
  <si>
    <t>Non-Cyber Relevant</t>
  </si>
  <si>
    <t>This feature/ECU is cyber relevant and must complete the cybersecurity deliverables including a Threat Model.</t>
  </si>
  <si>
    <t>Cyber Relevant (Full)</t>
  </si>
  <si>
    <t>Cybersecurity Relevancy Assessment:</t>
  </si>
  <si>
    <t>Basic (Primary Only)</t>
  </si>
  <si>
    <t>Public CAN Basic</t>
  </si>
  <si>
    <t>Non 
Relevant</t>
  </si>
  <si>
    <t>Cyber Relevancy</t>
  </si>
  <si>
    <t>Private Network</t>
  </si>
  <si>
    <t xml:space="preserve">Have E/E technology and collects "user" identifiable data that persists long term or passes that "user" identifiable data to the backend IT systems (Data about passengers and driver)? </t>
  </si>
  <si>
    <t xml:space="preserve">Go to the Questions tab and answer each question by typing a Y or N in column C.  </t>
  </si>
  <si>
    <t>Feature/Module Owner (CDS-ID)</t>
  </si>
  <si>
    <t>Vehicle Program(s)
List all known impacted programs</t>
  </si>
  <si>
    <t>Revise Critical/Non-Critical qs to include Wireless in base questions.</t>
  </si>
  <si>
    <t>C.1</t>
  </si>
  <si>
    <t>C.2</t>
  </si>
  <si>
    <t>Have E/E Technology that is goverend by Regulation?</t>
  </si>
  <si>
    <r>
      <t xml:space="preserve">Reside ONLY on a vehicle private bus (LIN or Private CAN) or not networked (e.g. Hardwired)? 
      </t>
    </r>
    <r>
      <rPr>
        <i/>
        <sz val="10"/>
        <color theme="4" tint="-0.249977111117893"/>
        <rFont val="Arial"/>
        <family val="2"/>
      </rPr>
      <t xml:space="preserve">=(Private_Bus) </t>
    </r>
    <r>
      <rPr>
        <b/>
        <i/>
        <sz val="10"/>
        <color theme="4" tint="-0.249977111117893"/>
        <rFont val="Arial"/>
        <family val="2"/>
      </rPr>
      <t>OR</t>
    </r>
    <r>
      <rPr>
        <i/>
        <sz val="10"/>
        <color theme="4" tint="-0.249977111117893"/>
        <rFont val="Arial"/>
        <family val="2"/>
      </rPr>
      <t xml:space="preserve"> (Not_Networked) or (Hardwaried) </t>
    </r>
  </si>
  <si>
    <r>
      <t xml:space="preserve">Have E/E technology that contributes to safe operation of the vehicle (Motion control and/or Functional Safety ASIL A through D classification)?
</t>
    </r>
    <r>
      <rPr>
        <i/>
        <sz val="10"/>
        <color theme="4" tint="-0.249977111117893"/>
        <rFont val="Arial"/>
        <family val="2"/>
      </rPr>
      <t xml:space="preserve">      =(Has_Motion_Control) </t>
    </r>
    <r>
      <rPr>
        <b/>
        <i/>
        <sz val="10"/>
        <color theme="4" tint="-0.249977111117893"/>
        <rFont val="Arial"/>
        <family val="2"/>
      </rPr>
      <t>OR</t>
    </r>
    <r>
      <rPr>
        <i/>
        <sz val="10"/>
        <color theme="4" tint="-0.249977111117893"/>
        <rFont val="Arial"/>
        <family val="2"/>
      </rPr>
      <t xml:space="preserve"> (ASIL A, B, C or D)</t>
    </r>
  </si>
  <si>
    <r>
      <t xml:space="preserve">Have E/E Wireless Technology and connects to sensors and actuators?
</t>
    </r>
    <r>
      <rPr>
        <i/>
        <sz val="10"/>
        <color theme="4" tint="-0.249977111117893"/>
        <rFont val="Arial"/>
        <family val="2"/>
      </rPr>
      <t xml:space="preserve">      =(Wireless_Technology) </t>
    </r>
    <r>
      <rPr>
        <b/>
        <i/>
        <sz val="10"/>
        <color theme="4" tint="-0.249977111117893"/>
        <rFont val="Arial"/>
        <family val="2"/>
      </rPr>
      <t>AND</t>
    </r>
    <r>
      <rPr>
        <i/>
        <sz val="10"/>
        <color theme="4" tint="-0.249977111117893"/>
        <rFont val="Arial"/>
        <family val="2"/>
      </rPr>
      <t xml:space="preserve"> (Sensors </t>
    </r>
    <r>
      <rPr>
        <b/>
        <i/>
        <sz val="10"/>
        <color theme="4" tint="-0.249977111117893"/>
        <rFont val="Arial"/>
        <family val="2"/>
      </rPr>
      <t>OR</t>
    </r>
    <r>
      <rPr>
        <i/>
        <sz val="10"/>
        <color theme="4" tint="-0.249977111117893"/>
        <rFont val="Arial"/>
        <family val="2"/>
      </rPr>
      <t xml:space="preserve"> Actuators)</t>
    </r>
  </si>
  <si>
    <t>Have E/E technology and main purpose is to provide security function?
(ex secure valuables, prevent theft, protect accessories, prevent hacking, encrypt data)</t>
  </si>
  <si>
    <t>Regulatory</t>
  </si>
  <si>
    <t xml:space="preserve">ASO New Feature Decision (CR2 = R) </t>
  </si>
  <si>
    <t>ASO Reviewed Date</t>
  </si>
  <si>
    <t xml:space="preserve">Add Regulatory update per ASO guidance.  Added logic statements to help with questions. </t>
  </si>
  <si>
    <t>--Please Complete Questions--</t>
  </si>
  <si>
    <t xml:space="preserve">This feature/ECU contains elements that are governed by regulation.  The Automotive Safety Office needs to make the final determination if Full Cybersecurity Deliverables need to be produced.  Bring the Feature/ECU to the ASO New Features meeting and obtain alignment from ASO if the feature/ECU will need to produce Full Cybersecurity deliverables. 
If ASO Determines the Cybersecurity process is required, this feature/ECU is cyber relevant and must complete All the cybersecurity deliverables including a Threat Model.  Otherwise, the module is Public Can Basic and need to meet the Primary Cybersecurity Requirements only. 
After the review, update this form (below) with the outcome from the meeting. </t>
  </si>
  <si>
    <t>Reviewed Date</t>
  </si>
  <si>
    <t>Initial Release</t>
  </si>
  <si>
    <t>Formatting and Hardwired option for first question</t>
  </si>
  <si>
    <t xml:space="preserve">Changed '"user" related data' to '"user" identifiable data' and corrected CR categories. Modified workflow. </t>
  </si>
  <si>
    <t>Fix auto calculation on RA page.</t>
  </si>
  <si>
    <t>Review this CRA with Cybersecurity and Obtain Approval to mark this Feature/Module Non-Relevant (Basic).
This features/ECUs is on the Vehicle Public CAN and must meet cybersecurity Primary requirements per corporate direction but no Threat Model is required.</t>
  </si>
  <si>
    <t>Cybersecurity Non-Relevant Review Decision</t>
  </si>
  <si>
    <t xml:space="preserve">Review this CRA with Cybersecurity and Obtain Approval to mark this Feature/Module Non-Relevant.
Once approved, these features/ECUs are not considered cyber relevant due to limited bus accessibility. The controlling ECU/Feature that is on CAN or Ethernet that is acting as the gateway must be responsible for protecting this interface, e.g., shouldn't forward normal mode messages or diagnostics directly.  No further cybersecurity deliverables are required.  </t>
  </si>
  <si>
    <t>Cybersecurity approval of Non-Relevant Status.  Clarified Regulatory full must meet all reqs and deliverables. Spelling fixes.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</si>
</sst>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1" x14ac:knownFonts="1">
    <font>
      <sz val="10"/>
      <color theme="1"/>
      <name val="Arial"/>
      <family val="2"/>
    </font>
    <font>
      <sz val="11"/>
      <color theme="1"/>
      <name val="Calibri"/>
      <family val="2"/>
      <scheme val="minor"/>
    </font>
    <font>
      <b/>
      <sz val="14"/>
      <name val="Calibri"/>
      <family val="2"/>
      <scheme val="minor"/>
    </font>
    <font>
      <b/>
      <sz val="14"/>
      <color theme="1"/>
      <name val="Arial"/>
      <family val="2"/>
    </font>
    <font>
      <b/>
      <sz val="10"/>
      <color theme="1"/>
      <name val="Arial"/>
      <family val="2"/>
    </font>
    <font>
      <sz val="10"/>
      <name val="Arial"/>
      <family val="2"/>
    </font>
    <font>
      <i/>
      <sz val="16"/>
      <color rgb="FF7F7F7F"/>
      <name val="Arial"/>
      <family val="2"/>
    </font>
    <font>
      <i/>
      <sz val="16"/>
      <color rgb="FF808080"/>
      <name val="Arial"/>
      <family val="2"/>
    </font>
    <font>
      <b/>
      <sz val="16"/>
      <name val="Arial"/>
      <family val="2"/>
    </font>
    <font>
      <sz val="18"/>
      <color theme="1"/>
      <name val="Arial"/>
      <family val="2"/>
    </font>
    <font>
      <sz val="16"/>
      <color theme="1"/>
      <name val="Arial"/>
      <family val="2"/>
    </font>
    <font>
      <i/>
      <sz val="16"/>
      <color theme="0" tint="-0.499984740745262"/>
      <name val="Arial"/>
      <family val="2"/>
    </font>
    <font>
      <sz val="12"/>
      <color theme="1"/>
      <name val="Calibri"/>
      <family val="2"/>
      <scheme val="minor"/>
    </font>
    <font>
      <b/>
      <sz val="16"/>
      <color theme="1"/>
      <name val="Arial"/>
      <family val="2"/>
    </font>
    <font>
      <b/>
      <sz val="10"/>
      <color rgb="FF000000"/>
      <name val="Arial"/>
      <family val="2"/>
    </font>
    <font>
      <b/>
      <sz val="18"/>
      <color rgb="FF5295D2"/>
      <name val="Arial"/>
      <family val="2"/>
    </font>
    <font>
      <b/>
      <sz val="18"/>
      <color rgb="FF235889"/>
      <name val="Arial"/>
      <family val="2"/>
    </font>
    <font>
      <b/>
      <i/>
      <sz val="14"/>
      <color rgb="FFFF0000"/>
      <name val="Arial"/>
      <family val="2"/>
    </font>
    <font>
      <b/>
      <sz val="12"/>
      <color theme="1"/>
      <name val="Arial"/>
      <family val="2"/>
    </font>
    <font>
      <b/>
      <sz val="11"/>
      <color theme="1"/>
      <name val="Arial"/>
      <family val="2"/>
    </font>
    <font>
      <b/>
      <i/>
      <sz val="11"/>
      <color theme="1"/>
      <name val="Arial"/>
      <family val="2"/>
    </font>
    <font>
      <sz val="11"/>
      <color theme="1"/>
      <name val="Arial"/>
      <family val="2"/>
    </font>
    <font>
      <b/>
      <sz val="22"/>
      <color theme="1"/>
      <name val="Arial"/>
      <family val="2"/>
    </font>
    <font>
      <sz val="14"/>
      <name val="Arial"/>
      <family val="2"/>
    </font>
    <font>
      <b/>
      <sz val="14"/>
      <name val="Arial"/>
      <family val="2"/>
    </font>
    <font>
      <b/>
      <sz val="14"/>
      <color rgb="FFC00000"/>
      <name val="Arial"/>
      <family val="2"/>
    </font>
    <font>
      <sz val="10"/>
      <color theme="2"/>
      <name val="Arial"/>
      <family val="2"/>
    </font>
    <font>
      <sz val="10"/>
      <color theme="2" tint="-9.9978637043366805E-2"/>
      <name val="Arial"/>
      <family val="2"/>
    </font>
    <font>
      <b/>
      <sz val="10"/>
      <name val="Arial"/>
      <family val="2"/>
    </font>
    <font>
      <i/>
      <sz val="10"/>
      <color theme="4" tint="-0.249977111117893"/>
      <name val="Arial"/>
      <family val="2"/>
    </font>
    <font>
      <b/>
      <i/>
      <sz val="10"/>
      <color theme="4" tint="-0.249977111117893"/>
      <name val="Arial"/>
      <family val="2"/>
    </font>
  </fonts>
  <fills count="12">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CE4D6"/>
        <bgColor rgb="FF000000"/>
      </patternFill>
    </fill>
    <fill>
      <patternFill patternType="solid">
        <fgColor theme="2"/>
        <bgColor indexed="64"/>
      </patternFill>
    </fill>
    <fill>
      <patternFill patternType="solid">
        <fgColor theme="0"/>
        <bgColor rgb="FF000000"/>
      </patternFill>
    </fill>
    <fill>
      <patternFill patternType="solid">
        <fgColor theme="0"/>
        <bgColor indexed="64"/>
      </patternFill>
    </fill>
    <fill>
      <patternFill patternType="solid">
        <fgColor theme="2" tint="-9.9978637043366805E-2"/>
        <bgColor indexed="64"/>
      </patternFill>
    </fill>
    <fill>
      <patternFill patternType="solid">
        <fgColor theme="0" tint="-4.9989318521683403E-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s>
  <cellStyleXfs count="2">
    <xf numFmtId="0" fontId="0" fillId="0" borderId="0"/>
    <xf numFmtId="0" fontId="1" fillId="0" borderId="0"/>
  </cellStyleXfs>
  <cellXfs count="99">
    <xf numFmtId="0" fontId="0" fillId="0" borderId="0" xfId="0"/>
    <xf numFmtId="0" fontId="2" fillId="0" borderId="0" xfId="0" applyFont="1" applyAlignment="1">
      <alignment vertical="center"/>
    </xf>
    <xf numFmtId="0" fontId="2" fillId="0" borderId="0" xfId="0" applyFont="1" applyAlignment="1">
      <alignment horizontal="center" vertical="center" wrapText="1"/>
    </xf>
    <xf numFmtId="0" fontId="5" fillId="0" borderId="0" xfId="0" applyFont="1"/>
    <xf numFmtId="0" fontId="12" fillId="0" borderId="0" xfId="0" applyFont="1" applyAlignment="1">
      <alignment vertical="center"/>
    </xf>
    <xf numFmtId="0" fontId="12" fillId="0" borderId="0" xfId="0" applyFont="1"/>
    <xf numFmtId="0" fontId="0" fillId="0" borderId="0" xfId="0" applyBorder="1"/>
    <xf numFmtId="0" fontId="14" fillId="6" borderId="1" xfId="0" applyFont="1" applyFill="1" applyBorder="1" applyAlignment="1">
      <alignment horizontal="center" vertical="top" wrapText="1"/>
    </xf>
    <xf numFmtId="0" fontId="14" fillId="6" borderId="1" xfId="0" applyFont="1" applyFill="1" applyBorder="1" applyAlignment="1">
      <alignment horizontal="center" vertical="top"/>
    </xf>
    <xf numFmtId="0" fontId="0" fillId="7" borderId="0" xfId="0" applyFill="1"/>
    <xf numFmtId="0" fontId="0" fillId="7" borderId="0" xfId="0" applyFill="1" applyBorder="1"/>
    <xf numFmtId="0" fontId="3" fillId="7" borderId="0" xfId="0" applyFont="1" applyFill="1" applyAlignment="1">
      <alignment horizontal="center" vertical="center"/>
    </xf>
    <xf numFmtId="0" fontId="19"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0" fillId="0" borderId="7" xfId="0" applyBorder="1" applyAlignment="1">
      <alignment horizontal="left"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 xfId="0" applyBorder="1" applyAlignment="1" applyProtection="1">
      <alignment horizontal="center" vertical="center"/>
      <protection locked="0"/>
    </xf>
    <xf numFmtId="0" fontId="0" fillId="0" borderId="2" xfId="0" applyBorder="1" applyAlignment="1" applyProtection="1">
      <alignment horizontal="center" vertical="center"/>
      <protection locked="0"/>
    </xf>
    <xf numFmtId="164" fontId="14" fillId="6" borderId="1" xfId="0" applyNumberFormat="1" applyFont="1" applyFill="1" applyBorder="1" applyAlignment="1">
      <alignment horizontal="center" vertical="top"/>
    </xf>
    <xf numFmtId="0" fontId="12" fillId="7" borderId="0" xfId="0" applyFont="1" applyFill="1" applyAlignment="1">
      <alignment vertical="center"/>
    </xf>
    <xf numFmtId="0" fontId="12" fillId="7" borderId="0" xfId="0" applyFont="1" applyFill="1"/>
    <xf numFmtId="0" fontId="6" fillId="8" borderId="5"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6" fillId="9" borderId="7"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0" fillId="10" borderId="0" xfId="0" applyFill="1"/>
    <xf numFmtId="0" fontId="0" fillId="10" borderId="0" xfId="0" applyFill="1" applyAlignment="1">
      <alignment horizontal="center"/>
    </xf>
    <xf numFmtId="0" fontId="0" fillId="10" borderId="0" xfId="0" applyFill="1" applyAlignment="1">
      <alignment wrapText="1"/>
    </xf>
    <xf numFmtId="0" fontId="0" fillId="10" borderId="10" xfId="0" applyFill="1" applyBorder="1" applyAlignment="1">
      <alignment wrapText="1"/>
    </xf>
    <xf numFmtId="0" fontId="0" fillId="10" borderId="0" xfId="0" applyFill="1" applyBorder="1" applyAlignment="1">
      <alignment horizontal="center"/>
    </xf>
    <xf numFmtId="0" fontId="0" fillId="10" borderId="0" xfId="0" applyFill="1" applyBorder="1"/>
    <xf numFmtId="0" fontId="0" fillId="10" borderId="0" xfId="0" applyFill="1" applyBorder="1" applyAlignment="1">
      <alignment wrapText="1"/>
    </xf>
    <xf numFmtId="0" fontId="17" fillId="7" borderId="0" xfId="0" applyFont="1" applyFill="1" applyAlignment="1">
      <alignment horizontal="center" wrapText="1"/>
    </xf>
    <xf numFmtId="0" fontId="0" fillId="0" borderId="1" xfId="0" applyFont="1" applyFill="1" applyBorder="1" applyAlignment="1">
      <alignment horizontal="left" vertical="top" wrapText="1"/>
    </xf>
    <xf numFmtId="0" fontId="0" fillId="0" borderId="1" xfId="0" applyFont="1" applyFill="1" applyBorder="1" applyAlignment="1">
      <alignment vertical="top" wrapText="1"/>
    </xf>
    <xf numFmtId="0" fontId="18" fillId="4" borderId="18" xfId="0" applyFont="1" applyFill="1" applyBorder="1" applyAlignment="1">
      <alignment horizontal="center" vertical="center" wrapText="1"/>
    </xf>
    <xf numFmtId="0" fontId="15" fillId="7" borderId="0" xfId="0" applyFont="1" applyFill="1" applyAlignment="1">
      <alignment horizontal="center" vertical="center"/>
    </xf>
    <xf numFmtId="0" fontId="4" fillId="4" borderId="11" xfId="0" applyFont="1" applyFill="1" applyBorder="1" applyAlignment="1">
      <alignment horizontal="center" vertical="center" wrapText="1"/>
    </xf>
    <xf numFmtId="0" fontId="0" fillId="9" borderId="0" xfId="0" applyFill="1"/>
    <xf numFmtId="0" fontId="3" fillId="9" borderId="0" xfId="0" applyFont="1" applyFill="1"/>
    <xf numFmtId="0" fontId="16" fillId="9" borderId="0" xfId="0" applyFont="1" applyFill="1" applyAlignment="1">
      <alignment horizontal="center" vertical="center"/>
    </xf>
    <xf numFmtId="0" fontId="23" fillId="9" borderId="0" xfId="0" applyFont="1" applyFill="1" applyAlignment="1">
      <alignment horizontal="left" vertical="center" wrapText="1"/>
    </xf>
    <xf numFmtId="0" fontId="23" fillId="9" borderId="0" xfId="0" applyFont="1" applyFill="1"/>
    <xf numFmtId="0" fontId="23" fillId="9" borderId="0" xfId="0" applyFont="1" applyFill="1" applyAlignment="1">
      <alignment vertical="center" wrapText="1"/>
    </xf>
    <xf numFmtId="0" fontId="16" fillId="9" borderId="1" xfId="0" applyFont="1" applyFill="1" applyBorder="1" applyAlignment="1">
      <alignment horizontal="center" vertical="center"/>
    </xf>
    <xf numFmtId="0" fontId="23" fillId="9" borderId="1" xfId="0" applyFont="1" applyFill="1" applyBorder="1" applyAlignment="1">
      <alignment horizontal="left" vertical="center" wrapText="1"/>
    </xf>
    <xf numFmtId="0" fontId="23" fillId="9" borderId="1" xfId="0" applyFont="1" applyFill="1" applyBorder="1" applyAlignment="1">
      <alignment vertical="center" wrapText="1"/>
    </xf>
    <xf numFmtId="0" fontId="0" fillId="7" borderId="0" xfId="0" applyFont="1" applyFill="1" applyBorder="1"/>
    <xf numFmtId="0" fontId="0" fillId="7" borderId="0" xfId="0" applyFont="1" applyFill="1" applyBorder="1" applyAlignment="1">
      <alignment wrapText="1"/>
    </xf>
    <xf numFmtId="164" fontId="0" fillId="7" borderId="0" xfId="0" applyNumberFormat="1" applyFont="1" applyFill="1" applyBorder="1"/>
    <xf numFmtId="0" fontId="26" fillId="10" borderId="0" xfId="0" applyFont="1" applyFill="1" applyAlignment="1">
      <alignment wrapText="1"/>
    </xf>
    <xf numFmtId="0" fontId="26" fillId="10" borderId="0" xfId="0" applyFont="1" applyFill="1" applyAlignment="1">
      <alignment horizontal="center"/>
    </xf>
    <xf numFmtId="0" fontId="27" fillId="10" borderId="0" xfId="0" applyFont="1" applyFill="1" applyAlignment="1">
      <alignment wrapText="1"/>
    </xf>
    <xf numFmtId="0" fontId="27" fillId="10" borderId="0" xfId="0" quotePrefix="1" applyFont="1" applyFill="1" applyAlignment="1">
      <alignment wrapText="1"/>
    </xf>
    <xf numFmtId="0" fontId="5" fillId="10" borderId="0" xfId="0" applyFont="1" applyFill="1" applyAlignment="1">
      <alignment wrapText="1"/>
    </xf>
    <xf numFmtId="0" fontId="5" fillId="10" borderId="0" xfId="0" applyFont="1" applyFill="1" applyAlignment="1">
      <alignment horizontal="center"/>
    </xf>
    <xf numFmtId="0" fontId="5" fillId="10" borderId="0" xfId="0" applyFont="1" applyFill="1"/>
    <xf numFmtId="0" fontId="28" fillId="10" borderId="0" xfId="0" applyFont="1" applyFill="1" applyAlignment="1">
      <alignment wrapText="1"/>
    </xf>
    <xf numFmtId="0" fontId="4" fillId="4" borderId="22" xfId="0" applyFont="1" applyFill="1" applyBorder="1" applyAlignment="1">
      <alignment horizontal="center" vertical="center" wrapText="1"/>
    </xf>
    <xf numFmtId="0" fontId="0" fillId="0" borderId="1" xfId="0" quotePrefix="1" applyFont="1" applyFill="1" applyBorder="1" applyAlignment="1">
      <alignment horizontal="center" vertical="top"/>
    </xf>
    <xf numFmtId="0" fontId="0" fillId="0" borderId="1" xfId="0" applyFont="1" applyFill="1" applyBorder="1" applyAlignment="1">
      <alignment horizontal="center" vertical="top"/>
    </xf>
    <xf numFmtId="164" fontId="0" fillId="0" borderId="1" xfId="0" applyNumberFormat="1" applyFont="1" applyFill="1" applyBorder="1" applyAlignment="1">
      <alignment horizontal="center" vertical="top"/>
    </xf>
    <xf numFmtId="0" fontId="4" fillId="4" borderId="26" xfId="0" applyFont="1" applyFill="1" applyBorder="1" applyAlignment="1">
      <alignment horizontal="center" vertical="center"/>
    </xf>
    <xf numFmtId="0" fontId="4" fillId="4" borderId="25" xfId="0" applyFont="1" applyFill="1" applyBorder="1" applyAlignment="1">
      <alignment horizontal="center" vertical="center"/>
    </xf>
    <xf numFmtId="0" fontId="4" fillId="4" borderId="11" xfId="0" applyFont="1" applyFill="1" applyBorder="1" applyAlignment="1">
      <alignment horizontal="center" vertical="center"/>
    </xf>
    <xf numFmtId="0" fontId="5" fillId="4" borderId="27" xfId="0" applyFont="1" applyFill="1" applyBorder="1" applyAlignment="1" applyProtection="1">
      <alignment vertical="center" wrapText="1"/>
      <protection locked="0"/>
    </xf>
    <xf numFmtId="0" fontId="13" fillId="5" borderId="12" xfId="0" applyFont="1" applyFill="1" applyBorder="1" applyAlignment="1">
      <alignment horizontal="center" vertical="center"/>
    </xf>
    <xf numFmtId="0" fontId="13" fillId="5" borderId="14" xfId="0" applyFont="1" applyFill="1" applyBorder="1" applyAlignment="1">
      <alignment horizontal="center" vertical="center" wrapText="1"/>
    </xf>
    <xf numFmtId="0" fontId="8" fillId="5" borderId="23" xfId="0" applyFont="1" applyFill="1" applyBorder="1" applyAlignment="1">
      <alignment horizontal="center" vertical="center"/>
    </xf>
    <xf numFmtId="0" fontId="13" fillId="5" borderId="13" xfId="0" applyFont="1" applyFill="1" applyBorder="1" applyAlignment="1">
      <alignment horizontal="center" vertical="center"/>
    </xf>
    <xf numFmtId="0" fontId="4" fillId="4" borderId="24" xfId="0" applyFont="1" applyFill="1" applyBorder="1" applyAlignment="1">
      <alignment horizontal="center" vertical="center" wrapText="1"/>
    </xf>
    <xf numFmtId="0" fontId="9" fillId="11" borderId="3" xfId="0" applyFont="1" applyFill="1" applyBorder="1" applyAlignment="1">
      <alignment vertical="center" wrapText="1"/>
    </xf>
    <xf numFmtId="0" fontId="9" fillId="11" borderId="6" xfId="0" applyFont="1" applyFill="1" applyBorder="1" applyAlignment="1">
      <alignment vertical="center" wrapText="1"/>
    </xf>
    <xf numFmtId="0" fontId="5" fillId="10" borderId="0" xfId="0" quotePrefix="1" applyFont="1" applyFill="1" applyAlignment="1">
      <alignment wrapText="1"/>
    </xf>
    <xf numFmtId="0" fontId="22" fillId="9" borderId="0" xfId="0" applyFont="1" applyFill="1" applyAlignment="1">
      <alignment horizontal="center"/>
    </xf>
    <xf numFmtId="0" fontId="10" fillId="2" borderId="0" xfId="0" applyFont="1" applyFill="1" applyAlignment="1">
      <alignment horizontal="left" vertical="center" wrapText="1"/>
    </xf>
    <xf numFmtId="0" fontId="11" fillId="9" borderId="7" xfId="0" applyFont="1" applyFill="1" applyBorder="1" applyAlignment="1">
      <alignment horizontal="center" vertical="center" wrapText="1"/>
    </xf>
    <xf numFmtId="0" fontId="6" fillId="9" borderId="9" xfId="0" applyFont="1" applyFill="1" applyBorder="1" applyAlignment="1">
      <alignment horizontal="center" vertical="center" wrapText="1"/>
    </xf>
    <xf numFmtId="0" fontId="9" fillId="11" borderId="6" xfId="0" applyFont="1" applyFill="1" applyBorder="1" applyAlignment="1">
      <alignment horizontal="left" vertical="center" wrapText="1"/>
    </xf>
    <xf numFmtId="0" fontId="9" fillId="11" borderId="8" xfId="0" applyFont="1" applyFill="1" applyBorder="1" applyAlignment="1">
      <alignment horizontal="left" vertical="center" wrapText="1"/>
    </xf>
    <xf numFmtId="0" fontId="25" fillId="7" borderId="0" xfId="0" applyFont="1" applyFill="1" applyBorder="1" applyAlignment="1">
      <alignment horizontal="center" vertical="center"/>
    </xf>
    <xf numFmtId="0" fontId="2" fillId="4" borderId="1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4" fillId="3" borderId="23"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24" xfId="0" applyFont="1" applyFill="1" applyBorder="1" applyAlignment="1">
      <alignment horizontal="center" vertical="center" wrapText="1"/>
    </xf>
    <xf numFmtId="0" fontId="4" fillId="3" borderId="11" xfId="0" applyFont="1" applyFill="1" applyBorder="1" applyAlignment="1">
      <alignment horizontal="center" vertical="center"/>
    </xf>
    <xf numFmtId="0" fontId="21" fillId="9" borderId="15" xfId="0" applyFont="1" applyFill="1" applyBorder="1" applyAlignment="1">
      <alignment horizontal="center" vertical="top" wrapText="1"/>
    </xf>
    <xf numFmtId="0" fontId="21" fillId="9" borderId="16" xfId="0" applyFont="1" applyFill="1" applyBorder="1" applyAlignment="1">
      <alignment horizontal="center" vertical="top" wrapText="1"/>
    </xf>
    <xf numFmtId="0" fontId="21" fillId="9" borderId="17" xfId="0" applyFont="1" applyFill="1" applyBorder="1" applyAlignment="1">
      <alignment horizontal="center" vertical="top" wrapText="1"/>
    </xf>
    <xf numFmtId="0" fontId="13" fillId="5" borderId="19" xfId="0" applyFont="1" applyFill="1" applyBorder="1" applyAlignment="1">
      <alignment horizontal="center" vertical="center"/>
    </xf>
    <xf numFmtId="0" fontId="13" fillId="5" borderId="20" xfId="0" applyFont="1" applyFill="1" applyBorder="1" applyAlignment="1">
      <alignment horizontal="center" vertical="center"/>
    </xf>
    <xf numFmtId="0" fontId="13" fillId="5" borderId="21" xfId="0" applyFont="1" applyFill="1" applyBorder="1" applyAlignment="1">
      <alignment horizontal="center" vertical="center"/>
    </xf>
    <xf numFmtId="0" fontId="21" fillId="5" borderId="15" xfId="0" applyFont="1" applyFill="1" applyBorder="1" applyAlignment="1">
      <alignment horizontal="left" vertical="top" wrapText="1"/>
    </xf>
    <xf numFmtId="0" fontId="21" fillId="5" borderId="16" xfId="0" applyFont="1" applyFill="1" applyBorder="1" applyAlignment="1">
      <alignment horizontal="left" vertical="top" wrapText="1"/>
    </xf>
    <xf numFmtId="0" fontId="21" fillId="5" borderId="17" xfId="0" applyFont="1" applyFill="1" applyBorder="1" applyAlignment="1">
      <alignment horizontal="left" vertical="top" wrapText="1"/>
    </xf>
  </cellXfs>
  <cellStyles count="2">
    <cellStyle name="Normal" xfId="0" builtinId="0"/>
    <cellStyle name="Normal 2" xfId="1" xr:uid="{00000000-0005-0000-0000-000001000000}"/>
  </cellStyles>
  <dxfs count="3">
    <dxf>
      <font>
        <color theme="2" tint="-9.9948118533890809E-2"/>
      </font>
      <fill>
        <patternFill>
          <fgColor auto="1"/>
          <bgColor theme="2" tint="-9.9948118533890809E-2"/>
        </patternFill>
      </fill>
      <border>
        <left/>
        <right/>
        <top/>
        <bottom/>
      </border>
    </dxf>
    <dxf>
      <font>
        <color theme="2" tint="-9.9948118533890809E-2"/>
      </font>
      <fill>
        <patternFill>
          <fgColor auto="1"/>
          <bgColor theme="2" tint="-9.9948118533890809E-2"/>
        </patternFill>
      </fill>
      <border>
        <left/>
        <right/>
        <top/>
        <bottom/>
      </border>
    </dxf>
    <dxf>
      <fill>
        <patternFill>
          <bgColor theme="0" tint="-0.24994659260841701"/>
        </patternFill>
      </fill>
    </dxf>
  </dxfs>
  <tableStyles count="0" defaultTableStyle="TableStyleMedium2" defaultPivotStyle="PivotStyleLight16"/>
  <colors>
    <mruColors>
      <color rgb="FF5295D2"/>
      <color rgb="FF5D9CD5"/>
      <color rgb="FF235889"/>
      <color rgb="FF29679F"/>
      <color rgb="FF008080"/>
      <color rgb="FFFF0066"/>
      <color rgb="FF669900"/>
      <color rgb="FFFF3300"/>
      <color rgb="FFFFFF99"/>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3</xdr:col>
      <xdr:colOff>589643</xdr:colOff>
      <xdr:row>2</xdr:row>
      <xdr:rowOff>117929</xdr:rowOff>
    </xdr:from>
    <xdr:to>
      <xdr:col>12</xdr:col>
      <xdr:colOff>260266</xdr:colOff>
      <xdr:row>13</xdr:row>
      <xdr:rowOff>209505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9007929" y="635000"/>
          <a:ext cx="5303980" cy="57612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285750</xdr:colOff>
          <xdr:row>1</xdr:row>
          <xdr:rowOff>123825</xdr:rowOff>
        </xdr:from>
        <xdr:to>
          <xdr:col>15</xdr:col>
          <xdr:colOff>552450</xdr:colOff>
          <xdr:row>13</xdr:row>
          <xdr:rowOff>142875</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5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253235</xdr:colOff>
      <xdr:row>2</xdr:row>
      <xdr:rowOff>28575</xdr:rowOff>
    </xdr:from>
    <xdr:to>
      <xdr:col>4</xdr:col>
      <xdr:colOff>433988</xdr:colOff>
      <xdr:row>3</xdr:row>
      <xdr:rowOff>148286</xdr:rowOff>
    </xdr:to>
    <xdr:sp macro="" textlink="">
      <xdr:nvSpPr>
        <xdr:cNvPr id="3" name="Rectangle: Rounded Corners 2">
          <a:extLst>
            <a:ext uri="{FF2B5EF4-FFF2-40B4-BE49-F238E27FC236}">
              <a16:creationId xmlns:a16="http://schemas.microsoft.com/office/drawing/2014/main" id="{00000000-0008-0000-0600-000003000000}"/>
            </a:ext>
          </a:extLst>
        </xdr:cNvPr>
        <xdr:cNvSpPr/>
      </xdr:nvSpPr>
      <xdr:spPr>
        <a:xfrm>
          <a:off x="862835" y="352425"/>
          <a:ext cx="2009553" cy="281636"/>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Start</a:t>
          </a:r>
        </a:p>
      </xdr:txBody>
    </xdr:sp>
    <xdr:clientData/>
  </xdr:twoCellAnchor>
  <xdr:twoCellAnchor>
    <xdr:from>
      <xdr:col>1</xdr:col>
      <xdr:colOff>475408</xdr:colOff>
      <xdr:row>15</xdr:row>
      <xdr:rowOff>21519</xdr:rowOff>
    </xdr:from>
    <xdr:to>
      <xdr:col>4</xdr:col>
      <xdr:colOff>188805</xdr:colOff>
      <xdr:row>21</xdr:row>
      <xdr:rowOff>29169</xdr:rowOff>
    </xdr:to>
    <xdr:sp macro="" textlink="">
      <xdr:nvSpPr>
        <xdr:cNvPr id="4" name="Rectangle 3">
          <a:extLst>
            <a:ext uri="{FF2B5EF4-FFF2-40B4-BE49-F238E27FC236}">
              <a16:creationId xmlns:a16="http://schemas.microsoft.com/office/drawing/2014/main" id="{00000000-0008-0000-0600-000004000000}"/>
            </a:ext>
          </a:extLst>
        </xdr:cNvPr>
        <xdr:cNvSpPr/>
      </xdr:nvSpPr>
      <xdr:spPr>
        <a:xfrm>
          <a:off x="1085008" y="2450394"/>
          <a:ext cx="1542197" cy="979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t>Complete</a:t>
          </a:r>
        </a:p>
        <a:p>
          <a:pPr algn="ctr"/>
          <a:r>
            <a:rPr lang="en-US" sz="1200"/>
            <a:t>Cyber Relevance </a:t>
          </a:r>
        </a:p>
        <a:p>
          <a:pPr algn="ctr"/>
          <a:r>
            <a:rPr lang="en-US" sz="1200"/>
            <a:t>Questionnaire</a:t>
          </a:r>
        </a:p>
      </xdr:txBody>
    </xdr:sp>
    <xdr:clientData/>
  </xdr:twoCellAnchor>
  <xdr:twoCellAnchor>
    <xdr:from>
      <xdr:col>1</xdr:col>
      <xdr:colOff>255450</xdr:colOff>
      <xdr:row>22</xdr:row>
      <xdr:rowOff>108077</xdr:rowOff>
    </xdr:from>
    <xdr:to>
      <xdr:col>4</xdr:col>
      <xdr:colOff>493575</xdr:colOff>
      <xdr:row>28</xdr:row>
      <xdr:rowOff>134901</xdr:rowOff>
    </xdr:to>
    <xdr:sp macro="" textlink="">
      <xdr:nvSpPr>
        <xdr:cNvPr id="5" name="Diamond 4">
          <a:extLst>
            <a:ext uri="{FF2B5EF4-FFF2-40B4-BE49-F238E27FC236}">
              <a16:creationId xmlns:a16="http://schemas.microsoft.com/office/drawing/2014/main" id="{00000000-0008-0000-0600-000005000000}"/>
            </a:ext>
          </a:extLst>
        </xdr:cNvPr>
        <xdr:cNvSpPr/>
      </xdr:nvSpPr>
      <xdr:spPr>
        <a:xfrm>
          <a:off x="865050" y="3670427"/>
          <a:ext cx="2066925" cy="99837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t>Is the feature Cybersecurity Relevant?</a:t>
          </a:r>
        </a:p>
      </xdr:txBody>
    </xdr:sp>
    <xdr:clientData/>
  </xdr:twoCellAnchor>
  <xdr:twoCellAnchor>
    <xdr:from>
      <xdr:col>8</xdr:col>
      <xdr:colOff>314461</xdr:colOff>
      <xdr:row>24</xdr:row>
      <xdr:rowOff>13752</xdr:rowOff>
    </xdr:from>
    <xdr:to>
      <xdr:col>11</xdr:col>
      <xdr:colOff>346599</xdr:colOff>
      <xdr:row>27</xdr:row>
      <xdr:rowOff>94035</xdr:rowOff>
    </xdr:to>
    <xdr:sp macro="" textlink="">
      <xdr:nvSpPr>
        <xdr:cNvPr id="6" name="Rectangle 5">
          <a:extLst>
            <a:ext uri="{FF2B5EF4-FFF2-40B4-BE49-F238E27FC236}">
              <a16:creationId xmlns:a16="http://schemas.microsoft.com/office/drawing/2014/main" id="{00000000-0008-0000-0600-000006000000}"/>
            </a:ext>
          </a:extLst>
        </xdr:cNvPr>
        <xdr:cNvSpPr/>
      </xdr:nvSpPr>
      <xdr:spPr>
        <a:xfrm>
          <a:off x="5191261" y="3899952"/>
          <a:ext cx="1860938" cy="5660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t>Must meet Cybersecurity Requirements and GPDS Cybersecurity Deliverables</a:t>
          </a:r>
        </a:p>
      </xdr:txBody>
    </xdr:sp>
    <xdr:clientData/>
  </xdr:twoCellAnchor>
  <xdr:twoCellAnchor>
    <xdr:from>
      <xdr:col>1</xdr:col>
      <xdr:colOff>15672</xdr:colOff>
      <xdr:row>30</xdr:row>
      <xdr:rowOff>106325</xdr:rowOff>
    </xdr:from>
    <xdr:to>
      <xdr:col>5</xdr:col>
      <xdr:colOff>207261</xdr:colOff>
      <xdr:row>37</xdr:row>
      <xdr:rowOff>160849</xdr:rowOff>
    </xdr:to>
    <xdr:sp macro="" textlink="">
      <xdr:nvSpPr>
        <xdr:cNvPr id="7" name="Rectangle 6">
          <a:extLst>
            <a:ext uri="{FF2B5EF4-FFF2-40B4-BE49-F238E27FC236}">
              <a16:creationId xmlns:a16="http://schemas.microsoft.com/office/drawing/2014/main" id="{00000000-0008-0000-0600-000007000000}"/>
            </a:ext>
          </a:extLst>
        </xdr:cNvPr>
        <xdr:cNvSpPr/>
      </xdr:nvSpPr>
      <xdr:spPr>
        <a:xfrm>
          <a:off x="625272" y="4964075"/>
          <a:ext cx="2629989" cy="11879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solidFill>
                <a:schemeClr val="bg1"/>
              </a:solidFill>
            </a:rPr>
            <a:t>CD (Corporate Direction)</a:t>
          </a:r>
          <a:r>
            <a:rPr lang="en-US" sz="1200">
              <a:solidFill>
                <a:schemeClr val="bg1"/>
              </a:solidFill>
            </a:rPr>
            <a:t> </a:t>
          </a:r>
        </a:p>
        <a:p>
          <a:pPr algn="ctr"/>
          <a:r>
            <a:rPr lang="en-US" sz="1200">
              <a:solidFill>
                <a:schemeClr val="bg1"/>
              </a:solidFill>
            </a:rPr>
            <a:t>Remaining E/E Technology that communicates These features/ECUs must meet cybersecurity Primary/TRUSTMARK requirements only</a:t>
          </a:r>
        </a:p>
      </xdr:txBody>
    </xdr:sp>
    <xdr:clientData/>
  </xdr:twoCellAnchor>
  <xdr:twoCellAnchor>
    <xdr:from>
      <xdr:col>0</xdr:col>
      <xdr:colOff>133350</xdr:colOff>
      <xdr:row>6</xdr:row>
      <xdr:rowOff>37997</xdr:rowOff>
    </xdr:from>
    <xdr:to>
      <xdr:col>5</xdr:col>
      <xdr:colOff>551881</xdr:colOff>
      <xdr:row>13</xdr:row>
      <xdr:rowOff>147401</xdr:rowOff>
    </xdr:to>
    <xdr:sp macro="" textlink="">
      <xdr:nvSpPr>
        <xdr:cNvPr id="8" name="Diamond 7">
          <a:extLst>
            <a:ext uri="{FF2B5EF4-FFF2-40B4-BE49-F238E27FC236}">
              <a16:creationId xmlns:a16="http://schemas.microsoft.com/office/drawing/2014/main" id="{00000000-0008-0000-0600-000008000000}"/>
            </a:ext>
          </a:extLst>
        </xdr:cNvPr>
        <xdr:cNvSpPr/>
      </xdr:nvSpPr>
      <xdr:spPr>
        <a:xfrm>
          <a:off x="133350" y="1009547"/>
          <a:ext cx="3466531" cy="1242879"/>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300">
              <a:solidFill>
                <a:schemeClr val="bg1"/>
              </a:solidFill>
            </a:rPr>
            <a:t>Is the feature or ECU ONLY on a private bus (LIN or Private CAN)? </a:t>
          </a:r>
        </a:p>
      </xdr:txBody>
    </xdr:sp>
    <xdr:clientData/>
  </xdr:twoCellAnchor>
  <xdr:twoCellAnchor>
    <xdr:from>
      <xdr:col>6</xdr:col>
      <xdr:colOff>348644</xdr:colOff>
      <xdr:row>7</xdr:row>
      <xdr:rowOff>83737</xdr:rowOff>
    </xdr:from>
    <xdr:to>
      <xdr:col>8</xdr:col>
      <xdr:colOff>146302</xdr:colOff>
      <xdr:row>12</xdr:row>
      <xdr:rowOff>89512</xdr:rowOff>
    </xdr:to>
    <xdr:sp macro="" textlink="">
      <xdr:nvSpPr>
        <xdr:cNvPr id="9" name="Rectangle 8">
          <a:extLst>
            <a:ext uri="{FF2B5EF4-FFF2-40B4-BE49-F238E27FC236}">
              <a16:creationId xmlns:a16="http://schemas.microsoft.com/office/drawing/2014/main" id="{00000000-0008-0000-0600-000009000000}"/>
            </a:ext>
          </a:extLst>
        </xdr:cNvPr>
        <xdr:cNvSpPr/>
      </xdr:nvSpPr>
      <xdr:spPr>
        <a:xfrm>
          <a:off x="4006244" y="1217212"/>
          <a:ext cx="1016858" cy="815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t>Not Cyber Relevant</a:t>
          </a:r>
        </a:p>
      </xdr:txBody>
    </xdr:sp>
    <xdr:clientData/>
  </xdr:twoCellAnchor>
  <xdr:twoCellAnchor>
    <xdr:from>
      <xdr:col>5</xdr:col>
      <xdr:colOff>367003</xdr:colOff>
      <xdr:row>23</xdr:row>
      <xdr:rowOff>157588</xdr:rowOff>
    </xdr:from>
    <xdr:to>
      <xdr:col>7</xdr:col>
      <xdr:colOff>556725</xdr:colOff>
      <xdr:row>28</xdr:row>
      <xdr:rowOff>11378</xdr:rowOff>
    </xdr:to>
    <xdr:sp macro="" textlink="">
      <xdr:nvSpPr>
        <xdr:cNvPr id="10" name="Parallelogram 9">
          <a:extLst>
            <a:ext uri="{FF2B5EF4-FFF2-40B4-BE49-F238E27FC236}">
              <a16:creationId xmlns:a16="http://schemas.microsoft.com/office/drawing/2014/main" id="{00000000-0008-0000-0600-00000A000000}"/>
            </a:ext>
          </a:extLst>
        </xdr:cNvPr>
        <xdr:cNvSpPr/>
      </xdr:nvSpPr>
      <xdr:spPr>
        <a:xfrm>
          <a:off x="3415003" y="3881863"/>
          <a:ext cx="1408922" cy="663415"/>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t>Put  form completed in VSEM</a:t>
          </a:r>
        </a:p>
      </xdr:txBody>
    </xdr:sp>
    <xdr:clientData/>
  </xdr:twoCellAnchor>
  <xdr:twoCellAnchor>
    <xdr:from>
      <xdr:col>5</xdr:col>
      <xdr:colOff>404346</xdr:colOff>
      <xdr:row>7</xdr:row>
      <xdr:rowOff>133971</xdr:rowOff>
    </xdr:from>
    <xdr:to>
      <xdr:col>6</xdr:col>
      <xdr:colOff>280264</xdr:colOff>
      <xdr:row>10</xdr:row>
      <xdr:rowOff>17528</xdr:rowOff>
    </xdr:to>
    <xdr:sp macro="" textlink="">
      <xdr:nvSpPr>
        <xdr:cNvPr id="11" name="TextBox 19">
          <a:extLst>
            <a:ext uri="{FF2B5EF4-FFF2-40B4-BE49-F238E27FC236}">
              <a16:creationId xmlns:a16="http://schemas.microsoft.com/office/drawing/2014/main" id="{00000000-0008-0000-0600-00000B000000}"/>
            </a:ext>
          </a:extLst>
        </xdr:cNvPr>
        <xdr:cNvSpPr txBox="1"/>
      </xdr:nvSpPr>
      <xdr:spPr>
        <a:xfrm>
          <a:off x="3452346" y="1267446"/>
          <a:ext cx="48551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a:t>Yes</a:t>
          </a:r>
        </a:p>
      </xdr:txBody>
    </xdr:sp>
    <xdr:clientData/>
  </xdr:twoCellAnchor>
  <xdr:twoCellAnchor>
    <xdr:from>
      <xdr:col>3</xdr:col>
      <xdr:colOff>265329</xdr:colOff>
      <xdr:row>12</xdr:row>
      <xdr:rowOff>128124</xdr:rowOff>
    </xdr:from>
    <xdr:to>
      <xdr:col>4</xdr:col>
      <xdr:colOff>111303</xdr:colOff>
      <xdr:row>15</xdr:row>
      <xdr:rowOff>11681</xdr:rowOff>
    </xdr:to>
    <xdr:sp macro="" textlink="">
      <xdr:nvSpPr>
        <xdr:cNvPr id="12" name="TextBox 20">
          <a:extLst>
            <a:ext uri="{FF2B5EF4-FFF2-40B4-BE49-F238E27FC236}">
              <a16:creationId xmlns:a16="http://schemas.microsoft.com/office/drawing/2014/main" id="{00000000-0008-0000-0600-00000C000000}"/>
            </a:ext>
          </a:extLst>
        </xdr:cNvPr>
        <xdr:cNvSpPr txBox="1"/>
      </xdr:nvSpPr>
      <xdr:spPr>
        <a:xfrm>
          <a:off x="2094129" y="2071224"/>
          <a:ext cx="455574"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a:t>No</a:t>
          </a:r>
        </a:p>
      </xdr:txBody>
    </xdr:sp>
    <xdr:clientData/>
  </xdr:twoCellAnchor>
  <xdr:twoCellAnchor>
    <xdr:from>
      <xdr:col>4</xdr:col>
      <xdr:colOff>424657</xdr:colOff>
      <xdr:row>23</xdr:row>
      <xdr:rowOff>138241</xdr:rowOff>
    </xdr:from>
    <xdr:to>
      <xdr:col>5</xdr:col>
      <xdr:colOff>300575</xdr:colOff>
      <xdr:row>26</xdr:row>
      <xdr:rowOff>21798</xdr:rowOff>
    </xdr:to>
    <xdr:sp macro="" textlink="">
      <xdr:nvSpPr>
        <xdr:cNvPr id="13" name="TextBox 21">
          <a:extLst>
            <a:ext uri="{FF2B5EF4-FFF2-40B4-BE49-F238E27FC236}">
              <a16:creationId xmlns:a16="http://schemas.microsoft.com/office/drawing/2014/main" id="{00000000-0008-0000-0600-00000D000000}"/>
            </a:ext>
          </a:extLst>
        </xdr:cNvPr>
        <xdr:cNvSpPr txBox="1"/>
      </xdr:nvSpPr>
      <xdr:spPr>
        <a:xfrm>
          <a:off x="2863057" y="3862516"/>
          <a:ext cx="48551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a:t>Yes</a:t>
          </a:r>
        </a:p>
      </xdr:txBody>
    </xdr:sp>
    <xdr:clientData/>
  </xdr:twoCellAnchor>
  <xdr:twoCellAnchor>
    <xdr:from>
      <xdr:col>3</xdr:col>
      <xdr:colOff>277088</xdr:colOff>
      <xdr:row>28</xdr:row>
      <xdr:rowOff>3497</xdr:rowOff>
    </xdr:from>
    <xdr:to>
      <xdr:col>4</xdr:col>
      <xdr:colOff>123062</xdr:colOff>
      <xdr:row>30</xdr:row>
      <xdr:rowOff>48979</xdr:rowOff>
    </xdr:to>
    <xdr:sp macro="" textlink="">
      <xdr:nvSpPr>
        <xdr:cNvPr id="14" name="TextBox 22">
          <a:extLst>
            <a:ext uri="{FF2B5EF4-FFF2-40B4-BE49-F238E27FC236}">
              <a16:creationId xmlns:a16="http://schemas.microsoft.com/office/drawing/2014/main" id="{00000000-0008-0000-0600-00000E000000}"/>
            </a:ext>
          </a:extLst>
        </xdr:cNvPr>
        <xdr:cNvSpPr txBox="1"/>
      </xdr:nvSpPr>
      <xdr:spPr>
        <a:xfrm>
          <a:off x="2105888" y="4537397"/>
          <a:ext cx="455574"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a:t>No</a:t>
          </a:r>
        </a:p>
      </xdr:txBody>
    </xdr:sp>
    <xdr:clientData/>
  </xdr:twoCellAnchor>
  <xdr:twoCellAnchor>
    <xdr:from>
      <xdr:col>5</xdr:col>
      <xdr:colOff>496794</xdr:colOff>
      <xdr:row>10</xdr:row>
      <xdr:rowOff>13661</xdr:rowOff>
    </xdr:from>
    <xdr:to>
      <xdr:col>6</xdr:col>
      <xdr:colOff>333252</xdr:colOff>
      <xdr:row>10</xdr:row>
      <xdr:rowOff>13661</xdr:rowOff>
    </xdr:to>
    <xdr:cxnSp macro="">
      <xdr:nvCxnSpPr>
        <xdr:cNvPr id="15" name="Straight Arrow Connector 14">
          <a:extLst>
            <a:ext uri="{FF2B5EF4-FFF2-40B4-BE49-F238E27FC236}">
              <a16:creationId xmlns:a16="http://schemas.microsoft.com/office/drawing/2014/main" id="{00000000-0008-0000-0600-00000F000000}"/>
            </a:ext>
          </a:extLst>
        </xdr:cNvPr>
        <xdr:cNvCxnSpPr>
          <a:cxnSpLocks/>
        </xdr:cNvCxnSpPr>
      </xdr:nvCxnSpPr>
      <xdr:spPr>
        <a:xfrm>
          <a:off x="3544794" y="1632911"/>
          <a:ext cx="44605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440412</xdr:colOff>
      <xdr:row>25</xdr:row>
      <xdr:rowOff>121488</xdr:rowOff>
    </xdr:from>
    <xdr:to>
      <xdr:col>5</xdr:col>
      <xdr:colOff>433685</xdr:colOff>
      <xdr:row>25</xdr:row>
      <xdr:rowOff>121488</xdr:rowOff>
    </xdr:to>
    <xdr:cxnSp macro="">
      <xdr:nvCxnSpPr>
        <xdr:cNvPr id="16" name="Straight Arrow Connector 15">
          <a:extLst>
            <a:ext uri="{FF2B5EF4-FFF2-40B4-BE49-F238E27FC236}">
              <a16:creationId xmlns:a16="http://schemas.microsoft.com/office/drawing/2014/main" id="{00000000-0008-0000-0600-000010000000}"/>
            </a:ext>
          </a:extLst>
        </xdr:cNvPr>
        <xdr:cNvCxnSpPr>
          <a:cxnSpLocks/>
        </xdr:cNvCxnSpPr>
      </xdr:nvCxnSpPr>
      <xdr:spPr>
        <a:xfrm>
          <a:off x="2878812" y="4169613"/>
          <a:ext cx="60287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48448</xdr:colOff>
      <xdr:row>12</xdr:row>
      <xdr:rowOff>64778</xdr:rowOff>
    </xdr:from>
    <xdr:to>
      <xdr:col>3</xdr:col>
      <xdr:colOff>48448</xdr:colOff>
      <xdr:row>15</xdr:row>
      <xdr:rowOff>10886</xdr:rowOff>
    </xdr:to>
    <xdr:cxnSp macro="">
      <xdr:nvCxnSpPr>
        <xdr:cNvPr id="17" name="Straight Arrow Connector 16">
          <a:extLst>
            <a:ext uri="{FF2B5EF4-FFF2-40B4-BE49-F238E27FC236}">
              <a16:creationId xmlns:a16="http://schemas.microsoft.com/office/drawing/2014/main" id="{00000000-0008-0000-0600-000011000000}"/>
            </a:ext>
          </a:extLst>
        </xdr:cNvPr>
        <xdr:cNvCxnSpPr>
          <a:cxnSpLocks/>
        </xdr:cNvCxnSpPr>
      </xdr:nvCxnSpPr>
      <xdr:spPr>
        <a:xfrm>
          <a:off x="1877248" y="2007878"/>
          <a:ext cx="0" cy="4318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66000</xdr:colOff>
      <xdr:row>21</xdr:row>
      <xdr:rowOff>45636</xdr:rowOff>
    </xdr:from>
    <xdr:to>
      <xdr:col>3</xdr:col>
      <xdr:colOff>66000</xdr:colOff>
      <xdr:row>22</xdr:row>
      <xdr:rowOff>103741</xdr:rowOff>
    </xdr:to>
    <xdr:cxnSp macro="">
      <xdr:nvCxnSpPr>
        <xdr:cNvPr id="18" name="Straight Arrow Connector 17">
          <a:extLst>
            <a:ext uri="{FF2B5EF4-FFF2-40B4-BE49-F238E27FC236}">
              <a16:creationId xmlns:a16="http://schemas.microsoft.com/office/drawing/2014/main" id="{00000000-0008-0000-0600-000012000000}"/>
            </a:ext>
          </a:extLst>
        </xdr:cNvPr>
        <xdr:cNvCxnSpPr>
          <a:cxnSpLocks/>
        </xdr:cNvCxnSpPr>
      </xdr:nvCxnSpPr>
      <xdr:spPr>
        <a:xfrm>
          <a:off x="1894800" y="3446061"/>
          <a:ext cx="0" cy="2200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88142</xdr:colOff>
      <xdr:row>28</xdr:row>
      <xdr:rowOff>71446</xdr:rowOff>
    </xdr:from>
    <xdr:to>
      <xdr:col>3</xdr:col>
      <xdr:colOff>88142</xdr:colOff>
      <xdr:row>30</xdr:row>
      <xdr:rowOff>113999</xdr:rowOff>
    </xdr:to>
    <xdr:cxnSp macro="">
      <xdr:nvCxnSpPr>
        <xdr:cNvPr id="19" name="Straight Arrow Connector 18">
          <a:extLst>
            <a:ext uri="{FF2B5EF4-FFF2-40B4-BE49-F238E27FC236}">
              <a16:creationId xmlns:a16="http://schemas.microsoft.com/office/drawing/2014/main" id="{00000000-0008-0000-0600-000013000000}"/>
            </a:ext>
          </a:extLst>
        </xdr:cNvPr>
        <xdr:cNvCxnSpPr>
          <a:cxnSpLocks/>
        </xdr:cNvCxnSpPr>
      </xdr:nvCxnSpPr>
      <xdr:spPr>
        <a:xfrm>
          <a:off x="1916942" y="4605346"/>
          <a:ext cx="0" cy="366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38812</xdr:colOff>
      <xdr:row>3</xdr:row>
      <xdr:rowOff>148286</xdr:rowOff>
    </xdr:from>
    <xdr:to>
      <xdr:col>3</xdr:col>
      <xdr:colOff>41004</xdr:colOff>
      <xdr:row>6</xdr:row>
      <xdr:rowOff>44219</xdr:rowOff>
    </xdr:to>
    <xdr:cxnSp macro="">
      <xdr:nvCxnSpPr>
        <xdr:cNvPr id="20" name="Straight Arrow Connector 19">
          <a:extLst>
            <a:ext uri="{FF2B5EF4-FFF2-40B4-BE49-F238E27FC236}">
              <a16:creationId xmlns:a16="http://schemas.microsoft.com/office/drawing/2014/main" id="{00000000-0008-0000-0600-000014000000}"/>
            </a:ext>
          </a:extLst>
        </xdr:cNvPr>
        <xdr:cNvCxnSpPr>
          <a:cxnSpLocks/>
          <a:stCxn id="3" idx="2"/>
        </xdr:cNvCxnSpPr>
      </xdr:nvCxnSpPr>
      <xdr:spPr>
        <a:xfrm>
          <a:off x="1867612" y="634061"/>
          <a:ext cx="2192" cy="3817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127069</xdr:colOff>
      <xdr:row>10</xdr:row>
      <xdr:rowOff>44319</xdr:rowOff>
    </xdr:from>
    <xdr:to>
      <xdr:col>8</xdr:col>
      <xdr:colOff>579880</xdr:colOff>
      <xdr:row>10</xdr:row>
      <xdr:rowOff>47143</xdr:rowOff>
    </xdr:to>
    <xdr:cxnSp macro="">
      <xdr:nvCxnSpPr>
        <xdr:cNvPr id="21" name="Straight Arrow Connector 20">
          <a:extLst>
            <a:ext uri="{FF2B5EF4-FFF2-40B4-BE49-F238E27FC236}">
              <a16:creationId xmlns:a16="http://schemas.microsoft.com/office/drawing/2014/main" id="{00000000-0008-0000-0600-000015000000}"/>
            </a:ext>
          </a:extLst>
        </xdr:cNvPr>
        <xdr:cNvCxnSpPr>
          <a:cxnSpLocks/>
        </xdr:cNvCxnSpPr>
      </xdr:nvCxnSpPr>
      <xdr:spPr>
        <a:xfrm>
          <a:off x="5003869" y="1663569"/>
          <a:ext cx="452811" cy="2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467772</xdr:colOff>
      <xdr:row>25</xdr:row>
      <xdr:rowOff>152082</xdr:rowOff>
    </xdr:from>
    <xdr:to>
      <xdr:col>8</xdr:col>
      <xdr:colOff>311765</xdr:colOff>
      <xdr:row>25</xdr:row>
      <xdr:rowOff>152082</xdr:rowOff>
    </xdr:to>
    <xdr:cxnSp macro="">
      <xdr:nvCxnSpPr>
        <xdr:cNvPr id="22" name="Straight Arrow Connector 21">
          <a:extLst>
            <a:ext uri="{FF2B5EF4-FFF2-40B4-BE49-F238E27FC236}">
              <a16:creationId xmlns:a16="http://schemas.microsoft.com/office/drawing/2014/main" id="{00000000-0008-0000-0600-000016000000}"/>
            </a:ext>
          </a:extLst>
        </xdr:cNvPr>
        <xdr:cNvCxnSpPr>
          <a:cxnSpLocks/>
        </xdr:cNvCxnSpPr>
      </xdr:nvCxnSpPr>
      <xdr:spPr>
        <a:xfrm>
          <a:off x="4734972" y="4200207"/>
          <a:ext cx="45359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580780</xdr:colOff>
      <xdr:row>7</xdr:row>
      <xdr:rowOff>68437</xdr:rowOff>
    </xdr:from>
    <xdr:to>
      <xdr:col>12</xdr:col>
      <xdr:colOff>41800</xdr:colOff>
      <xdr:row>12</xdr:row>
      <xdr:rowOff>74212</xdr:rowOff>
    </xdr:to>
    <xdr:sp macro="" textlink="">
      <xdr:nvSpPr>
        <xdr:cNvPr id="23" name="Rectangle 22">
          <a:extLst>
            <a:ext uri="{FF2B5EF4-FFF2-40B4-BE49-F238E27FC236}">
              <a16:creationId xmlns:a16="http://schemas.microsoft.com/office/drawing/2014/main" id="{00000000-0008-0000-0600-000017000000}"/>
            </a:ext>
          </a:extLst>
        </xdr:cNvPr>
        <xdr:cNvSpPr/>
      </xdr:nvSpPr>
      <xdr:spPr>
        <a:xfrm>
          <a:off x="5457580" y="1201912"/>
          <a:ext cx="1899420" cy="815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t>Complete</a:t>
          </a:r>
        </a:p>
        <a:p>
          <a:pPr algn="ctr"/>
          <a:r>
            <a:rPr lang="en-US" sz="1200"/>
            <a:t>Not Cyber Relevant Attestation</a:t>
          </a:r>
        </a:p>
      </xdr:txBody>
    </xdr:sp>
    <xdr:clientData/>
  </xdr:twoCellAnchor>
  <xdr:twoCellAnchor>
    <xdr:from>
      <xdr:col>12</xdr:col>
      <xdr:colOff>397483</xdr:colOff>
      <xdr:row>7</xdr:row>
      <xdr:rowOff>148880</xdr:rowOff>
    </xdr:from>
    <xdr:to>
      <xdr:col>14</xdr:col>
      <xdr:colOff>53805</xdr:colOff>
      <xdr:row>12</xdr:row>
      <xdr:rowOff>2670</xdr:rowOff>
    </xdr:to>
    <xdr:sp macro="" textlink="">
      <xdr:nvSpPr>
        <xdr:cNvPr id="24" name="Parallelogram 23">
          <a:extLst>
            <a:ext uri="{FF2B5EF4-FFF2-40B4-BE49-F238E27FC236}">
              <a16:creationId xmlns:a16="http://schemas.microsoft.com/office/drawing/2014/main" id="{00000000-0008-0000-0600-000018000000}"/>
            </a:ext>
          </a:extLst>
        </xdr:cNvPr>
        <xdr:cNvSpPr/>
      </xdr:nvSpPr>
      <xdr:spPr>
        <a:xfrm>
          <a:off x="7712683" y="1282355"/>
          <a:ext cx="1408922" cy="663415"/>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t>Put  form completed in VSEM</a:t>
          </a:r>
        </a:p>
      </xdr:txBody>
    </xdr:sp>
    <xdr:clientData/>
  </xdr:twoCellAnchor>
  <xdr:twoCellAnchor>
    <xdr:from>
      <xdr:col>12</xdr:col>
      <xdr:colOff>35629</xdr:colOff>
      <xdr:row>9</xdr:row>
      <xdr:rowOff>158347</xdr:rowOff>
    </xdr:from>
    <xdr:to>
      <xdr:col>12</xdr:col>
      <xdr:colOff>488440</xdr:colOff>
      <xdr:row>9</xdr:row>
      <xdr:rowOff>161171</xdr:rowOff>
    </xdr:to>
    <xdr:cxnSp macro="">
      <xdr:nvCxnSpPr>
        <xdr:cNvPr id="25" name="Straight Arrow Connector 24">
          <a:extLst>
            <a:ext uri="{FF2B5EF4-FFF2-40B4-BE49-F238E27FC236}">
              <a16:creationId xmlns:a16="http://schemas.microsoft.com/office/drawing/2014/main" id="{00000000-0008-0000-0600-000019000000}"/>
            </a:ext>
          </a:extLst>
        </xdr:cNvPr>
        <xdr:cNvCxnSpPr>
          <a:cxnSpLocks/>
        </xdr:cNvCxnSpPr>
      </xdr:nvCxnSpPr>
      <xdr:spPr>
        <a:xfrm>
          <a:off x="7350829" y="1615672"/>
          <a:ext cx="452811" cy="2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ackage" Target="../embeddings/Microsoft_Visio_Drawing.vsdx"/><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image" Target="../media/image2.emf"/></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857D9-0AE5-4D7C-BEC0-7F168037A3E7}">
  <sheetPr codeName="Sheet2"/>
  <dimension ref="B2:C20"/>
  <sheetViews>
    <sheetView tabSelected="1" zoomScale="70" zoomScaleNormal="70" workbookViewId="0">
      <selection activeCell="N5" sqref="N5"/>
    </sheetView>
  </sheetViews>
  <sheetFormatPr defaultColWidth="8.85546875" defaultRowHeight="12.75" x14ac:dyDescent="0.2"/>
  <cols>
    <col min="1" max="1" width="8.85546875" style="9"/>
    <col min="2" max="2" width="19" style="9" customWidth="1"/>
    <col min="3" max="3" width="92.7109375" style="9" customWidth="1"/>
    <col min="4" max="17" width="8.85546875" style="9"/>
    <col min="18" max="18" width="34.85546875" style="9" customWidth="1"/>
    <col min="19" max="16384" width="8.85546875" style="9"/>
  </cols>
  <sheetData>
    <row r="2" spans="2:3" ht="27.75" x14ac:dyDescent="0.4">
      <c r="B2" s="76" t="s">
        <v>59</v>
      </c>
      <c r="C2" s="76"/>
    </row>
    <row r="3" spans="2:3" ht="18" x14ac:dyDescent="0.25">
      <c r="B3" s="40"/>
      <c r="C3" s="41"/>
    </row>
    <row r="4" spans="2:3" ht="162" customHeight="1" x14ac:dyDescent="0.2">
      <c r="B4" s="46" t="s">
        <v>0</v>
      </c>
      <c r="C4" s="47" t="s">
        <v>61</v>
      </c>
    </row>
    <row r="5" spans="2:3" ht="23.25" x14ac:dyDescent="0.25">
      <c r="B5" s="42"/>
      <c r="C5" s="44"/>
    </row>
    <row r="6" spans="2:3" ht="32.450000000000003" customHeight="1" x14ac:dyDescent="0.2">
      <c r="B6" s="46" t="s">
        <v>1</v>
      </c>
      <c r="C6" s="48" t="s">
        <v>36</v>
      </c>
    </row>
    <row r="7" spans="2:3" ht="23.25" x14ac:dyDescent="0.2">
      <c r="B7" s="42"/>
      <c r="C7" s="45"/>
    </row>
    <row r="8" spans="2:3" ht="36" x14ac:dyDescent="0.2">
      <c r="B8" s="46" t="s">
        <v>2</v>
      </c>
      <c r="C8" s="48" t="s">
        <v>77</v>
      </c>
    </row>
    <row r="9" spans="2:3" ht="23.25" x14ac:dyDescent="0.2">
      <c r="B9" s="42"/>
      <c r="C9" s="43"/>
    </row>
    <row r="10" spans="2:3" ht="36" x14ac:dyDescent="0.2">
      <c r="B10" s="46" t="s">
        <v>3</v>
      </c>
      <c r="C10" s="48" t="s">
        <v>64</v>
      </c>
    </row>
    <row r="11" spans="2:3" ht="23.25" x14ac:dyDescent="0.25">
      <c r="B11" s="42"/>
      <c r="C11" s="44"/>
    </row>
    <row r="12" spans="2:3" ht="54" x14ac:dyDescent="0.2">
      <c r="B12" s="46" t="s">
        <v>37</v>
      </c>
      <c r="C12" s="48" t="s">
        <v>62</v>
      </c>
    </row>
    <row r="13" spans="2:3" ht="23.25" x14ac:dyDescent="0.2">
      <c r="B13" s="42"/>
      <c r="C13" s="40"/>
    </row>
    <row r="14" spans="2:3" ht="97.15" customHeight="1" x14ac:dyDescent="0.2">
      <c r="B14" s="77" t="s">
        <v>60</v>
      </c>
      <c r="C14" s="77"/>
    </row>
    <row r="15" spans="2:3" ht="23.25" x14ac:dyDescent="0.2">
      <c r="B15" s="38"/>
    </row>
    <row r="17" spans="2:2" ht="15.75" x14ac:dyDescent="0.2">
      <c r="B17" s="21" t="s">
        <v>17</v>
      </c>
    </row>
    <row r="18" spans="2:2" ht="15.75" x14ac:dyDescent="0.2">
      <c r="B18" s="21" t="s">
        <v>18</v>
      </c>
    </row>
    <row r="19" spans="2:2" ht="15.75" x14ac:dyDescent="0.2">
      <c r="B19" s="21" t="s">
        <v>19</v>
      </c>
    </row>
    <row r="20" spans="2:2" ht="15.75" x14ac:dyDescent="0.25">
      <c r="B20" s="22" t="s">
        <v>20</v>
      </c>
    </row>
  </sheetData>
  <mergeCells count="2">
    <mergeCell ref="B2:C2"/>
    <mergeCell ref="B14:C14"/>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B1AD-5449-4EE9-AF03-C0DA30A1CBDC}">
  <sheetPr codeName="Sheet1"/>
  <dimension ref="B1:C12"/>
  <sheetViews>
    <sheetView zoomScale="85" zoomScaleNormal="85" workbookViewId="0">
      <selection activeCell="C2" sqref="C2"/>
    </sheetView>
  </sheetViews>
  <sheetFormatPr defaultColWidth="8.85546875" defaultRowHeight="12.75" x14ac:dyDescent="0.2"/>
  <cols>
    <col min="1" max="1" width="8.85546875" style="9"/>
    <col min="2" max="2" width="61.7109375" style="9" customWidth="1"/>
    <col min="3" max="3" width="99.28515625" style="9" customWidth="1"/>
    <col min="4" max="16384" width="8.85546875" style="9"/>
  </cols>
  <sheetData>
    <row r="1" spans="2:3" ht="13.5" thickBot="1" x14ac:dyDescent="0.25"/>
    <row r="2" spans="2:3" ht="105" customHeight="1" x14ac:dyDescent="0.2">
      <c r="B2" s="73" t="s">
        <v>40</v>
      </c>
      <c r="C2" s="23"/>
    </row>
    <row r="3" spans="2:3" ht="101.25" customHeight="1" x14ac:dyDescent="0.2">
      <c r="B3" s="74" t="s">
        <v>79</v>
      </c>
      <c r="C3" s="24"/>
    </row>
    <row r="4" spans="2:3" ht="43.5" customHeight="1" x14ac:dyDescent="0.2">
      <c r="B4" s="74" t="s">
        <v>15</v>
      </c>
      <c r="C4" s="25"/>
    </row>
    <row r="5" spans="2:3" ht="36" customHeight="1" x14ac:dyDescent="0.2">
      <c r="B5" s="80" t="s">
        <v>78</v>
      </c>
      <c r="C5" s="78"/>
    </row>
    <row r="6" spans="2:3" ht="32.25" customHeight="1" thickBot="1" x14ac:dyDescent="0.25">
      <c r="B6" s="81"/>
      <c r="C6" s="79"/>
    </row>
    <row r="8" spans="2:3" ht="15.75" x14ac:dyDescent="0.2">
      <c r="B8" s="21" t="s">
        <v>17</v>
      </c>
    </row>
    <row r="9" spans="2:3" ht="15.75" x14ac:dyDescent="0.2">
      <c r="B9" s="21" t="s">
        <v>18</v>
      </c>
    </row>
    <row r="10" spans="2:3" ht="15.75" x14ac:dyDescent="0.2">
      <c r="B10" s="21" t="s">
        <v>19</v>
      </c>
    </row>
    <row r="11" spans="2:3" ht="15.75" x14ac:dyDescent="0.25">
      <c r="B11" s="22" t="s">
        <v>65</v>
      </c>
    </row>
    <row r="12" spans="2:3" x14ac:dyDescent="0.2">
      <c r="B12" s="9" t="str" cm="1">
        <f t="array" ref="B12">_xlfn.CONCAT("Revision:", LOOKUP(2,1/(Revisions!A:A&lt;&gt;""),Revisions!A:A))</f>
        <v>Revision:1.8</v>
      </c>
    </row>
  </sheetData>
  <mergeCells count="2">
    <mergeCell ref="C5:C6"/>
    <mergeCell ref="B5:B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68EF0-3BD4-4182-BCEA-ADE1EE2EE697}">
  <sheetPr codeName="Sheet4"/>
  <dimension ref="A1:D19"/>
  <sheetViews>
    <sheetView zoomScaleNormal="100" workbookViewId="0">
      <selection activeCell="C3" sqref="C3"/>
    </sheetView>
  </sheetViews>
  <sheetFormatPr defaultColWidth="8.85546875" defaultRowHeight="12.75" x14ac:dyDescent="0.2"/>
  <cols>
    <col min="1" max="1" width="7.28515625" style="9" customWidth="1"/>
    <col min="2" max="2" width="84.7109375" style="9" customWidth="1"/>
    <col min="3" max="3" width="13.42578125" style="9" customWidth="1"/>
    <col min="4" max="4" width="52.42578125" style="9" customWidth="1"/>
    <col min="5" max="14" width="9.140625" style="9" customWidth="1"/>
    <col min="15" max="16384" width="8.85546875" style="9"/>
  </cols>
  <sheetData>
    <row r="1" spans="1:4" ht="34.9" customHeight="1" thickBot="1" x14ac:dyDescent="0.35">
      <c r="B1" s="34"/>
    </row>
    <row r="2" spans="1:4" ht="49.5" customHeight="1" x14ac:dyDescent="0.2">
      <c r="B2" s="26" t="s">
        <v>41</v>
      </c>
      <c r="C2" s="12" t="s">
        <v>38</v>
      </c>
      <c r="D2" s="13" t="s">
        <v>66</v>
      </c>
    </row>
    <row r="3" spans="1:4" ht="39" customHeight="1" x14ac:dyDescent="0.2">
      <c r="A3" s="11" t="s">
        <v>50</v>
      </c>
      <c r="B3" s="15" t="s">
        <v>84</v>
      </c>
      <c r="C3" s="18"/>
      <c r="D3" s="14" t="s">
        <v>22</v>
      </c>
    </row>
    <row r="4" spans="1:4" ht="39" customHeight="1" x14ac:dyDescent="0.2">
      <c r="A4" s="11" t="s">
        <v>51</v>
      </c>
      <c r="B4" s="15" t="s">
        <v>43</v>
      </c>
      <c r="C4" s="18"/>
      <c r="D4" s="14"/>
    </row>
    <row r="5" spans="1:4" ht="39" customHeight="1" x14ac:dyDescent="0.2">
      <c r="A5" s="11" t="s">
        <v>81</v>
      </c>
      <c r="B5" s="15" t="s">
        <v>85</v>
      </c>
      <c r="C5" s="18"/>
      <c r="D5" s="14"/>
    </row>
    <row r="6" spans="1:4" ht="39" customHeight="1" x14ac:dyDescent="0.2">
      <c r="A6" s="11" t="s">
        <v>82</v>
      </c>
      <c r="B6" s="15" t="s">
        <v>83</v>
      </c>
      <c r="C6" s="18"/>
      <c r="D6" s="14"/>
    </row>
    <row r="7" spans="1:4" ht="39" customHeight="1" x14ac:dyDescent="0.2">
      <c r="A7" s="11" t="s">
        <v>52</v>
      </c>
      <c r="B7" s="15" t="s">
        <v>86</v>
      </c>
      <c r="C7" s="18"/>
      <c r="D7" s="14"/>
    </row>
    <row r="8" spans="1:4" ht="39" customHeight="1" x14ac:dyDescent="0.2">
      <c r="A8" s="11" t="s">
        <v>54</v>
      </c>
      <c r="B8" s="15" t="s">
        <v>76</v>
      </c>
      <c r="C8" s="18"/>
      <c r="D8" s="14"/>
    </row>
    <row r="9" spans="1:4" ht="39" customHeight="1" x14ac:dyDescent="0.2">
      <c r="A9" s="11" t="s">
        <v>53</v>
      </c>
      <c r="B9" s="15" t="s">
        <v>42</v>
      </c>
      <c r="C9" s="18"/>
      <c r="D9" s="14"/>
    </row>
    <row r="10" spans="1:4" ht="39" customHeight="1" x14ac:dyDescent="0.2">
      <c r="A10" s="11" t="s">
        <v>55</v>
      </c>
      <c r="B10" s="15" t="s">
        <v>87</v>
      </c>
      <c r="C10" s="18"/>
      <c r="D10" s="14"/>
    </row>
    <row r="11" spans="1:4" ht="39" customHeight="1" thickBot="1" x14ac:dyDescent="0.25">
      <c r="A11" s="11" t="s">
        <v>56</v>
      </c>
      <c r="B11" s="16" t="s">
        <v>44</v>
      </c>
      <c r="C11" s="19"/>
      <c r="D11" s="17"/>
    </row>
    <row r="12" spans="1:4" customFormat="1" ht="27.75" hidden="1" customHeight="1" x14ac:dyDescent="0.2">
      <c r="A12" s="9"/>
      <c r="C12" s="6"/>
    </row>
    <row r="13" spans="1:4" customFormat="1" ht="39" hidden="1" customHeight="1" x14ac:dyDescent="0.2">
      <c r="A13" s="9"/>
      <c r="B13" s="3"/>
      <c r="C13" s="6"/>
    </row>
    <row r="14" spans="1:4" ht="4.9000000000000004" customHeight="1" x14ac:dyDescent="0.2">
      <c r="C14" s="10"/>
    </row>
    <row r="15" spans="1:4" x14ac:dyDescent="0.2">
      <c r="B15" s="9" t="s">
        <v>49</v>
      </c>
      <c r="C15" s="10"/>
    </row>
    <row r="16" spans="1:4" x14ac:dyDescent="0.2">
      <c r="C16" s="82" t="str">
        <f>IF(COUNTA(C3:C11)=ROWS(C3:C11),"COMPLETE Move to Next Tab &gt;&gt;&gt;&gt;&gt;&gt;&gt;&gt;",IF(AND(C3="Y",C4="N", COUNTA(C3:C4)=2),"COMPLETE Move to Next Tab &gt;&gt;&gt;&gt;&gt;&gt;&gt;&gt;",""))</f>
        <v/>
      </c>
      <c r="D16" s="82"/>
    </row>
    <row r="17" spans="3:4" x14ac:dyDescent="0.2">
      <c r="C17" s="82"/>
      <c r="D17" s="82"/>
    </row>
    <row r="18" spans="3:4" x14ac:dyDescent="0.2">
      <c r="C18" s="10"/>
    </row>
    <row r="19" spans="3:4" x14ac:dyDescent="0.2">
      <c r="C19" s="10"/>
    </row>
  </sheetData>
  <mergeCells count="1">
    <mergeCell ref="C16:D17"/>
  </mergeCells>
  <conditionalFormatting sqref="B5:D11">
    <cfRule type="expression" dxfId="2" priority="2">
      <formula>AND($C$3="Y", $C$4="n")</formula>
    </cfRule>
  </conditionalFormatting>
  <dataValidations count="1">
    <dataValidation type="list" allowBlank="1" showInputMessage="1" showErrorMessage="1" sqref="C3:C11" xr:uid="{4D10FFF5-9DB3-4773-BFBE-6ACCC49AC62E}">
      <formula1>"Y,N,y,n"</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66A3F-64F5-46B2-906C-4A3132AF30C6}">
  <dimension ref="B1:N41"/>
  <sheetViews>
    <sheetView zoomScale="115" zoomScaleNormal="115" workbookViewId="0">
      <selection activeCell="N7" sqref="N7"/>
    </sheetView>
  </sheetViews>
  <sheetFormatPr defaultColWidth="8.85546875" defaultRowHeight="12.75" x14ac:dyDescent="0.2"/>
  <cols>
    <col min="1" max="1" width="8.85546875" style="27"/>
    <col min="2" max="2" width="28.140625" style="29" customWidth="1"/>
    <col min="3" max="4" width="8.7109375" style="29" customWidth="1"/>
    <col min="5" max="5" width="7.7109375" style="28" customWidth="1"/>
    <col min="6" max="11" width="7.7109375" style="27" customWidth="1"/>
    <col min="12" max="16384" width="8.85546875" style="27"/>
  </cols>
  <sheetData>
    <row r="1" spans="2:14" ht="13.5" thickBot="1" x14ac:dyDescent="0.25"/>
    <row r="2" spans="2:14" ht="38.25" customHeight="1" thickBot="1" x14ac:dyDescent="0.25">
      <c r="B2" s="83" t="s">
        <v>47</v>
      </c>
      <c r="C2" s="88" t="s">
        <v>73</v>
      </c>
      <c r="D2" s="89"/>
      <c r="E2" s="85" t="s">
        <v>74</v>
      </c>
      <c r="F2" s="86"/>
      <c r="G2" s="86"/>
      <c r="H2" s="86"/>
      <c r="I2" s="86"/>
      <c r="J2" s="86"/>
      <c r="K2" s="87"/>
    </row>
    <row r="3" spans="2:14" ht="71.45" customHeight="1" thickBot="1" x14ac:dyDescent="0.25">
      <c r="B3" s="84"/>
      <c r="C3" s="72" t="s">
        <v>75</v>
      </c>
      <c r="D3" s="39" t="s">
        <v>72</v>
      </c>
      <c r="E3" s="64" t="s">
        <v>23</v>
      </c>
      <c r="F3" s="65" t="s">
        <v>24</v>
      </c>
      <c r="G3" s="65" t="s">
        <v>25</v>
      </c>
      <c r="H3" s="65" t="s">
        <v>26</v>
      </c>
      <c r="I3" s="65" t="s">
        <v>45</v>
      </c>
      <c r="J3" s="65" t="s">
        <v>58</v>
      </c>
      <c r="K3" s="66" t="s">
        <v>57</v>
      </c>
    </row>
    <row r="4" spans="2:14" ht="47.45" customHeight="1" thickBot="1" x14ac:dyDescent="0.25">
      <c r="B4" s="67">
        <f>'Cover Page'!C2</f>
        <v>0</v>
      </c>
      <c r="C4" s="68" t="str">
        <f>IF(ISBLANK(Questions!C3),"--",IF(Questions!C3="Y","X",""))</f>
        <v>--</v>
      </c>
      <c r="D4" s="69" t="str">
        <f>IF(Questions!C3="Y","",IF(ISBLANK(Questions!C4:C11),"--",IF(OR(COUNTIF(E4:K4,"X")&gt;0, F4="R"), "","X")))</f>
        <v>--</v>
      </c>
      <c r="E4" s="70" t="str">
        <f>IF(ISBLANK(Questions!C4),"--",IF(Questions!C4="Y","X",""))</f>
        <v>--</v>
      </c>
      <c r="F4" s="71" t="str">
        <f>IF(Questions!C3="Y","",IF(AND(ISBLANK(Questions!C5),ISBLANK(Questions!C6)),"--",IF(Questions!C5="Y","X",IF(Questions!C6="Y","R",""))))</f>
        <v>--</v>
      </c>
      <c r="G4" s="71" t="str">
        <f>IF(Questions!C3="Y","",IF(ISBLANK(Questions!C7),"--",IF(Questions!C7="Y","X","")))</f>
        <v>--</v>
      </c>
      <c r="H4" s="71" t="str">
        <f>IF(Questions!C3="Y","",IF(ISBLANK(Questions!C8),"--",IF(Questions!C8="Y","X","")))</f>
        <v>--</v>
      </c>
      <c r="I4" s="71" t="str">
        <f>IF(Questions!C3="Y","",IF(ISBLANK(Questions!C9),"--",IF(Questions!C9="Y","X","")))</f>
        <v>--</v>
      </c>
      <c r="J4" s="71" t="str">
        <f>IF(Questions!C3="Y","",IF(ISBLANK(Questions!C10),"--",IF(Questions!C10="Y","X","")))</f>
        <v>--</v>
      </c>
      <c r="K4" s="69" t="str">
        <f>IF(Questions!C3="Y","",IF(ISBLANK(Questions!C11),"--",IF(Questions!C11="Y","X","")))</f>
        <v>--</v>
      </c>
      <c r="N4" s="27" t="s">
        <v>22</v>
      </c>
    </row>
    <row r="5" spans="2:14" ht="13.5" thickBot="1" x14ac:dyDescent="0.25">
      <c r="B5" s="30" t="str">
        <f>IF(ISNUMBER(FIND("green",#REF!)),"CR1","")</f>
        <v/>
      </c>
      <c r="C5" s="33"/>
      <c r="D5" s="33"/>
      <c r="E5" s="31"/>
      <c r="F5" s="32"/>
      <c r="G5" s="32"/>
      <c r="H5" s="32"/>
      <c r="I5" s="32"/>
      <c r="J5" s="32"/>
      <c r="K5" s="32"/>
      <c r="M5" s="32"/>
    </row>
    <row r="6" spans="2:14" ht="26.45" customHeight="1" x14ac:dyDescent="0.2">
      <c r="B6" s="60" t="s">
        <v>70</v>
      </c>
      <c r="C6" s="93" t="str">
        <f>IF(COUNTIF(C4:K4,"--")&gt;0,"--Please Complete Questions--",IF(AND(C4="X", COUNTIF(E4:K4,"X")&lt;1),C35,IF(COUNTIF(E4:K4,"X")&gt;0,C36,IF(F4="R", C38, C37))))</f>
        <v>--Please Complete Questions--</v>
      </c>
      <c r="D6" s="94"/>
      <c r="E6" s="94"/>
      <c r="F6" s="94"/>
      <c r="G6" s="94"/>
      <c r="H6" s="94"/>
      <c r="I6" s="94"/>
      <c r="J6" s="94"/>
      <c r="K6" s="95"/>
    </row>
    <row r="7" spans="2:14" ht="178.9" customHeight="1" thickBot="1" x14ac:dyDescent="0.25">
      <c r="B7" s="37" t="s">
        <v>46</v>
      </c>
      <c r="C7" s="96" t="str">
        <f>INDEX(B35:B39,MATCH(C6,C35:C39,0))</f>
        <v>Assessment incomplete.</v>
      </c>
      <c r="D7" s="97"/>
      <c r="E7" s="97"/>
      <c r="F7" s="97"/>
      <c r="G7" s="97"/>
      <c r="H7" s="97"/>
      <c r="I7" s="97"/>
      <c r="J7" s="97"/>
      <c r="K7" s="98"/>
    </row>
    <row r="10" spans="2:14" ht="32.25" thickBot="1" x14ac:dyDescent="0.25">
      <c r="B10" s="37" t="s">
        <v>89</v>
      </c>
      <c r="C10" s="90"/>
      <c r="D10" s="91"/>
      <c r="E10" s="91"/>
      <c r="F10" s="91"/>
      <c r="G10" s="91"/>
      <c r="H10" s="91"/>
      <c r="I10" s="91"/>
      <c r="J10" s="91"/>
      <c r="K10" s="92"/>
    </row>
    <row r="11" spans="2:14" ht="16.5" thickBot="1" x14ac:dyDescent="0.25">
      <c r="B11" s="37" t="s">
        <v>90</v>
      </c>
      <c r="C11" s="90"/>
      <c r="D11" s="91"/>
      <c r="E11" s="91"/>
      <c r="F11" s="91"/>
      <c r="G11" s="91"/>
      <c r="H11" s="91"/>
      <c r="I11" s="91"/>
      <c r="J11" s="91"/>
      <c r="K11" s="92"/>
    </row>
    <row r="13" spans="2:14" ht="48" thickBot="1" x14ac:dyDescent="0.25">
      <c r="B13" s="37" t="s">
        <v>100</v>
      </c>
      <c r="C13" s="90"/>
      <c r="D13" s="91"/>
      <c r="E13" s="91"/>
      <c r="F13" s="91"/>
      <c r="G13" s="91"/>
      <c r="H13" s="91"/>
      <c r="I13" s="91"/>
      <c r="J13" s="91"/>
      <c r="K13" s="92"/>
    </row>
    <row r="14" spans="2:14" ht="16.5" thickBot="1" x14ac:dyDescent="0.25">
      <c r="B14" s="37" t="s">
        <v>94</v>
      </c>
      <c r="C14" s="90"/>
      <c r="D14" s="91"/>
      <c r="E14" s="91"/>
      <c r="F14" s="91"/>
      <c r="G14" s="91"/>
      <c r="H14" s="91"/>
      <c r="I14" s="91"/>
      <c r="J14" s="91"/>
      <c r="K14" s="92"/>
    </row>
    <row r="30" spans="2:8" x14ac:dyDescent="0.2">
      <c r="B30" s="56"/>
      <c r="C30" s="56"/>
      <c r="D30" s="56"/>
      <c r="E30" s="57"/>
      <c r="F30" s="58"/>
      <c r="G30" s="58"/>
      <c r="H30" s="58"/>
    </row>
    <row r="31" spans="2:8" x14ac:dyDescent="0.2">
      <c r="B31" s="56"/>
      <c r="C31" s="56"/>
      <c r="D31" s="56"/>
      <c r="E31" s="57"/>
      <c r="F31" s="58"/>
      <c r="G31" s="58"/>
      <c r="H31" s="58"/>
    </row>
    <row r="32" spans="2:8" x14ac:dyDescent="0.2">
      <c r="B32" s="56"/>
      <c r="C32" s="56"/>
      <c r="D32" s="56"/>
      <c r="E32" s="57"/>
      <c r="F32" s="58"/>
      <c r="G32" s="58"/>
      <c r="H32" s="58"/>
    </row>
    <row r="33" spans="2:8" x14ac:dyDescent="0.2">
      <c r="B33" s="56"/>
      <c r="C33" s="56"/>
      <c r="D33" s="56"/>
      <c r="E33" s="57"/>
      <c r="F33" s="58"/>
      <c r="G33" s="58"/>
      <c r="H33" s="58"/>
    </row>
    <row r="34" spans="2:8" x14ac:dyDescent="0.2">
      <c r="B34" s="59" t="s">
        <v>27</v>
      </c>
      <c r="C34" s="59"/>
      <c r="D34" s="59"/>
      <c r="E34" s="57"/>
      <c r="F34" s="58"/>
      <c r="G34" s="58"/>
      <c r="H34" s="58"/>
    </row>
    <row r="35" spans="2:8" ht="229.5" x14ac:dyDescent="0.2">
      <c r="B35" s="56" t="s">
        <v>101</v>
      </c>
      <c r="C35" s="56" t="s">
        <v>67</v>
      </c>
      <c r="D35" s="56"/>
      <c r="E35" s="57"/>
      <c r="F35" s="58"/>
      <c r="G35" s="58"/>
      <c r="H35" s="58"/>
    </row>
    <row r="36" spans="2:8" ht="76.150000000000006" customHeight="1" x14ac:dyDescent="0.2">
      <c r="B36" s="56" t="s">
        <v>68</v>
      </c>
      <c r="C36" s="56" t="s">
        <v>69</v>
      </c>
      <c r="D36" s="56"/>
      <c r="E36" s="57"/>
      <c r="F36" s="58"/>
      <c r="G36" s="58"/>
      <c r="H36" s="58"/>
    </row>
    <row r="37" spans="2:8" ht="90" customHeight="1" x14ac:dyDescent="0.2">
      <c r="B37" s="56" t="s">
        <v>99</v>
      </c>
      <c r="C37" s="56" t="s">
        <v>71</v>
      </c>
      <c r="D37" s="56"/>
      <c r="E37" s="57"/>
    </row>
    <row r="38" spans="2:8" ht="357" x14ac:dyDescent="0.2">
      <c r="B38" s="56" t="s">
        <v>93</v>
      </c>
      <c r="C38" s="56" t="s">
        <v>88</v>
      </c>
      <c r="D38" s="56"/>
      <c r="E38" s="57"/>
    </row>
    <row r="39" spans="2:8" ht="63.75" x14ac:dyDescent="0.2">
      <c r="B39" s="54" t="s">
        <v>48</v>
      </c>
      <c r="C39" s="75" t="s">
        <v>92</v>
      </c>
      <c r="D39" s="55"/>
      <c r="E39" s="53"/>
    </row>
    <row r="40" spans="2:8" x14ac:dyDescent="0.2">
      <c r="B40" s="52"/>
      <c r="C40" s="52"/>
      <c r="D40" s="52"/>
      <c r="E40" s="53"/>
    </row>
    <row r="41" spans="2:8" x14ac:dyDescent="0.2">
      <c r="B41" s="52"/>
      <c r="C41" s="52"/>
      <c r="D41" s="52"/>
      <c r="E41" s="53"/>
    </row>
  </sheetData>
  <mergeCells count="9">
    <mergeCell ref="B2:B3"/>
    <mergeCell ref="E2:K2"/>
    <mergeCell ref="C2:D2"/>
    <mergeCell ref="C13:K13"/>
    <mergeCell ref="C14:K14"/>
    <mergeCell ref="C10:K10"/>
    <mergeCell ref="C11:K11"/>
    <mergeCell ref="C6:K6"/>
    <mergeCell ref="C7:K7"/>
  </mergeCells>
  <conditionalFormatting sqref="B10:K11">
    <cfRule type="expression" dxfId="1" priority="2">
      <formula>NOT($F$4="R")</formula>
    </cfRule>
  </conditionalFormatting>
  <conditionalFormatting sqref="B13:K14">
    <cfRule type="expression" dxfId="0" priority="1">
      <formula>NOT(OR($C$4="X",$D$4="X"))</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CC860-370B-4926-8BEA-CA739CDDE63A}">
  <dimension ref="A1:D34"/>
  <sheetViews>
    <sheetView workbookViewId="0">
      <selection activeCell="E13" sqref="E13"/>
    </sheetView>
  </sheetViews>
  <sheetFormatPr defaultColWidth="8.85546875" defaultRowHeight="12.75" x14ac:dyDescent="0.2"/>
  <cols>
    <col min="1" max="1" width="10.42578125" style="49" customWidth="1"/>
    <col min="2" max="2" width="40.28515625" style="50" customWidth="1"/>
    <col min="3" max="3" width="12.7109375" style="51" customWidth="1"/>
    <col min="4" max="4" width="21" style="49" customWidth="1"/>
    <col min="5" max="16384" width="8.85546875" style="9"/>
  </cols>
  <sheetData>
    <row r="1" spans="1:4" ht="25.5" x14ac:dyDescent="0.2">
      <c r="A1" s="7" t="s">
        <v>30</v>
      </c>
      <c r="B1" s="7" t="s">
        <v>31</v>
      </c>
      <c r="C1" s="20" t="s">
        <v>32</v>
      </c>
      <c r="D1" s="8" t="s">
        <v>33</v>
      </c>
    </row>
    <row r="2" spans="1:4" x14ac:dyDescent="0.2">
      <c r="A2" s="61" t="s">
        <v>16</v>
      </c>
      <c r="B2" s="35" t="s">
        <v>95</v>
      </c>
      <c r="C2" s="63">
        <v>44070</v>
      </c>
      <c r="D2" s="62" t="s">
        <v>34</v>
      </c>
    </row>
    <row r="3" spans="1:4" x14ac:dyDescent="0.2">
      <c r="A3" s="62">
        <v>1.1000000000000001</v>
      </c>
      <c r="B3" s="35" t="s">
        <v>35</v>
      </c>
      <c r="C3" s="63">
        <v>44083</v>
      </c>
      <c r="D3" s="62" t="s">
        <v>34</v>
      </c>
    </row>
    <row r="4" spans="1:4" ht="25.5" x14ac:dyDescent="0.2">
      <c r="A4" s="62">
        <v>1.2</v>
      </c>
      <c r="B4" s="35" t="s">
        <v>96</v>
      </c>
      <c r="C4" s="63">
        <v>44116</v>
      </c>
      <c r="D4" s="62" t="s">
        <v>39</v>
      </c>
    </row>
    <row r="5" spans="1:4" ht="25.5" x14ac:dyDescent="0.2">
      <c r="A5" s="62">
        <v>1.3</v>
      </c>
      <c r="B5" s="35" t="s">
        <v>63</v>
      </c>
      <c r="C5" s="63">
        <v>44117</v>
      </c>
      <c r="D5" s="62" t="s">
        <v>39</v>
      </c>
    </row>
    <row r="6" spans="1:4" ht="38.25" x14ac:dyDescent="0.2">
      <c r="A6" s="62">
        <v>1.4</v>
      </c>
      <c r="B6" s="35" t="s">
        <v>97</v>
      </c>
      <c r="C6" s="63">
        <v>44126</v>
      </c>
      <c r="D6" s="62" t="s">
        <v>39</v>
      </c>
    </row>
    <row r="7" spans="1:4" x14ac:dyDescent="0.2">
      <c r="A7" s="62">
        <v>1.5</v>
      </c>
      <c r="B7" s="35" t="s">
        <v>98</v>
      </c>
      <c r="C7" s="63">
        <v>44127</v>
      </c>
      <c r="D7" s="62" t="s">
        <v>39</v>
      </c>
    </row>
    <row r="8" spans="1:4" ht="25.5" x14ac:dyDescent="0.2">
      <c r="A8" s="62">
        <v>1.6</v>
      </c>
      <c r="B8" s="35" t="s">
        <v>80</v>
      </c>
      <c r="C8" s="63">
        <v>44174</v>
      </c>
      <c r="D8" s="62" t="s">
        <v>39</v>
      </c>
    </row>
    <row r="9" spans="1:4" ht="38.25" x14ac:dyDescent="0.2">
      <c r="A9" s="62">
        <v>1.7</v>
      </c>
      <c r="B9" s="35" t="s">
        <v>91</v>
      </c>
      <c r="C9" s="63">
        <v>44251</v>
      </c>
      <c r="D9" s="62" t="s">
        <v>39</v>
      </c>
    </row>
    <row r="10" spans="1:4" ht="38.25" x14ac:dyDescent="0.2">
      <c r="A10" s="62">
        <v>1.8</v>
      </c>
      <c r="B10" s="35" t="s">
        <v>102</v>
      </c>
      <c r="C10" s="63">
        <v>44280</v>
      </c>
      <c r="D10" s="62" t="s">
        <v>39</v>
      </c>
    </row>
    <row r="11" spans="1:4" x14ac:dyDescent="0.2">
      <c r="A11" s="62"/>
      <c r="B11" s="35"/>
      <c r="C11" s="63"/>
      <c r="D11" s="62"/>
    </row>
    <row r="12" spans="1:4" x14ac:dyDescent="0.2">
      <c r="A12" s="62"/>
      <c r="B12" s="35"/>
      <c r="C12" s="63"/>
      <c r="D12" s="62"/>
    </row>
    <row r="13" spans="1:4" x14ac:dyDescent="0.2">
      <c r="A13" s="62"/>
      <c r="B13" s="35"/>
      <c r="C13" s="63"/>
      <c r="D13" s="62"/>
    </row>
    <row r="14" spans="1:4" x14ac:dyDescent="0.2">
      <c r="A14" s="62"/>
      <c r="B14" s="35"/>
      <c r="C14" s="63"/>
      <c r="D14" s="62"/>
    </row>
    <row r="15" spans="1:4" x14ac:dyDescent="0.2">
      <c r="A15" s="62"/>
      <c r="B15" s="35"/>
      <c r="C15" s="63"/>
      <c r="D15" s="62"/>
    </row>
    <row r="16" spans="1:4" x14ac:dyDescent="0.2">
      <c r="A16" s="62"/>
      <c r="B16" s="35"/>
      <c r="C16" s="63"/>
      <c r="D16" s="62"/>
    </row>
    <row r="17" spans="1:4" x14ac:dyDescent="0.2">
      <c r="A17" s="62"/>
      <c r="B17" s="35"/>
      <c r="C17" s="63"/>
      <c r="D17" s="62"/>
    </row>
    <row r="18" spans="1:4" x14ac:dyDescent="0.2">
      <c r="A18" s="62"/>
      <c r="B18" s="35"/>
      <c r="C18" s="63"/>
      <c r="D18" s="62"/>
    </row>
    <row r="19" spans="1:4" x14ac:dyDescent="0.2">
      <c r="A19" s="62"/>
      <c r="B19" s="35"/>
      <c r="C19" s="63"/>
      <c r="D19" s="62"/>
    </row>
    <row r="20" spans="1:4" x14ac:dyDescent="0.2">
      <c r="A20" s="62"/>
      <c r="B20" s="35"/>
      <c r="C20" s="63"/>
      <c r="D20" s="62"/>
    </row>
    <row r="21" spans="1:4" x14ac:dyDescent="0.2">
      <c r="A21" s="62"/>
      <c r="B21" s="35"/>
      <c r="C21" s="63"/>
      <c r="D21" s="62"/>
    </row>
    <row r="22" spans="1:4" x14ac:dyDescent="0.2">
      <c r="A22" s="62"/>
      <c r="B22" s="35"/>
      <c r="C22" s="63"/>
      <c r="D22" s="62"/>
    </row>
    <row r="23" spans="1:4" x14ac:dyDescent="0.2">
      <c r="A23" s="62"/>
      <c r="B23" s="35"/>
      <c r="C23" s="63"/>
      <c r="D23" s="62"/>
    </row>
    <row r="24" spans="1:4" x14ac:dyDescent="0.2">
      <c r="A24" s="62"/>
      <c r="B24" s="35"/>
      <c r="C24" s="63"/>
      <c r="D24" s="62"/>
    </row>
    <row r="25" spans="1:4" x14ac:dyDescent="0.2">
      <c r="A25" s="62"/>
      <c r="B25" s="35"/>
      <c r="C25" s="63"/>
      <c r="D25" s="62"/>
    </row>
    <row r="26" spans="1:4" x14ac:dyDescent="0.2">
      <c r="A26" s="62"/>
      <c r="B26" s="35"/>
      <c r="C26" s="63"/>
      <c r="D26" s="62"/>
    </row>
    <row r="27" spans="1:4" x14ac:dyDescent="0.2">
      <c r="A27" s="62"/>
      <c r="B27" s="35"/>
      <c r="C27" s="63"/>
      <c r="D27" s="62"/>
    </row>
    <row r="28" spans="1:4" x14ac:dyDescent="0.2">
      <c r="A28" s="62"/>
      <c r="B28" s="35"/>
      <c r="C28" s="63"/>
      <c r="D28" s="62"/>
    </row>
    <row r="29" spans="1:4" x14ac:dyDescent="0.2">
      <c r="A29" s="62"/>
      <c r="B29" s="35"/>
      <c r="C29" s="63"/>
      <c r="D29" s="62"/>
    </row>
    <row r="30" spans="1:4" x14ac:dyDescent="0.2">
      <c r="A30" s="62"/>
      <c r="B30" s="35"/>
      <c r="C30" s="63"/>
      <c r="D30" s="62"/>
    </row>
    <row r="31" spans="1:4" x14ac:dyDescent="0.2">
      <c r="A31" s="62"/>
      <c r="B31" s="35"/>
      <c r="C31" s="63"/>
      <c r="D31" s="62"/>
    </row>
    <row r="32" spans="1:4" x14ac:dyDescent="0.2">
      <c r="A32" s="62"/>
      <c r="B32" s="35"/>
      <c r="C32" s="63"/>
      <c r="D32" s="62"/>
    </row>
    <row r="33" spans="1:4" x14ac:dyDescent="0.2">
      <c r="A33" s="62"/>
      <c r="B33" s="35"/>
      <c r="C33" s="63"/>
      <c r="D33" s="62"/>
    </row>
    <row r="34" spans="1:4" x14ac:dyDescent="0.2">
      <c r="A34" s="62"/>
      <c r="B34" s="36"/>
      <c r="C34" s="63"/>
      <c r="D34" s="6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66650-E153-40B7-9B40-9DDE84EEDB75}">
  <sheetPr codeName="Sheet5"/>
  <dimension ref="A2:A22"/>
  <sheetViews>
    <sheetView zoomScale="70" zoomScaleNormal="70" workbookViewId="0">
      <selection sqref="A1:XFD1"/>
    </sheetView>
  </sheetViews>
  <sheetFormatPr defaultRowHeight="12.75" x14ac:dyDescent="0.2"/>
  <sheetData>
    <row r="2" ht="408" customHeight="1" x14ac:dyDescent="0.2"/>
    <row r="16" ht="10.5" customHeight="1" x14ac:dyDescent="0.2"/>
    <row r="19" spans="1:1" ht="15.75" x14ac:dyDescent="0.2">
      <c r="A19" s="4" t="s">
        <v>17</v>
      </c>
    </row>
    <row r="20" spans="1:1" ht="15.75" x14ac:dyDescent="0.2">
      <c r="A20" s="4" t="s">
        <v>18</v>
      </c>
    </row>
    <row r="21" spans="1:1" ht="15.75" x14ac:dyDescent="0.2">
      <c r="A21" s="4" t="s">
        <v>19</v>
      </c>
    </row>
    <row r="22" spans="1:1" ht="15.75" x14ac:dyDescent="0.25">
      <c r="A22" s="5" t="s">
        <v>20</v>
      </c>
    </row>
  </sheetData>
  <pageMargins left="0.7" right="0.7" top="0.75" bottom="0.75" header="0.3" footer="0.3"/>
  <drawing r:id="rId1"/>
  <legacyDrawing r:id="rId2"/>
  <oleObjects>
    <mc:AlternateContent xmlns:mc="http://schemas.openxmlformats.org/markup-compatibility/2006">
      <mc:Choice Requires="x14">
        <oleObject progId="Visio.Drawing.15" shapeId="1031" r:id="rId3">
          <objectPr defaultSize="0" autoPict="0" r:id="rId4">
            <anchor moveWithCells="1">
              <from>
                <xdr:col>0</xdr:col>
                <xdr:colOff>285750</xdr:colOff>
                <xdr:row>1</xdr:row>
                <xdr:rowOff>123825</xdr:rowOff>
              </from>
              <to>
                <xdr:col>15</xdr:col>
                <xdr:colOff>552450</xdr:colOff>
                <xdr:row>13</xdr:row>
                <xdr:rowOff>142875</xdr:rowOff>
              </to>
            </anchor>
          </objectPr>
        </oleObject>
      </mc:Choice>
      <mc:Fallback>
        <oleObject progId="Visio.Drawing.15" shapeId="1031" r:id="rId3"/>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2A2A5-57D7-4DA5-9460-CCAB96A8C3C8}">
  <sheetPr codeName="Sheet8"/>
  <dimension ref="M6:M8"/>
  <sheetViews>
    <sheetView workbookViewId="0">
      <selection activeCell="M6" sqref="M3:M6"/>
    </sheetView>
  </sheetViews>
  <sheetFormatPr defaultRowHeight="12.75" x14ac:dyDescent="0.2"/>
  <cols>
    <col min="13" max="13" width="17.140625" customWidth="1"/>
  </cols>
  <sheetData>
    <row r="6" spans="13:13" x14ac:dyDescent="0.2">
      <c r="M6" t="s">
        <v>28</v>
      </c>
    </row>
    <row r="8" spans="13:13" x14ac:dyDescent="0.2">
      <c r="M8" t="s">
        <v>29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9D6C5-502A-41C4-9883-B41A8FE612BF}">
  <sheetPr codeName="Sheet6"/>
  <dimension ref="A1:H19"/>
  <sheetViews>
    <sheetView workbookViewId="0">
      <selection activeCell="C20" sqref="C20"/>
    </sheetView>
  </sheetViews>
  <sheetFormatPr defaultRowHeight="12.75" x14ac:dyDescent="0.2"/>
  <cols>
    <col min="1" max="1" width="19.5703125" customWidth="1"/>
    <col min="2" max="2" width="51.140625" customWidth="1"/>
    <col min="3" max="3" width="24.140625" customWidth="1"/>
  </cols>
  <sheetData>
    <row r="1" spans="1:8" ht="56.25" x14ac:dyDescent="0.2">
      <c r="A1" s="1" t="s">
        <v>9</v>
      </c>
      <c r="B1" s="1" t="s">
        <v>10</v>
      </c>
      <c r="C1" s="2" t="s">
        <v>13</v>
      </c>
    </row>
    <row r="2" spans="1:8" x14ac:dyDescent="0.2">
      <c r="A2" s="3" t="s">
        <v>4</v>
      </c>
      <c r="B2" s="3" t="s">
        <v>5</v>
      </c>
      <c r="C2" s="3" t="s">
        <v>6</v>
      </c>
    </row>
    <row r="3" spans="1:8" x14ac:dyDescent="0.2">
      <c r="A3" s="3"/>
      <c r="B3" s="3" t="s">
        <v>7</v>
      </c>
      <c r="C3" s="3" t="s">
        <v>8</v>
      </c>
    </row>
    <row r="4" spans="1:8" x14ac:dyDescent="0.2">
      <c r="A4" t="s">
        <v>11</v>
      </c>
      <c r="B4" t="s">
        <v>12</v>
      </c>
      <c r="C4" t="s">
        <v>14</v>
      </c>
    </row>
    <row r="5" spans="1:8" x14ac:dyDescent="0.2">
      <c r="H5" t="s">
        <v>21</v>
      </c>
    </row>
    <row r="16" spans="1:8" ht="15.75" x14ac:dyDescent="0.2">
      <c r="A16" s="4" t="s">
        <v>17</v>
      </c>
    </row>
    <row r="17" spans="1:1" ht="15.75" x14ac:dyDescent="0.2">
      <c r="A17" s="4" t="s">
        <v>18</v>
      </c>
    </row>
    <row r="18" spans="1:1" ht="15.75" x14ac:dyDescent="0.2">
      <c r="A18" s="4" t="s">
        <v>19</v>
      </c>
    </row>
    <row r="19" spans="1:1" ht="15.75" x14ac:dyDescent="0.25">
      <c r="A19" s="5"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3402306E3C61498399F95181A35EF9" ma:contentTypeVersion="6" ma:contentTypeDescription="Create a new document." ma:contentTypeScope="" ma:versionID="895c131024dfd86cb1456dafd67021b8">
  <xsd:schema xmlns:xsd="http://www.w3.org/2001/XMLSchema" xmlns:xs="http://www.w3.org/2001/XMLSchema" xmlns:p="http://schemas.microsoft.com/office/2006/metadata/properties" xmlns:ns2="1bb83b29-6937-4277-8879-768914158b58" xmlns:ns3="900fe9f3-8fca-451f-a420-42a595f34e8f" targetNamespace="http://schemas.microsoft.com/office/2006/metadata/properties" ma:root="true" ma:fieldsID="680311ef13c7bd5b9b9c3baf3ebe19ec" ns2:_="" ns3:_="">
    <xsd:import namespace="1bb83b29-6937-4277-8879-768914158b58"/>
    <xsd:import namespace="900fe9f3-8fca-451f-a420-42a595f34e8f"/>
    <xsd:element name="properties">
      <xsd:complexType>
        <xsd:sequence>
          <xsd:element name="documentManagement">
            <xsd:complexType>
              <xsd:all>
                <xsd:element ref="ns2:MediaServiceMetadata" minOccurs="0"/>
                <xsd:element ref="ns2:MediaServiceFastMetadata" minOccurs="0"/>
                <xsd:element ref="ns2:Description" minOccurs="0"/>
                <xsd:element ref="ns3:SharedWithUsers" minOccurs="0"/>
                <xsd:element ref="ns3:SharedWithDetails" minOccurs="0"/>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b83b29-6937-4277-8879-768914158b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 ma:index="10" nillable="true" ma:displayName="Description" ma:description="Purpose or intent of the document" ma:format="Dropdown" ma:internalName="Description">
      <xsd:simpleType>
        <xsd:restriction base="dms:Note">
          <xsd:maxLength value="255"/>
        </xsd:restriction>
      </xsd:simpleType>
    </xsd:element>
    <xsd:element name="Category" ma:index="13" nillable="true" ma:displayName="Category" ma:description="Type of Document" ma:format="Dropdown" ma:internalName="Category">
      <xsd:simpleType>
        <xsd:restriction base="dms:Choice">
          <xsd:enumeration value="Deliverable"/>
          <xsd:enumeration value="Guidance"/>
          <xsd:enumeration value="Training"/>
        </xsd:restriction>
      </xsd:simpleType>
    </xsd:element>
  </xsd:schema>
  <xsd:schema xmlns:xsd="http://www.w3.org/2001/XMLSchema" xmlns:xs="http://www.w3.org/2001/XMLSchema" xmlns:dms="http://schemas.microsoft.com/office/2006/documentManagement/types" xmlns:pc="http://schemas.microsoft.com/office/infopath/2007/PartnerControls" targetNamespace="900fe9f3-8fca-451f-a420-42a595f34e8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 xmlns="1bb83b29-6937-4277-8879-768914158b58" xsi:nil="true"/>
    <Category xmlns="1bb83b29-6937-4277-8879-768914158b5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EDFBE1-C5E6-403E-BA7D-ECF2F6C3EB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b83b29-6937-4277-8879-768914158b58"/>
    <ds:schemaRef ds:uri="900fe9f3-8fca-451f-a420-42a595f34e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84D7CB-5EB4-475A-AD46-4FA3FB3692B7}">
  <ds:schemaRefs>
    <ds:schemaRef ds:uri="http://purl.org/dc/terms/"/>
    <ds:schemaRef ds:uri="http://schemas.openxmlformats.org/package/2006/metadata/core-properties"/>
    <ds:schemaRef ds:uri="http://schemas.microsoft.com/office/2006/documentManagement/types"/>
    <ds:schemaRef ds:uri="900fe9f3-8fca-451f-a420-42a595f34e8f"/>
    <ds:schemaRef ds:uri="1bb83b29-6937-4277-8879-768914158b58"/>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315762E-08EE-494D-A30D-F249702CB4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Cover Page</vt:lpstr>
      <vt:lpstr>Questions</vt:lpstr>
      <vt:lpstr>Relevency Assessment</vt:lpstr>
      <vt:lpstr>Revisions</vt:lpstr>
      <vt:lpstr>Criteria</vt:lpstr>
      <vt:lpstr>Dans Flowchart </vt:lpstr>
      <vt:lpstr>Example</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Michaels, Caroline (C.E.)</dc:creator>
  <cp:lastModifiedBy>Wang, Ling (L.)</cp:lastModifiedBy>
  <cp:lastPrinted>2020-08-13T16:17:11Z</cp:lastPrinted>
  <dcterms:created xsi:type="dcterms:W3CDTF">2020-04-30T12:59:00Z</dcterms:created>
  <dcterms:modified xsi:type="dcterms:W3CDTF">2022-05-13T01:25:15Z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0x010100A63402306E3C61498399F95181A35EF9</vt:lpwstr>
  </property>
  <property fmtid="{D5CDD505-2E9C-101B-9397-08002B2CF9AE}" pid="3" name="Order">
    <vt:r8>262700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ies>
</file>