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30" windowWidth="3195" windowHeight="7620"/>
  </bookViews>
  <sheets>
    <sheet name="Behavior Table" sheetId="7" r:id="rId1"/>
    <sheet name="LCD Brightness Level Curves " sheetId="8" r:id="rId2"/>
    <sheet name="PWM I2C Message Table" sheetId="9" r:id="rId3"/>
  </sheets>
  <definedNames>
    <definedName name="_xlnm.Print_Titles" localSheetId="0">'Behavior Table'!$10:$11</definedName>
  </definedNames>
  <calcPr calcId="145621"/>
</workbook>
</file>

<file path=xl/calcChain.xml><?xml version="1.0" encoding="utf-8"?>
<calcChain xmlns="http://schemas.openxmlformats.org/spreadsheetml/2006/main">
  <c r="O107" i="8" l="1"/>
  <c r="N107" i="8"/>
  <c r="O106" i="8"/>
  <c r="N106" i="8" s="1"/>
  <c r="O105" i="8"/>
  <c r="N105" i="8"/>
  <c r="O104" i="8"/>
  <c r="N104" i="8" s="1"/>
  <c r="O103" i="8"/>
  <c r="N103" i="8"/>
  <c r="O102" i="8"/>
  <c r="N102" i="8" s="1"/>
  <c r="O101" i="8"/>
  <c r="N101" i="8"/>
  <c r="O100" i="8"/>
  <c r="N100" i="8" s="1"/>
  <c r="O99" i="8"/>
  <c r="N99" i="8"/>
  <c r="O98" i="8"/>
  <c r="N98" i="8" s="1"/>
  <c r="O97" i="8"/>
  <c r="N97" i="8"/>
  <c r="O96" i="8"/>
  <c r="N96" i="8" s="1"/>
  <c r="O95" i="8"/>
  <c r="N95" i="8"/>
  <c r="O94" i="8"/>
  <c r="N94" i="8" s="1"/>
  <c r="O93" i="8"/>
  <c r="N93" i="8"/>
  <c r="O92" i="8"/>
  <c r="N92" i="8" s="1"/>
  <c r="O91" i="8"/>
  <c r="N91" i="8"/>
  <c r="O90" i="8"/>
  <c r="N90" i="8" s="1"/>
  <c r="O89" i="8"/>
  <c r="N89" i="8"/>
  <c r="O88" i="8"/>
  <c r="N88" i="8" s="1"/>
  <c r="O87" i="8"/>
  <c r="N87" i="8"/>
  <c r="O86" i="8"/>
  <c r="N86" i="8" s="1"/>
  <c r="O85" i="8"/>
  <c r="N85" i="8"/>
  <c r="O84" i="8"/>
  <c r="N84" i="8" s="1"/>
  <c r="O83" i="8"/>
  <c r="N83" i="8"/>
  <c r="O82" i="8"/>
  <c r="N82" i="8" s="1"/>
  <c r="O81" i="8"/>
  <c r="N81" i="8"/>
  <c r="O80" i="8"/>
  <c r="N80" i="8" s="1"/>
  <c r="O79" i="8"/>
  <c r="N79" i="8"/>
  <c r="O78" i="8"/>
  <c r="N78" i="8" s="1"/>
  <c r="O77" i="8"/>
  <c r="N77" i="8"/>
  <c r="O76" i="8"/>
  <c r="N76" i="8" s="1"/>
  <c r="O75" i="8"/>
  <c r="N75" i="8"/>
  <c r="O74" i="8"/>
  <c r="N74" i="8" s="1"/>
  <c r="F84" i="8" l="1"/>
  <c r="E84" i="8" s="1"/>
  <c r="I84" i="8"/>
  <c r="H84" i="8" s="1"/>
  <c r="L84" i="8"/>
  <c r="K84" i="8" s="1"/>
  <c r="F85" i="8"/>
  <c r="E85" i="8" s="1"/>
  <c r="I85" i="8"/>
  <c r="H85" i="8" s="1"/>
  <c r="L85" i="8"/>
  <c r="K85" i="8" s="1"/>
  <c r="F86" i="8"/>
  <c r="E86" i="8" s="1"/>
  <c r="I86" i="8"/>
  <c r="H86" i="8" s="1"/>
  <c r="L86" i="8"/>
  <c r="K86" i="8" s="1"/>
  <c r="F87" i="8"/>
  <c r="E87" i="8" s="1"/>
  <c r="I87" i="8"/>
  <c r="H87" i="8" s="1"/>
  <c r="L87" i="8"/>
  <c r="K87" i="8" s="1"/>
  <c r="L74" i="8"/>
  <c r="K74" i="8" s="1"/>
  <c r="I74" i="8"/>
  <c r="H74" i="8"/>
  <c r="F74" i="8"/>
  <c r="E74" i="8" s="1"/>
  <c r="L75" i="8"/>
  <c r="K75" i="8" s="1"/>
  <c r="I75" i="8"/>
  <c r="H75" i="8"/>
  <c r="F75" i="8"/>
  <c r="E75" i="8" s="1"/>
  <c r="L76" i="8"/>
  <c r="K76" i="8" s="1"/>
  <c r="I76" i="8"/>
  <c r="H76" i="8"/>
  <c r="F76" i="8"/>
  <c r="E76" i="8" s="1"/>
  <c r="L77" i="8"/>
  <c r="K77" i="8" s="1"/>
  <c r="I77" i="8"/>
  <c r="H77" i="8" s="1"/>
  <c r="F77" i="8"/>
  <c r="E77" i="8" s="1"/>
  <c r="O124" i="8" l="1"/>
  <c r="N124" i="8" s="1"/>
  <c r="O123" i="8"/>
  <c r="N123" i="8" s="1"/>
  <c r="O122" i="8"/>
  <c r="N122" i="8" s="1"/>
  <c r="O121" i="8"/>
  <c r="N121" i="8" s="1"/>
  <c r="O120" i="8"/>
  <c r="N120" i="8" s="1"/>
  <c r="O119" i="8"/>
  <c r="N119" i="8" s="1"/>
  <c r="O118" i="8"/>
  <c r="N118" i="8" s="1"/>
  <c r="O117" i="8"/>
  <c r="N117" i="8" s="1"/>
  <c r="O116" i="8"/>
  <c r="N116" i="8" s="1"/>
  <c r="O115" i="8"/>
  <c r="N115" i="8" s="1"/>
  <c r="O114" i="8"/>
  <c r="N114" i="8" s="1"/>
  <c r="O113" i="8"/>
  <c r="N113" i="8" s="1"/>
  <c r="O112" i="8"/>
  <c r="N112" i="8" s="1"/>
  <c r="F113" i="8"/>
  <c r="E113" i="8" s="1"/>
  <c r="F114" i="8"/>
  <c r="E114" i="8" s="1"/>
  <c r="F115" i="8"/>
  <c r="E115" i="8" s="1"/>
  <c r="F116" i="8"/>
  <c r="E116" i="8" s="1"/>
  <c r="F117" i="8"/>
  <c r="E117" i="8" s="1"/>
  <c r="F118" i="8"/>
  <c r="E118" i="8" s="1"/>
  <c r="F119" i="8"/>
  <c r="E119" i="8" s="1"/>
  <c r="F120" i="8"/>
  <c r="E120" i="8" s="1"/>
  <c r="F121" i="8"/>
  <c r="E121" i="8" s="1"/>
  <c r="F122" i="8"/>
  <c r="E122" i="8" s="1"/>
  <c r="F123" i="8"/>
  <c r="E123" i="8" s="1"/>
  <c r="F124" i="8"/>
  <c r="E124" i="8" s="1"/>
  <c r="F112" i="8"/>
  <c r="E112" i="8" s="1"/>
  <c r="L107" i="8"/>
  <c r="K107" i="8"/>
  <c r="L106" i="8"/>
  <c r="K106" i="8" s="1"/>
  <c r="L105" i="8"/>
  <c r="K105" i="8" s="1"/>
  <c r="L104" i="8"/>
  <c r="K104" i="8" s="1"/>
  <c r="L103" i="8"/>
  <c r="K103" i="8"/>
  <c r="L102" i="8"/>
  <c r="K102" i="8" s="1"/>
  <c r="L101" i="8"/>
  <c r="K101" i="8" s="1"/>
  <c r="L100" i="8"/>
  <c r="K100" i="8" s="1"/>
  <c r="L99" i="8"/>
  <c r="K99" i="8" s="1"/>
  <c r="L98" i="8"/>
  <c r="K98" i="8" s="1"/>
  <c r="L97" i="8"/>
  <c r="K97" i="8" s="1"/>
  <c r="L96" i="8"/>
  <c r="K96" i="8" s="1"/>
  <c r="L95" i="8"/>
  <c r="K95" i="8" s="1"/>
  <c r="L94" i="8"/>
  <c r="K94" i="8" s="1"/>
  <c r="L93" i="8"/>
  <c r="K93" i="8" s="1"/>
  <c r="L92" i="8"/>
  <c r="K92" i="8" s="1"/>
  <c r="L91" i="8"/>
  <c r="K91" i="8" s="1"/>
  <c r="L90" i="8"/>
  <c r="K90" i="8" s="1"/>
  <c r="L89" i="8"/>
  <c r="K89" i="8" s="1"/>
  <c r="L88" i="8"/>
  <c r="K88" i="8" s="1"/>
  <c r="L83" i="8"/>
  <c r="K83" i="8" s="1"/>
  <c r="L82" i="8"/>
  <c r="K82" i="8" s="1"/>
  <c r="L81" i="8"/>
  <c r="K81" i="8" s="1"/>
  <c r="L80" i="8"/>
  <c r="K80" i="8" s="1"/>
  <c r="L79" i="8"/>
  <c r="K79" i="8" s="1"/>
  <c r="L78" i="8"/>
  <c r="K78" i="8" s="1"/>
  <c r="I107" i="8"/>
  <c r="H107" i="8" s="1"/>
  <c r="I106" i="8"/>
  <c r="H106" i="8" s="1"/>
  <c r="I105" i="8"/>
  <c r="H105" i="8" s="1"/>
  <c r="I104" i="8"/>
  <c r="H104" i="8" s="1"/>
  <c r="I103" i="8"/>
  <c r="H103" i="8" s="1"/>
  <c r="I102" i="8"/>
  <c r="H102" i="8"/>
  <c r="I101" i="8"/>
  <c r="H101" i="8" s="1"/>
  <c r="I100" i="8"/>
  <c r="H100" i="8" s="1"/>
  <c r="I99" i="8"/>
  <c r="H99" i="8" s="1"/>
  <c r="I98" i="8"/>
  <c r="H98" i="8" s="1"/>
  <c r="I97" i="8"/>
  <c r="H97" i="8" s="1"/>
  <c r="I96" i="8"/>
  <c r="H96" i="8" s="1"/>
  <c r="I95" i="8"/>
  <c r="H95" i="8" s="1"/>
  <c r="I94" i="8"/>
  <c r="H94" i="8"/>
  <c r="I93" i="8"/>
  <c r="H93" i="8" s="1"/>
  <c r="I92" i="8"/>
  <c r="H92" i="8" s="1"/>
  <c r="I91" i="8"/>
  <c r="H91" i="8" s="1"/>
  <c r="I90" i="8"/>
  <c r="H90" i="8" s="1"/>
  <c r="I89" i="8"/>
  <c r="H89" i="8" s="1"/>
  <c r="I88" i="8"/>
  <c r="H88" i="8" s="1"/>
  <c r="I83" i="8"/>
  <c r="H83" i="8" s="1"/>
  <c r="I82" i="8"/>
  <c r="H82" i="8"/>
  <c r="I81" i="8"/>
  <c r="H81" i="8" s="1"/>
  <c r="I80" i="8"/>
  <c r="H80" i="8" s="1"/>
  <c r="I79" i="8"/>
  <c r="H79" i="8" s="1"/>
  <c r="I78" i="8"/>
  <c r="H78" i="8" s="1"/>
  <c r="E81" i="8"/>
  <c r="E93" i="8"/>
  <c r="E101" i="8"/>
  <c r="F79" i="8"/>
  <c r="E79" i="8" s="1"/>
  <c r="F80" i="8"/>
  <c r="E80" i="8" s="1"/>
  <c r="F81" i="8"/>
  <c r="F82" i="8"/>
  <c r="E82" i="8" s="1"/>
  <c r="F83" i="8"/>
  <c r="E83" i="8" s="1"/>
  <c r="F88" i="8"/>
  <c r="E88" i="8" s="1"/>
  <c r="F89" i="8"/>
  <c r="E89" i="8" s="1"/>
  <c r="F90" i="8"/>
  <c r="E90" i="8" s="1"/>
  <c r="F91" i="8"/>
  <c r="E91" i="8" s="1"/>
  <c r="F92" i="8"/>
  <c r="E92" i="8" s="1"/>
  <c r="F93" i="8"/>
  <c r="F94" i="8"/>
  <c r="E94" i="8" s="1"/>
  <c r="F95" i="8"/>
  <c r="E95" i="8" s="1"/>
  <c r="F96" i="8"/>
  <c r="E96" i="8" s="1"/>
  <c r="F97" i="8"/>
  <c r="E97" i="8" s="1"/>
  <c r="F98" i="8"/>
  <c r="E98" i="8" s="1"/>
  <c r="F99" i="8"/>
  <c r="E99" i="8" s="1"/>
  <c r="F100" i="8"/>
  <c r="E100" i="8" s="1"/>
  <c r="F101" i="8"/>
  <c r="F102" i="8"/>
  <c r="E102" i="8" s="1"/>
  <c r="F103" i="8"/>
  <c r="E103" i="8" s="1"/>
  <c r="F104" i="8"/>
  <c r="E104" i="8" s="1"/>
  <c r="F105" i="8"/>
  <c r="E105" i="8" s="1"/>
  <c r="F106" i="8"/>
  <c r="E106" i="8" s="1"/>
  <c r="F107" i="8"/>
  <c r="E107" i="8" s="1"/>
  <c r="F78" i="8"/>
  <c r="E78" i="8" s="1"/>
  <c r="H48" i="8" l="1"/>
  <c r="I48" i="8" s="1"/>
  <c r="H49" i="8"/>
  <c r="I49" i="8" s="1"/>
  <c r="H50" i="8"/>
  <c r="H51" i="8"/>
  <c r="E51" i="8" s="1"/>
  <c r="H52" i="8"/>
  <c r="E52" i="8" s="1"/>
  <c r="H53" i="8"/>
  <c r="E53" i="8" s="1"/>
  <c r="H54" i="8"/>
  <c r="E54" i="8" s="1"/>
  <c r="H55" i="8"/>
  <c r="E55" i="8" s="1"/>
  <c r="H56" i="8"/>
  <c r="E56" i="8" s="1"/>
  <c r="H57" i="8"/>
  <c r="E57" i="8" s="1"/>
  <c r="H58" i="8"/>
  <c r="E58" i="8" s="1"/>
  <c r="H59" i="8"/>
  <c r="E59" i="8" s="1"/>
  <c r="H60" i="8"/>
  <c r="E60" i="8" s="1"/>
  <c r="H61" i="8"/>
  <c r="E61" i="8" s="1"/>
  <c r="H62" i="8"/>
  <c r="E62" i="8" s="1"/>
  <c r="H47" i="8"/>
  <c r="I47" i="8" s="1"/>
  <c r="H63" i="8"/>
  <c r="H64" i="8"/>
  <c r="H65" i="8"/>
  <c r="H66" i="8"/>
  <c r="I50" i="8" l="1"/>
  <c r="E63" i="8"/>
  <c r="E64" i="8"/>
  <c r="E65" i="8"/>
  <c r="E66" i="8"/>
</calcChain>
</file>

<file path=xl/sharedStrings.xml><?xml version="1.0" encoding="utf-8"?>
<sst xmlns="http://schemas.openxmlformats.org/spreadsheetml/2006/main" count="1612" uniqueCount="582">
  <si>
    <t>DRAFT v0_7</t>
  </si>
  <si>
    <r>
      <t xml:space="preserve">-Added requirements for the C346 illumination strategy </t>
    </r>
    <r>
      <rPr>
        <sz val="10"/>
        <color indexed="10"/>
        <rFont val="Arial"/>
        <family val="2"/>
      </rPr>
      <t>(in red)</t>
    </r>
  </si>
  <si>
    <r>
      <t>&lt;CAN&gt; 0x3B3</t>
    </r>
    <r>
      <rPr>
        <sz val="10"/>
        <rFont val="Arial"/>
        <family val="2"/>
      </rPr>
      <t xml:space="preserve"> Dimming_Lvl</t>
    </r>
  </si>
  <si>
    <r>
      <t>Requirements:</t>
    </r>
    <r>
      <rPr>
        <sz val="10"/>
        <rFont val="Arial"/>
        <family val="2"/>
      </rPr>
      <t xml:space="preserve">
[A40.R001.01] </t>
    </r>
    <r>
      <rPr>
        <sz val="10"/>
        <color indexed="10"/>
        <rFont val="Arial"/>
        <family val="2"/>
      </rPr>
      <t>When configured for FNA Illumination Strategy,</t>
    </r>
    <r>
      <rPr>
        <sz val="10"/>
        <rFont val="Arial"/>
        <family val="2"/>
      </rPr>
      <t xml:space="preserve"> the display shall use the following signals from &lt;CAN&gt; 0x3B3 Body_Information_3_MS: Parklamp_Status, Dimming_Lvl, and Day_Night_Status. [END]  
The signal Litval was used for legacy implementations and will not be considered.
[A40.R002.01] The Auto Dim function shall be disabled when Day mode is selected by the user. [END]
[A40.R003.01] During ambient nighttime conditions, the Manual Offset Control shall allow the user to offset the 15-step dimming curve by +/- 4 steps.  The final adjusted level shall remain in the normal range as specified by the LCD backlight dimming curve. [END]
[A40.R004.01]  The brightness level input shall be mapped to the PWM I2C Message to the display module as defined by the LCD Brightness Level Curve Tables. [END]
[A40.R005.01] The default brightness level for the manual daytime brightness setting (Table A) shall be Step 15 (maximum daytime). [END]
[A40.R006.01] The default brightness level for the manual nighttime brightness setting (Table B) shall be Step 10. [END]</t>
    </r>
  </si>
  <si>
    <t>Day_1</t>
  </si>
  <si>
    <t>Day_2</t>
  </si>
  <si>
    <t>Day_3</t>
  </si>
  <si>
    <t>Day_4</t>
  </si>
  <si>
    <t>Day_5</t>
  </si>
  <si>
    <t>Day_6</t>
  </si>
  <si>
    <t>max Luminance</t>
  </si>
  <si>
    <t>Night_12+4</t>
  </si>
  <si>
    <t>Night_12+3</t>
  </si>
  <si>
    <t>Night_12+2</t>
  </si>
  <si>
    <t>Night_12+1</t>
  </si>
  <si>
    <t>min level before OFF</t>
  </si>
  <si>
    <t>0 = Off</t>
  </si>
  <si>
    <t>OFF</t>
  </si>
  <si>
    <t>Unknown</t>
  </si>
  <si>
    <t>0xFE</t>
  </si>
  <si>
    <t>Invalid</t>
  </si>
  <si>
    <t>0xFF</t>
  </si>
  <si>
    <t>C (FNA): 
Nighttime Automatic Input with Auto Dim ON
(from vehicle dimmer switch)</t>
  </si>
  <si>
    <t>Luminance
(cd/m2)</t>
  </si>
  <si>
    <t>0x3FF</t>
  </si>
  <si>
    <t>0x398</t>
  </si>
  <si>
    <t>0xA3</t>
  </si>
  <si>
    <t>0x341</t>
  </si>
  <si>
    <t>0x93</t>
  </si>
  <si>
    <t>0x2EF</t>
  </si>
  <si>
    <t>0x85</t>
  </si>
  <si>
    <t>0x2A8</t>
  </si>
  <si>
    <t>0x78</t>
  </si>
  <si>
    <t>0x265</t>
  </si>
  <si>
    <t>0x228</t>
  </si>
  <si>
    <t>0x213</t>
  </si>
  <si>
    <t>0x1FF</t>
  </si>
  <si>
    <t>0x1EB</t>
  </si>
  <si>
    <t>0x1D6</t>
  </si>
  <si>
    <t>0x1AD</t>
  </si>
  <si>
    <t>0x184</t>
  </si>
  <si>
    <t>0x15B</t>
  </si>
  <si>
    <t>0x132</t>
  </si>
  <si>
    <t>0x109</t>
  </si>
  <si>
    <t>0x0E1</t>
  </si>
  <si>
    <t>0x0BD</t>
  </si>
  <si>
    <t>0x094</t>
  </si>
  <si>
    <t>0x06B</t>
  </si>
  <si>
    <t>0x0D</t>
  </si>
  <si>
    <t>0x042</t>
  </si>
  <si>
    <t>0x019</t>
  </si>
  <si>
    <t>LCD backlight brightness level (FNA)</t>
  </si>
  <si>
    <t>x</t>
  </si>
  <si>
    <t>Day</t>
  </si>
  <si>
    <t>Night</t>
  </si>
  <si>
    <t>Day mode selected</t>
  </si>
  <si>
    <t>Night mode selected</t>
  </si>
  <si>
    <t>Off</t>
  </si>
  <si>
    <t>Manual brightness level adjustment on touchscreen</t>
  </si>
  <si>
    <t>Used for daytime brightness level adjustment</t>
  </si>
  <si>
    <t>Dimming_Lvl</t>
  </si>
  <si>
    <t>On</t>
  </si>
  <si>
    <t>Day_1-Day_6</t>
  </si>
  <si>
    <t>Parade Mode</t>
  </si>
  <si>
    <t>Night_1 - Night_12</t>
  </si>
  <si>
    <t>Auto mode selected</t>
  </si>
  <si>
    <t xml:space="preserve">Day 1 - Day 6 </t>
  </si>
  <si>
    <t>Night 1 - Night 12</t>
  </si>
  <si>
    <t>Manual
Display Brightness</t>
  </si>
  <si>
    <t>&lt;CAN&gt; 0x3B3 Body_Information_3_MS</t>
  </si>
  <si>
    <t>Comments</t>
  </si>
  <si>
    <t>Communication failure receiving &lt;CAN&gt; 0x3B3 message or missing signal or invalid signal value is received (&gt;5 seconds).</t>
  </si>
  <si>
    <t>Day_Night_Status</t>
  </si>
  <si>
    <t>Day/Night Mode Setting</t>
  </si>
  <si>
    <t>Auto Dim Setting</t>
  </si>
  <si>
    <t>HMI Menu Setting</t>
  </si>
  <si>
    <t>Graphics display mode</t>
  </si>
  <si>
    <t>≠Day</t>
  </si>
  <si>
    <r>
      <t xml:space="preserve">Used for daytime brightness </t>
    </r>
    <r>
      <rPr>
        <b/>
        <sz val="10"/>
        <rFont val="Arial"/>
        <family val="2"/>
      </rPr>
      <t>OFFSET</t>
    </r>
    <r>
      <rPr>
        <sz val="10"/>
        <rFont val="Arial"/>
        <family val="2"/>
      </rPr>
      <t xml:space="preserve"> adjustment</t>
    </r>
  </si>
  <si>
    <t>Unknown 
(&gt; 5 seconds)</t>
  </si>
  <si>
    <t>User selected day mode from the vehicle dimmer switch</t>
  </si>
  <si>
    <t xml:space="preserve">Sample GUI for Display Settings Menu: </t>
  </si>
  <si>
    <t>Final GUI to be defined in A31 Settings screenflow.</t>
  </si>
  <si>
    <t>Date</t>
  </si>
  <si>
    <t>Version</t>
  </si>
  <si>
    <t>Created/Modified By</t>
  </si>
  <si>
    <t>Notes</t>
  </si>
  <si>
    <t>DRAFT v_01</t>
  </si>
  <si>
    <t>J. Johnson / jjohn118</t>
  </si>
  <si>
    <t>1st DRAFT for B Square Peer Review on 10/8/08</t>
  </si>
  <si>
    <t>Revision Log:</t>
  </si>
  <si>
    <t>DRAFT v_02</t>
  </si>
  <si>
    <t>Changes in BLUE
1) Clarified comments 
2) Added reference to S16
3) Added comment that this is for North America Only</t>
  </si>
  <si>
    <t>DRAFT v_03</t>
  </si>
  <si>
    <t>Modified cells H24, H34, H42, H52 per Dave VanAmberg.  A daytime brightness level is needed not barely discernible.</t>
  </si>
  <si>
    <t>Used for nighttime brightness level adjustment</t>
  </si>
  <si>
    <r>
      <t xml:space="preserve">Used for nighttime brightness </t>
    </r>
    <r>
      <rPr>
        <b/>
        <sz val="10"/>
        <rFont val="Arial"/>
        <family val="2"/>
      </rPr>
      <t>OFFSET</t>
    </r>
    <r>
      <rPr>
        <sz val="10"/>
        <rFont val="Arial"/>
        <family val="2"/>
      </rPr>
      <t xml:space="preserve"> adjustment</t>
    </r>
  </si>
  <si>
    <t xml:space="preserve">Night_12 or nighttime manual step 15 (whichever is brighter) </t>
  </si>
  <si>
    <t>RELEASED v04</t>
  </si>
  <si>
    <t>Added Ford Logo</t>
  </si>
  <si>
    <t xml:space="preserve">                          </t>
  </si>
  <si>
    <t xml:space="preserve"> A40 SYNC Generation II Display Illumination Behavior Table (North America)</t>
  </si>
  <si>
    <t>Ford Motor Company Confidential</t>
  </si>
  <si>
    <r>
      <t>A</t>
    </r>
    <r>
      <rPr>
        <sz val="10"/>
        <rFont val="Arial"/>
        <family val="2"/>
      </rPr>
      <t>: Follow manual 15 step daytime brightness curve.</t>
    </r>
  </si>
  <si>
    <r>
      <t>B</t>
    </r>
    <r>
      <rPr>
        <sz val="10"/>
        <rFont val="Arial"/>
        <family val="2"/>
      </rPr>
      <t>: Follow  manual 15 step nighttime brightness curve.</t>
    </r>
  </si>
  <si>
    <r>
      <t>A</t>
    </r>
    <r>
      <rPr>
        <sz val="10"/>
        <rFont val="Arial"/>
        <family val="2"/>
      </rPr>
      <t>: Follow  manual 15 step daytime brightness curve.</t>
    </r>
  </si>
  <si>
    <t xml:space="preserve">Intensity </t>
  </si>
  <si>
    <t>Manual dimming step</t>
  </si>
  <si>
    <t>PWM Duty Cycle 
(%)</t>
  </si>
  <si>
    <t>ftL</t>
  </si>
  <si>
    <t>STEP 15</t>
  </si>
  <si>
    <t>0xC8</t>
  </si>
  <si>
    <t>(Maximum Daytime)</t>
  </si>
  <si>
    <t>STEP 14</t>
  </si>
  <si>
    <t>0xC6</t>
  </si>
  <si>
    <t>STEP 13</t>
  </si>
  <si>
    <t>0xC5</t>
  </si>
  <si>
    <t>STEP 12</t>
  </si>
  <si>
    <t>0xBF</t>
  </si>
  <si>
    <t>STEP 11</t>
  </si>
  <si>
    <t>0xBA</t>
  </si>
  <si>
    <t>STEP 10</t>
  </si>
  <si>
    <t>0xB4</t>
  </si>
  <si>
    <t>STEP  9</t>
  </si>
  <si>
    <t>0xAE</t>
  </si>
  <si>
    <t>STEP  8</t>
  </si>
  <si>
    <t>0xA8</t>
  </si>
  <si>
    <t>STEP  7</t>
  </si>
  <si>
    <t>0xA4</t>
  </si>
  <si>
    <t>STEP 6</t>
  </si>
  <si>
    <t>0x9A</t>
  </si>
  <si>
    <t>STEP 5</t>
  </si>
  <si>
    <t>0x8D</t>
  </si>
  <si>
    <t>STEP 4</t>
  </si>
  <si>
    <t>0x83</t>
  </si>
  <si>
    <t>STEP 3</t>
  </si>
  <si>
    <t>0x7A</t>
  </si>
  <si>
    <t>STEP 2</t>
  </si>
  <si>
    <t>0x6E</t>
  </si>
  <si>
    <t>STEP 1</t>
  </si>
  <si>
    <t>0x60</t>
  </si>
  <si>
    <t>&lt;CAN&gt; 0x3B3 Dimming_Lvl</t>
  </si>
  <si>
    <t>Automatic Dimming Step</t>
  </si>
  <si>
    <t>**PWM Duty Cycle 
(%)</t>
  </si>
  <si>
    <t>Extended range due to manual offset</t>
  </si>
  <si>
    <t>-</t>
  </si>
  <si>
    <t>STEP 16</t>
  </si>
  <si>
    <t>0x6C</t>
  </si>
  <si>
    <t>0x68</t>
  </si>
  <si>
    <t>0x64</t>
  </si>
  <si>
    <t>Standard range without offset</t>
  </si>
  <si>
    <t>Night_12</t>
  </si>
  <si>
    <t>0x5C</t>
  </si>
  <si>
    <t>Night_11</t>
  </si>
  <si>
    <t>0x54</t>
  </si>
  <si>
    <t>Night_10</t>
  </si>
  <si>
    <t>0x4C</t>
  </si>
  <si>
    <t>Night_9</t>
  </si>
  <si>
    <t>STEP 9</t>
  </si>
  <si>
    <t>0x44</t>
  </si>
  <si>
    <t>Night_8</t>
  </si>
  <si>
    <t>STEP 8</t>
  </si>
  <si>
    <t>0x3C</t>
  </si>
  <si>
    <t>Night_7</t>
  </si>
  <si>
    <t>STEP 7</t>
  </si>
  <si>
    <t>0x34</t>
  </si>
  <si>
    <t>Night_6</t>
  </si>
  <si>
    <t>0x2C</t>
  </si>
  <si>
    <t>Night_5</t>
  </si>
  <si>
    <t>0x25</t>
  </si>
  <si>
    <t>Night_4</t>
  </si>
  <si>
    <t>0x1D</t>
  </si>
  <si>
    <t>Night_3</t>
  </si>
  <si>
    <t>0x15</t>
  </si>
  <si>
    <t>Night_2</t>
  </si>
  <si>
    <t>0xD</t>
  </si>
  <si>
    <t>Night_1</t>
  </si>
  <si>
    <t>STEP 0</t>
  </si>
  <si>
    <t>0x05</t>
  </si>
  <si>
    <t>STEP -1</t>
  </si>
  <si>
    <t>STEP -2</t>
  </si>
  <si>
    <t>STEP -3</t>
  </si>
  <si>
    <t>**Note: Below 2.5% duty cycle, the display backlighting may become unstable.</t>
  </si>
  <si>
    <t xml:space="preserve">The values assigned above are only defaults and are subject to change based on the results of an interior harmony evaluation. </t>
  </si>
  <si>
    <r>
      <t>*Nits 
(cd/m</t>
    </r>
    <r>
      <rPr>
        <vertAlign val="superscript"/>
        <sz val="11"/>
        <rFont val="ＭＳ Ｐゴシック"/>
      </rPr>
      <t>2</t>
    </r>
    <r>
      <rPr>
        <sz val="11"/>
        <rFont val="ＭＳ Ｐゴシック"/>
      </rPr>
      <t>)</t>
    </r>
  </si>
  <si>
    <r>
      <t>*Note: Intensity values (</t>
    </r>
    <r>
      <rPr>
        <sz val="11"/>
        <color indexed="17"/>
        <rFont val="Arial"/>
        <family val="2"/>
      </rPr>
      <t>green</t>
    </r>
    <r>
      <rPr>
        <sz val="11"/>
        <rFont val="Arial"/>
        <family val="2"/>
      </rPr>
      <t>) are common with ES-BCT-1A278-BB (CGEA)</t>
    </r>
  </si>
  <si>
    <t>PWM Message (Dec)</t>
  </si>
  <si>
    <t>PWM Message (Hex)</t>
  </si>
  <si>
    <t>0</t>
  </si>
  <si>
    <t>1</t>
  </si>
  <si>
    <t>2</t>
  </si>
  <si>
    <t>3</t>
  </si>
  <si>
    <t>4</t>
  </si>
  <si>
    <t>5</t>
  </si>
  <si>
    <t>6</t>
  </si>
  <si>
    <t>7</t>
  </si>
  <si>
    <t>8</t>
  </si>
  <si>
    <t>9</t>
  </si>
  <si>
    <t>A</t>
  </si>
  <si>
    <t>B</t>
  </si>
  <si>
    <t>C</t>
  </si>
  <si>
    <t>D</t>
  </si>
  <si>
    <t>E</t>
  </si>
  <si>
    <t>F</t>
  </si>
  <si>
    <t>10</t>
  </si>
  <si>
    <t>11</t>
  </si>
  <si>
    <t>12</t>
  </si>
  <si>
    <t>13</t>
  </si>
  <si>
    <t>14</t>
  </si>
  <si>
    <t>15</t>
  </si>
  <si>
    <t>16</t>
  </si>
  <si>
    <t>17</t>
  </si>
  <si>
    <t>18</t>
  </si>
  <si>
    <t>19</t>
  </si>
  <si>
    <t>1A</t>
  </si>
  <si>
    <t>1B</t>
  </si>
  <si>
    <t>1C</t>
  </si>
  <si>
    <t>1D</t>
  </si>
  <si>
    <t>1E</t>
  </si>
  <si>
    <t>1F</t>
  </si>
  <si>
    <t>20</t>
  </si>
  <si>
    <t>21</t>
  </si>
  <si>
    <t>22</t>
  </si>
  <si>
    <t>23</t>
  </si>
  <si>
    <t>24</t>
  </si>
  <si>
    <t>25</t>
  </si>
  <si>
    <t>26</t>
  </si>
  <si>
    <t>27</t>
  </si>
  <si>
    <t>28</t>
  </si>
  <si>
    <t>29</t>
  </si>
  <si>
    <t>2A</t>
  </si>
  <si>
    <t>2B</t>
  </si>
  <si>
    <t>2C</t>
  </si>
  <si>
    <t>2D</t>
  </si>
  <si>
    <t>2E</t>
  </si>
  <si>
    <t>2F</t>
  </si>
  <si>
    <t>30</t>
  </si>
  <si>
    <t>31</t>
  </si>
  <si>
    <t>32</t>
  </si>
  <si>
    <t>33</t>
  </si>
  <si>
    <t>34</t>
  </si>
  <si>
    <t>35</t>
  </si>
  <si>
    <t>36</t>
  </si>
  <si>
    <t>37</t>
  </si>
  <si>
    <t>38</t>
  </si>
  <si>
    <t>39</t>
  </si>
  <si>
    <t>3A</t>
  </si>
  <si>
    <t>3B</t>
  </si>
  <si>
    <t>3C</t>
  </si>
  <si>
    <t>3D</t>
  </si>
  <si>
    <t>3E</t>
  </si>
  <si>
    <t>3F</t>
  </si>
  <si>
    <t>40</t>
  </si>
  <si>
    <t>41</t>
  </si>
  <si>
    <t>42</t>
  </si>
  <si>
    <t>43</t>
  </si>
  <si>
    <t>44</t>
  </si>
  <si>
    <t>45</t>
  </si>
  <si>
    <t>46</t>
  </si>
  <si>
    <t>47</t>
  </si>
  <si>
    <t>48</t>
  </si>
  <si>
    <t>49</t>
  </si>
  <si>
    <t>4A</t>
  </si>
  <si>
    <t>4B</t>
  </si>
  <si>
    <t>4C</t>
  </si>
  <si>
    <t>4D</t>
  </si>
  <si>
    <t>4E</t>
  </si>
  <si>
    <t>4F</t>
  </si>
  <si>
    <t>50</t>
  </si>
  <si>
    <t>51</t>
  </si>
  <si>
    <t>52</t>
  </si>
  <si>
    <t>53</t>
  </si>
  <si>
    <t>54</t>
  </si>
  <si>
    <t>55</t>
  </si>
  <si>
    <t>56</t>
  </si>
  <si>
    <t>57</t>
  </si>
  <si>
    <t>58</t>
  </si>
  <si>
    <t>59</t>
  </si>
  <si>
    <t>5A</t>
  </si>
  <si>
    <t>5B</t>
  </si>
  <si>
    <t>5C</t>
  </si>
  <si>
    <t>5D</t>
  </si>
  <si>
    <t>5E</t>
  </si>
  <si>
    <t>5F</t>
  </si>
  <si>
    <t>60</t>
  </si>
  <si>
    <t>61</t>
  </si>
  <si>
    <t>62</t>
  </si>
  <si>
    <t>63</t>
  </si>
  <si>
    <t>64</t>
  </si>
  <si>
    <t>65</t>
  </si>
  <si>
    <t>66</t>
  </si>
  <si>
    <t>67</t>
  </si>
  <si>
    <t>68</t>
  </si>
  <si>
    <t>69</t>
  </si>
  <si>
    <t>6A</t>
  </si>
  <si>
    <t>6B</t>
  </si>
  <si>
    <t>6C</t>
  </si>
  <si>
    <t>6D</t>
  </si>
  <si>
    <t>6E</t>
  </si>
  <si>
    <t>6F</t>
  </si>
  <si>
    <t>70</t>
  </si>
  <si>
    <t>71</t>
  </si>
  <si>
    <t>72</t>
  </si>
  <si>
    <t>73</t>
  </si>
  <si>
    <t>74</t>
  </si>
  <si>
    <t>75</t>
  </si>
  <si>
    <t>76</t>
  </si>
  <si>
    <t>77</t>
  </si>
  <si>
    <t>78</t>
  </si>
  <si>
    <t>79</t>
  </si>
  <si>
    <t>7A</t>
  </si>
  <si>
    <t>7B</t>
  </si>
  <si>
    <t>7C</t>
  </si>
  <si>
    <t>7D</t>
  </si>
  <si>
    <t>7E</t>
  </si>
  <si>
    <t>7F</t>
  </si>
  <si>
    <t>80</t>
  </si>
  <si>
    <t>81</t>
  </si>
  <si>
    <t>82</t>
  </si>
  <si>
    <t>83</t>
  </si>
  <si>
    <t>84</t>
  </si>
  <si>
    <t>85</t>
  </si>
  <si>
    <t>86</t>
  </si>
  <si>
    <t>87</t>
  </si>
  <si>
    <t>88</t>
  </si>
  <si>
    <t>89</t>
  </si>
  <si>
    <t>8A</t>
  </si>
  <si>
    <t>8B</t>
  </si>
  <si>
    <t>8C</t>
  </si>
  <si>
    <t>8D</t>
  </si>
  <si>
    <t>8E</t>
  </si>
  <si>
    <t>8F</t>
  </si>
  <si>
    <t>90</t>
  </si>
  <si>
    <t>91</t>
  </si>
  <si>
    <t>92</t>
  </si>
  <si>
    <t>93</t>
  </si>
  <si>
    <t>94</t>
  </si>
  <si>
    <t>95</t>
  </si>
  <si>
    <t>96</t>
  </si>
  <si>
    <t>97</t>
  </si>
  <si>
    <t>98</t>
  </si>
  <si>
    <t>99</t>
  </si>
  <si>
    <t>9A</t>
  </si>
  <si>
    <t>9B</t>
  </si>
  <si>
    <t>9C</t>
  </si>
  <si>
    <t>9D</t>
  </si>
  <si>
    <t>9E</t>
  </si>
  <si>
    <t>9F</t>
  </si>
  <si>
    <t>A0</t>
  </si>
  <si>
    <t>A1</t>
  </si>
  <si>
    <t>A2</t>
  </si>
  <si>
    <t>A3</t>
  </si>
  <si>
    <t>A4</t>
  </si>
  <si>
    <t>A5</t>
  </si>
  <si>
    <t>A6</t>
  </si>
  <si>
    <t>A7</t>
  </si>
  <si>
    <t>A8</t>
  </si>
  <si>
    <t>A9</t>
  </si>
  <si>
    <t>AA</t>
  </si>
  <si>
    <t>AB</t>
  </si>
  <si>
    <t>AC</t>
  </si>
  <si>
    <t>AD</t>
  </si>
  <si>
    <t>AE</t>
  </si>
  <si>
    <t>AF</t>
  </si>
  <si>
    <t>B0</t>
  </si>
  <si>
    <t>B1</t>
  </si>
  <si>
    <t>B2</t>
  </si>
  <si>
    <t>B3</t>
  </si>
  <si>
    <t>B4</t>
  </si>
  <si>
    <t>B5</t>
  </si>
  <si>
    <t>B6</t>
  </si>
  <si>
    <t>B7</t>
  </si>
  <si>
    <t>B8</t>
  </si>
  <si>
    <t>B9</t>
  </si>
  <si>
    <t>BA</t>
  </si>
  <si>
    <t>BB</t>
  </si>
  <si>
    <t>BC</t>
  </si>
  <si>
    <t>BD</t>
  </si>
  <si>
    <t>BE</t>
  </si>
  <si>
    <t>BF</t>
  </si>
  <si>
    <t>C0</t>
  </si>
  <si>
    <t>C1</t>
  </si>
  <si>
    <t>C2</t>
  </si>
  <si>
    <t>C3</t>
  </si>
  <si>
    <t>C4</t>
  </si>
  <si>
    <t>C5</t>
  </si>
  <si>
    <t>C6</t>
  </si>
  <si>
    <t>C7</t>
  </si>
  <si>
    <t>C8</t>
  </si>
  <si>
    <t>RELEASED v0_5</t>
  </si>
  <si>
    <t>- Updated reference to A31a screenflow
- Updated screenshot to reference latest version of A31a
- Added R4 and the LCD Brightness Level Curve table as clarification
- Added PWM I2C Message table Tab</t>
  </si>
  <si>
    <t>LCD Brightness Level Curves</t>
  </si>
  <si>
    <t>PWM I2C Message Table</t>
  </si>
  <si>
    <t>RELEASED v0_6</t>
  </si>
  <si>
    <t>- Corrected typo in PWM I2C Table cell H62/D40
- Added R005 and R006 to define the defualt values
- Updated screenshot</t>
  </si>
  <si>
    <t>Touch Screen Input</t>
  </si>
  <si>
    <t>Display Output</t>
  </si>
  <si>
    <r>
      <t xml:space="preserve">D (FoE): </t>
    </r>
    <r>
      <rPr>
        <sz val="11"/>
        <rFont val="Arial"/>
        <family val="2"/>
      </rPr>
      <t xml:space="preserve">
Nighttime Automatic Input with Auto Dim ON
(from vehicle dimmer switch)</t>
    </r>
  </si>
  <si>
    <t>Vehicle Input</t>
  </si>
  <si>
    <t>Table A: Daytime Manual Input 15-Step Dimming Curve</t>
  </si>
  <si>
    <t>Table B: Nightime Manual Input 15-Step Dimming Curve</t>
  </si>
  <si>
    <r>
      <t xml:space="preserve">Table C: </t>
    </r>
    <r>
      <rPr>
        <b/>
        <sz val="11"/>
        <color indexed="10"/>
        <rFont val="Arial"/>
        <family val="2"/>
      </rPr>
      <t>FNA</t>
    </r>
    <r>
      <rPr>
        <b/>
        <sz val="11"/>
        <rFont val="Arial"/>
        <family val="2"/>
      </rPr>
      <t xml:space="preserve"> Nighttime Automatic Input Dimming Curve (Auto Dim ON)</t>
    </r>
  </si>
  <si>
    <t>Table D: FoE Nighttime Automatic Input Dimming Curve (Auto Dim ON)</t>
  </si>
  <si>
    <t>Table E: Day_Night Status Signal Mapping</t>
  </si>
  <si>
    <t>$0: Invalid</t>
  </si>
  <si>
    <t>$1: Day</t>
  </si>
  <si>
    <t>$2: Night</t>
  </si>
  <si>
    <t>$0: Null</t>
  </si>
  <si>
    <r>
      <t>FoE &lt;CAN&gt; 0x2FD Mc_Send_Signals_2</t>
    </r>
    <r>
      <rPr>
        <sz val="10"/>
        <rFont val="Arial"/>
        <family val="2"/>
      </rPr>
      <t xml:space="preserve">
Mc_VehDayNightUsrSel_St</t>
    </r>
  </si>
  <si>
    <t>DRAFT v0_8</t>
  </si>
  <si>
    <r>
      <t xml:space="preserve">&lt;CAN&gt; 0x288 </t>
    </r>
    <r>
      <rPr>
        <sz val="11"/>
        <rFont val="Arial"/>
        <family val="2"/>
      </rPr>
      <t xml:space="preserve">
Ill_Disp_</t>
    </r>
    <r>
      <rPr>
        <sz val="11"/>
        <color indexed="12"/>
        <rFont val="Arial"/>
        <family val="2"/>
      </rPr>
      <t>HLA</t>
    </r>
  </si>
  <si>
    <t>- R011: Corrected typo to correctly reference FNA vs FoE
- R008: Corrected typo to correctly reference III_Disp_HLA (vs Ill_Disp_NAV)</t>
  </si>
  <si>
    <t>RELEASED v1_0</t>
  </si>
  <si>
    <r>
      <t>FNA &lt;CAN&gt; 0x3B3 BodyInformation_3</t>
    </r>
    <r>
      <rPr>
        <sz val="10"/>
        <rFont val="Arial"/>
        <family val="2"/>
      </rPr>
      <t xml:space="preserve">
Day_Night_Status</t>
    </r>
  </si>
  <si>
    <t>- Behavior Table Lines 35 and 39: Added reference to "D" (typos)
- Table E: Corrected reference to Day_Night_Status</t>
  </si>
  <si>
    <t>PWM I2C 
Message DM8 (Hex)</t>
  </si>
  <si>
    <t>PWM I2C 
Message DM6 (Hex)</t>
  </si>
  <si>
    <t>0x36</t>
  </si>
  <si>
    <t>0x32</t>
  </si>
  <si>
    <t>0x30</t>
  </si>
  <si>
    <t>0x2E</t>
  </si>
  <si>
    <t>0x2A</t>
  </si>
  <si>
    <t>0x26</t>
  </si>
  <si>
    <t>0x22</t>
  </si>
  <si>
    <t>0x1E</t>
  </si>
  <si>
    <t>0x1A</t>
  </si>
  <si>
    <t>0x16</t>
  </si>
  <si>
    <t>0x12</t>
  </si>
  <si>
    <t>0x0E</t>
  </si>
  <si>
    <t>0x0A</t>
  </si>
  <si>
    <t>0x06</t>
  </si>
  <si>
    <t>0x02</t>
  </si>
  <si>
    <t>0xB0</t>
  </si>
  <si>
    <t>0x97</t>
  </si>
  <si>
    <t>0x66</t>
  </si>
  <si>
    <t>0xBD</t>
  </si>
  <si>
    <t>0xB2</t>
  </si>
  <si>
    <t>0xA7</t>
  </si>
  <si>
    <t>0x9C</t>
  </si>
  <si>
    <t>0x91</t>
  </si>
  <si>
    <t>0x86</t>
  </si>
  <si>
    <t>0x7B</t>
  </si>
  <si>
    <t>0x70</t>
  </si>
  <si>
    <t>0x65</t>
  </si>
  <si>
    <t>0x5A</t>
  </si>
  <si>
    <t>0x4F</t>
  </si>
  <si>
    <t>0x3A</t>
  </si>
  <si>
    <t>0x7F</t>
  </si>
  <si>
    <t>0x4E</t>
  </si>
  <si>
    <r>
      <t>References:</t>
    </r>
    <r>
      <rPr>
        <sz val="10"/>
        <rFont val="Arial"/>
        <family val="2"/>
      </rPr>
      <t xml:space="preserve">
1) A41 Vehicle Display Illumination (A41_Vehicle_Illumination_ES-CGEA-1A278-B.pdf)
2) A31a Menu Settings Screenflow A31a_SHMI MENU (RELEASED) X_X.vsd
3) S16 Display Interface Specification (SYNC GEN II Display Interface Specification.doc)
4) A70-C346 Illumination Specification (ES-AM5T-1A278-AC_18_released_EE00-E-12327559 000_110310.pdf)
</t>
    </r>
    <r>
      <rPr>
        <sz val="10"/>
        <color indexed="10"/>
        <rFont val="Arial"/>
        <family val="2"/>
      </rPr>
      <t>5) SYNC Display Interface Specification (VDOC 004193)</t>
    </r>
  </si>
  <si>
    <r>
      <t>Notes:</t>
    </r>
    <r>
      <rPr>
        <sz val="10"/>
        <rFont val="Arial"/>
        <family val="2"/>
      </rPr>
      <t xml:space="preserve">
1) There are two user inputs to change the display brightness.  All references to "manual" adjustment refer to the user input from the DM8 SETTINGS menu.  All references to Dimming_Lvl refer to the vehicle dimmer switch input that is broadcast via the &lt;CAN&gt; network.
2) An 'x' denotes 'Don’t Care'
3) The Daytime/Nighttime Manual dimming curves (Tables A/B) shall be common for both FNA and FoE Illumination Strategies</t>
    </r>
  </si>
  <si>
    <r>
      <rPr>
        <sz val="10"/>
        <rFont val="Arial"/>
        <family val="2"/>
      </rPr>
      <t>[A40.R007.01] The APIM shall implement two illumination strategies (Ford North America / Ford of Europe), configured at EOL as defined in the 
Infotainment Diagnostics Specification (DE00 - Byte 1: 0-FNA Strategy, 1-FoE Strategy) [END]
[A40.R008.02] When configured for FoE Illumination Strategy, the following signals shall be mapped to 0x3B3 (FNA Strategy) signals:
0x3B3 Body_Information_3_MS: Dimming_LvL    &gt;  0x288 HEC_DispDimm_2: Ill_Disp_HLA (refer to Table D: FoE Nighttime Automatic Input Dimming Curve (Auto Dim ON))                     
0x3B3 Body_Information: Day_Night_Status       &gt;  0x2FD Mc_Send_Signals_2: Mc_VehDayNightUsrSel_St (refer to Table E: Day_Night Status Signal Mapping)
0x3B3 Body_Information: Parklamp_Status        &gt;  Not Applicable [END] 
[A40.R009.01] When configured for FoE, the parklamp status signal input shall be ignored and treated as a "Do Not Care (X)" [END]
      Note:  An equivalent signal for Parklamp_Status is not available on the Infotainment &lt;CAN&gt; bus for vehicles following the FoE Strategy.
[A40.R010.01]  When configured for FNA, Table C: FNA Nighttime Automatic Input Dimming Curve (Auto Dim ON) shall be followed as indicated below. [END]
[A40.R011.02]  When configured for FoE, Table D: FoE Nighttime Automatic Input Dimming Curve (Auto Dim ON) shall be followed as indicated below. [END]</t>
    </r>
    <r>
      <rPr>
        <sz val="10"/>
        <color indexed="10"/>
        <rFont val="Arial"/>
        <family val="2"/>
      </rPr>
      <t xml:space="preserve">
[A40.R012.01]  Display type shall be determined by querying the display for ATMEL user data. Reference the SYNC Display Interface Specification to understand how to identify the display using the ATMEL user data (VDOC 004193). [END]</t>
    </r>
  </si>
  <si>
    <t>RELEASED v2_0</t>
  </si>
  <si>
    <t>Ken Williams / kwill307</t>
  </si>
  <si>
    <t>Dinh Tran / dtran39</t>
  </si>
  <si>
    <t xml:space="preserve">- Update Table C and D to separate DM6 and DM8 PWM I2C value
</t>
  </si>
  <si>
    <t xml:space="preserve">- Correct PWM I2C value for Step( -1 to -3) for Table C for DM8                                                                                                                                - Correct III_Disp_HLA, PWM I2C value for Table D
</t>
  </si>
  <si>
    <r>
      <t xml:space="preserve">Table F: B479 </t>
    </r>
    <r>
      <rPr>
        <b/>
        <sz val="11"/>
        <color indexed="10"/>
        <rFont val="Arial"/>
        <family val="2"/>
      </rPr>
      <t>FNA</t>
    </r>
    <r>
      <rPr>
        <b/>
        <sz val="11"/>
        <rFont val="Arial"/>
        <family val="2"/>
      </rPr>
      <t xml:space="preserve"> Nighttime Automatic Input Dimming Curve (Auto Dim ON)</t>
    </r>
  </si>
  <si>
    <t>SDM4  **PWM Duty Cycle 
(%)</t>
  </si>
  <si>
    <t>PWM I2C 
Message SDM4 (Hex)</t>
  </si>
  <si>
    <t>SDM6  **PWM Duty Cycle 
(%)</t>
  </si>
  <si>
    <t>PWM I2C 
Message SDM6 (Hex)</t>
  </si>
  <si>
    <t>SDM8  **PWM Duty Cycle 
(%)</t>
  </si>
  <si>
    <t>PWM I2C 
Message SDM8 (Hex)</t>
  </si>
  <si>
    <t>SDM4 DEC VALUE</t>
  </si>
  <si>
    <t>SDM6 DEC VALUE</t>
  </si>
  <si>
    <t>SDM8 DEC VALUE</t>
  </si>
  <si>
    <t>0x041</t>
  </si>
  <si>
    <t>0x00C</t>
  </si>
  <si>
    <t>0x00A</t>
  </si>
  <si>
    <t>0x022</t>
  </si>
  <si>
    <t>0x00</t>
  </si>
  <si>
    <t xml:space="preserve">Backlit_LED_Status
</t>
  </si>
  <si>
    <t>Table G:ICP Backlighting</t>
  </si>
  <si>
    <t xml:space="preserve">ICP Backlight </t>
  </si>
  <si>
    <t>SDM4 Backlighting</t>
  </si>
  <si>
    <t>Table H:SDM4 Button Backlight</t>
  </si>
  <si>
    <t>LIN Signals
Message DSPLDimmLvl1   DSPLDimmLvl2</t>
  </si>
  <si>
    <t>PWM I2C 
Message (Hex)  Button_BL_PWM</t>
  </si>
  <si>
    <t>DEC VALUE</t>
  </si>
  <si>
    <t>B479 (FNA): 
Nighttime Automatic Input with Auto Dim ON
(from vehicle dimmer switch)</t>
  </si>
  <si>
    <t>For PWM I2C</t>
  </si>
  <si>
    <t xml:space="preserve">Display_BL_PWM_high”=high </t>
  </si>
  <si>
    <t xml:space="preserve">Display_BL_PWM_low=low byte </t>
  </si>
  <si>
    <t xml:space="preserve"> A40 SYNC Generation III Display Illumination Behavior Table (North America / Europe)</t>
  </si>
  <si>
    <t>RELEASED v2_1</t>
  </si>
  <si>
    <t>RELEASED v2_2</t>
  </si>
  <si>
    <t xml:space="preserve">Add Tables to LCD Brightness Level Curves                                                                                                                                                              -Table F: B479                                                                                                                                    -Table G: ICP Backlighting                                                                                                                -Table H: SDM4 Button Backlight     
</t>
  </si>
  <si>
    <t>RELEASED v2_3</t>
  </si>
  <si>
    <t>-Removed Parklamp_Status message from Behavior Table</t>
  </si>
  <si>
    <t>RELEASED v2_4a</t>
  </si>
  <si>
    <t>-Added Parklamp_Status message and updated lines 27, 29, 45, 46, 48 to the Behavior Table</t>
  </si>
  <si>
    <t>0x36C</t>
  </si>
  <si>
    <t>0x283</t>
  </si>
  <si>
    <t>0x227</t>
  </si>
  <si>
    <t>0x1D8</t>
  </si>
  <si>
    <t>0x16A</t>
  </si>
  <si>
    <t>0x0F4</t>
  </si>
  <si>
    <t>0x0A4</t>
  </si>
  <si>
    <t>0x06F</t>
  </si>
  <si>
    <t>0x04B</t>
  </si>
  <si>
    <t>0x032</t>
  </si>
  <si>
    <t>0x017</t>
  </si>
  <si>
    <t>0x00F</t>
  </si>
  <si>
    <t>0x007</t>
  </si>
  <si>
    <t>0x005</t>
  </si>
  <si>
    <t>0x324</t>
  </si>
  <si>
    <t>0x278</t>
  </si>
  <si>
    <t>0x1F1</t>
  </si>
  <si>
    <t>0x186</t>
  </si>
  <si>
    <t>0x133</t>
  </si>
  <si>
    <t>0x0CD</t>
  </si>
  <si>
    <t>0x08F</t>
  </si>
  <si>
    <t>0x064</t>
  </si>
  <si>
    <t>0x046</t>
  </si>
  <si>
    <t>0x031</t>
  </si>
  <si>
    <t>0x023</t>
  </si>
  <si>
    <t>0x018</t>
  </si>
  <si>
    <t>0x011</t>
  </si>
  <si>
    <t>0x008</t>
  </si>
  <si>
    <t>0x006</t>
  </si>
  <si>
    <t>0x004</t>
  </si>
  <si>
    <t>0x0B8</t>
  </si>
  <si>
    <t>0x082</t>
  </si>
  <si>
    <t>0x05C</t>
  </si>
  <si>
    <t>0x02E</t>
  </si>
  <si>
    <t>0x021</t>
  </si>
  <si>
    <t>0x010</t>
  </si>
  <si>
    <t>0xB3</t>
  </si>
  <si>
    <t>0x7D</t>
  </si>
  <si>
    <t>0x58</t>
  </si>
  <si>
    <t>0x3D</t>
  </si>
  <si>
    <t>0x2B</t>
  </si>
  <si>
    <t>0x0F</t>
  </si>
  <si>
    <t>0x07</t>
  </si>
  <si>
    <t>RELEASED v2_5</t>
  </si>
  <si>
    <t>Updated Table F,G and H for B479</t>
  </si>
  <si>
    <t>RELEASED v2_5b</t>
  </si>
  <si>
    <r>
      <t xml:space="preserve">C/D/F: </t>
    </r>
    <r>
      <rPr>
        <sz val="10"/>
        <rFont val="Arial"/>
        <family val="2"/>
      </rPr>
      <t>Follow Dimming_Lvl + Offset</t>
    </r>
  </si>
  <si>
    <r>
      <t xml:space="preserve">C/D/F: </t>
    </r>
    <r>
      <rPr>
        <sz val="10"/>
        <rFont val="Arial"/>
        <family val="2"/>
      </rPr>
      <t>Night_12 + Offset</t>
    </r>
  </si>
  <si>
    <t>Step 0</t>
  </si>
  <si>
    <t>Step -1</t>
  </si>
  <si>
    <t>Step -2</t>
  </si>
  <si>
    <t>Step -3</t>
  </si>
  <si>
    <t xml:space="preserve">Added Table F to the behavior table. </t>
  </si>
  <si>
    <t xml:space="preserve">A:
Daytime Manual Input
</t>
  </si>
  <si>
    <t>PWM I2C
Message DM6 (Hex)</t>
  </si>
  <si>
    <t>PWMI2C Message SDM4(Hex)</t>
  </si>
  <si>
    <t>PWMI2C Message SDM6(Hex)</t>
  </si>
  <si>
    <t>PWMI2C Message SDM8(Hex)</t>
  </si>
  <si>
    <t xml:space="preserve">B:
Nighttime Manual Input
</t>
  </si>
  <si>
    <t>0x069</t>
  </si>
  <si>
    <t>RELEASED v2_6</t>
  </si>
  <si>
    <t>SDM10  **PWM Duty Cycle 
(%)</t>
  </si>
  <si>
    <t>SDM10 DEC VALUE</t>
  </si>
  <si>
    <t>PWM I2C 
Message SDM10 (Hex)</t>
  </si>
  <si>
    <t>Parklamp_Status</t>
  </si>
  <si>
    <t>≠Off</t>
  </si>
  <si>
    <r>
      <t>C/D/F</t>
    </r>
    <r>
      <rPr>
        <sz val="10"/>
        <rFont val="Arial"/>
        <family val="2"/>
      </rPr>
      <t>: Follow Dimming_Lvl + Offset</t>
    </r>
  </si>
  <si>
    <t>Parade mode</t>
  </si>
  <si>
    <r>
      <rPr>
        <b/>
        <sz val="10"/>
        <rFont val="Arial"/>
        <family val="2"/>
      </rPr>
      <t>C/D/F</t>
    </r>
    <r>
      <rPr>
        <sz val="10"/>
        <rFont val="Arial"/>
        <family val="2"/>
      </rPr>
      <t>: Follow Dimming_Lvl + Offset</t>
    </r>
  </si>
  <si>
    <r>
      <t>C/D/F</t>
    </r>
    <r>
      <rPr>
        <sz val="10"/>
        <rFont val="Arial"/>
        <family val="2"/>
      </rPr>
      <t>: Night_12 + Offset</t>
    </r>
  </si>
  <si>
    <r>
      <t xml:space="preserve">Used for daytime  brightness  </t>
    </r>
    <r>
      <rPr>
        <b/>
        <sz val="10"/>
        <rFont val="Arial"/>
        <family val="2"/>
      </rPr>
      <t>OFFSET</t>
    </r>
    <r>
      <rPr>
        <sz val="10"/>
        <rFont val="Arial"/>
        <family val="2"/>
      </rPr>
      <t xml:space="preserve"> adjustment</t>
    </r>
  </si>
  <si>
    <r>
      <t>C/D/F:</t>
    </r>
    <r>
      <rPr>
        <sz val="10"/>
        <rFont val="Arial"/>
        <family val="2"/>
      </rPr>
      <t xml:space="preserve"> Follow Dimming_Lvl + Offset</t>
    </r>
  </si>
  <si>
    <r>
      <t>C/D/F:</t>
    </r>
    <r>
      <rPr>
        <sz val="10"/>
        <rFont val="Arial"/>
        <family val="2"/>
      </rPr>
      <t xml:space="preserve"> Day_6</t>
    </r>
  </si>
  <si>
    <r>
      <t xml:space="preserve">C/D/F: </t>
    </r>
    <r>
      <rPr>
        <sz val="10"/>
        <rFont val="Arial"/>
        <family val="2"/>
      </rPr>
      <t>Day_6</t>
    </r>
  </si>
  <si>
    <t>PWMI2C Message SDM10(Hex)</t>
  </si>
  <si>
    <t>0x2BC</t>
  </si>
  <si>
    <t>0x1DE</t>
  </si>
  <si>
    <t>0x147</t>
  </si>
  <si>
    <t>0x0E0</t>
  </si>
  <si>
    <t>0x099</t>
  </si>
  <si>
    <t>0x048</t>
  </si>
  <si>
    <t>0x00B</t>
  </si>
  <si>
    <t>Update table A and B for SDM4,SDM6,SDM8,SDM10 screen                                -Add SDM10  PWM values for Table F</t>
  </si>
  <si>
    <t xml:space="preserve">Rear Camera message        </t>
  </si>
  <si>
    <t xml:space="preserve">     (DPChange RVC_Status_E_INT)</t>
  </si>
  <si>
    <t>RVC StatusOn</t>
  </si>
  <si>
    <r>
      <t>B</t>
    </r>
    <r>
      <rPr>
        <sz val="10"/>
        <rFont val="Arial"/>
        <family val="2"/>
      </rPr>
      <t>: Step 15 brightness</t>
    </r>
  </si>
  <si>
    <t>RVC StatusOff</t>
  </si>
  <si>
    <t>RELEASED v2_7</t>
  </si>
  <si>
    <t>Added DPChange RVC_Status_E_INT to behavior table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</si>
</sst>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41">
    <font>
      <sz val="10"/>
      <name val="Arial"/>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sz val="8"/>
      <name val="Arial"/>
      <family val="2"/>
    </font>
    <font>
      <b/>
      <sz val="10"/>
      <name val="Arial"/>
      <family val="2"/>
    </font>
    <font>
      <b/>
      <u/>
      <sz val="10"/>
      <name val="Arial"/>
      <family val="2"/>
    </font>
    <font>
      <b/>
      <sz val="10"/>
      <color indexed="10"/>
      <name val="Arial"/>
      <family val="2"/>
    </font>
    <font>
      <sz val="10"/>
      <name val="Arial"/>
      <family val="2"/>
    </font>
    <font>
      <sz val="10"/>
      <color indexed="12"/>
      <name val="Arial"/>
      <family val="2"/>
    </font>
    <font>
      <u/>
      <sz val="10"/>
      <name val="Arial"/>
      <family val="2"/>
    </font>
    <font>
      <sz val="16"/>
      <name val="Arial"/>
      <family val="2"/>
    </font>
    <font>
      <u/>
      <sz val="14"/>
      <name val="Arial"/>
      <family val="2"/>
    </font>
    <font>
      <sz val="12"/>
      <name val="Arial"/>
      <family val="2"/>
    </font>
    <font>
      <sz val="11"/>
      <name val="ＭＳ Ｐゴシック"/>
      <family val="2"/>
      <charset val="128"/>
    </font>
    <font>
      <sz val="8"/>
      <name val="ＭＳ Ｐゴシック"/>
      <family val="2"/>
      <charset val="128"/>
    </font>
    <font>
      <sz val="11"/>
      <name val="Arial"/>
      <family val="2"/>
    </font>
    <font>
      <sz val="11"/>
      <color indexed="10"/>
      <name val="Arial"/>
      <family val="2"/>
    </font>
    <font>
      <b/>
      <sz val="11"/>
      <name val="Arial"/>
      <family val="2"/>
    </font>
    <font>
      <b/>
      <sz val="11"/>
      <name val="ＭＳ Ｐゴシック"/>
      <family val="2"/>
      <charset val="128"/>
    </font>
    <font>
      <sz val="11"/>
      <color indexed="12"/>
      <name val="ＭＳ Ｐゴシック"/>
      <family val="2"/>
      <charset val="128"/>
    </font>
    <font>
      <sz val="11"/>
      <color indexed="12"/>
      <name val="Arial"/>
      <family val="2"/>
    </font>
    <font>
      <vertAlign val="superscript"/>
      <sz val="11"/>
      <name val="ＭＳ Ｐゴシック"/>
    </font>
    <font>
      <sz val="11"/>
      <name val="ＭＳ Ｐゴシック"/>
    </font>
    <font>
      <sz val="11"/>
      <color indexed="17"/>
      <name val="ＭＳ Ｐゴシック"/>
      <family val="2"/>
      <charset val="128"/>
    </font>
    <font>
      <sz val="11"/>
      <color indexed="8"/>
      <name val="Arial"/>
      <family val="2"/>
    </font>
    <font>
      <sz val="11"/>
      <color indexed="17"/>
      <name val="Arial"/>
      <family val="2"/>
    </font>
    <font>
      <sz val="14"/>
      <name val="Arial"/>
      <family val="2"/>
    </font>
    <font>
      <sz val="14"/>
      <name val="ＭＳ Ｐゴシック"/>
      <family val="2"/>
      <charset val="128"/>
    </font>
    <font>
      <sz val="10"/>
      <color indexed="10"/>
      <name val="Arial"/>
      <family val="2"/>
    </font>
    <font>
      <sz val="10"/>
      <color indexed="8"/>
      <name val="Arial"/>
      <family val="2"/>
    </font>
    <font>
      <b/>
      <sz val="11"/>
      <color indexed="10"/>
      <name val="Arial"/>
      <family val="2"/>
    </font>
    <font>
      <sz val="11"/>
      <color theme="1"/>
      <name val="Arial"/>
      <family val="2"/>
    </font>
    <font>
      <sz val="11"/>
      <color rgb="FF1F497D"/>
      <name val="Calibri"/>
      <family val="2"/>
    </font>
    <font>
      <sz val="10"/>
      <color rgb="FFFF0000"/>
      <name val="Arial"/>
      <family val="2"/>
    </font>
  </fonts>
  <fills count="12">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43"/>
        <bgColor indexed="64"/>
      </patternFill>
    </fill>
    <fill>
      <patternFill patternType="solid">
        <fgColor indexed="23"/>
        <bgColor indexed="64"/>
      </patternFill>
    </fill>
    <fill>
      <patternFill patternType="solid">
        <fgColor indexed="9"/>
        <bgColor indexed="64"/>
      </patternFill>
    </fill>
    <fill>
      <patternFill patternType="solid">
        <fgColor indexed="43"/>
        <bgColor indexed="26"/>
      </patternFill>
    </fill>
    <fill>
      <patternFill patternType="solid">
        <fgColor rgb="FFFFFF00"/>
        <bgColor indexed="64"/>
      </patternFill>
    </fill>
    <fill>
      <patternFill patternType="solid">
        <fgColor rgb="FFFFFF99"/>
        <bgColor indexed="64"/>
      </patternFill>
    </fill>
    <fill>
      <patternFill patternType="solid">
        <fgColor rgb="FFFFFF99"/>
        <bgColor indexed="26"/>
      </patternFill>
    </fill>
    <fill>
      <patternFill patternType="solid">
        <fgColor theme="0" tint="-0.249977111117893"/>
        <bgColor indexed="64"/>
      </patternFill>
    </fill>
  </fills>
  <borders count="148">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bottom style="thin">
        <color indexed="8"/>
      </bottom>
      <diagonal/>
    </border>
    <border>
      <left style="medium">
        <color indexed="64"/>
      </left>
      <right style="medium">
        <color indexed="64"/>
      </right>
      <top style="medium">
        <color indexed="64"/>
      </top>
      <bottom style="thin">
        <color indexed="64"/>
      </bottom>
      <diagonal/>
    </border>
    <border>
      <left style="medium">
        <color indexed="8"/>
      </left>
      <right style="medium">
        <color indexed="8"/>
      </right>
      <top style="thin">
        <color indexed="8"/>
      </top>
      <bottom style="thin">
        <color indexed="8"/>
      </bottom>
      <diagonal/>
    </border>
    <border>
      <left style="medium">
        <color indexed="64"/>
      </left>
      <right style="medium">
        <color indexed="64"/>
      </right>
      <top style="thin">
        <color indexed="64"/>
      </top>
      <bottom style="thin">
        <color indexed="64"/>
      </bottom>
      <diagonal/>
    </border>
    <border>
      <left style="medium">
        <color indexed="8"/>
      </left>
      <right style="medium">
        <color indexed="8"/>
      </right>
      <top style="thin">
        <color indexed="8"/>
      </top>
      <bottom/>
      <diagonal/>
    </border>
    <border>
      <left style="medium">
        <color indexed="8"/>
      </left>
      <right style="medium">
        <color indexed="8"/>
      </right>
      <top style="thin">
        <color indexed="8"/>
      </top>
      <bottom style="medium">
        <color indexed="8"/>
      </bottom>
      <diagonal/>
    </border>
    <border>
      <left/>
      <right/>
      <top/>
      <bottom style="medium">
        <color indexed="8"/>
      </bottom>
      <diagonal/>
    </border>
    <border>
      <left style="medium">
        <color indexed="8"/>
      </left>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style="medium">
        <color indexed="8"/>
      </left>
      <right/>
      <top style="thin">
        <color indexed="8"/>
      </top>
      <bottom style="medium">
        <color indexed="8"/>
      </bottom>
      <diagonal/>
    </border>
    <border>
      <left style="medium">
        <color indexed="8"/>
      </left>
      <right/>
      <top style="thin">
        <color indexed="8"/>
      </top>
      <bottom/>
      <diagonal/>
    </border>
    <border>
      <left style="medium">
        <color indexed="8"/>
      </left>
      <right style="medium">
        <color indexed="8"/>
      </right>
      <top/>
      <bottom/>
      <diagonal/>
    </border>
    <border>
      <left style="medium">
        <color indexed="8"/>
      </left>
      <right/>
      <top style="medium">
        <color indexed="8"/>
      </top>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top/>
      <bottom/>
      <diagonal/>
    </border>
    <border>
      <left style="medium">
        <color indexed="8"/>
      </left>
      <right style="medium">
        <color indexed="8"/>
      </right>
      <top style="medium">
        <color indexed="8"/>
      </top>
      <bottom style="thin">
        <color indexed="64"/>
      </bottom>
      <diagonal/>
    </border>
    <border>
      <left style="medium">
        <color indexed="8"/>
      </left>
      <right style="medium">
        <color indexed="8"/>
      </right>
      <top style="thin">
        <color indexed="64"/>
      </top>
      <bottom style="medium">
        <color indexed="8"/>
      </bottom>
      <diagonal/>
    </border>
    <border>
      <left style="medium">
        <color indexed="64"/>
      </left>
      <right/>
      <top style="medium">
        <color indexed="64"/>
      </top>
      <bottom style="medium">
        <color indexed="64"/>
      </bottom>
      <diagonal/>
    </border>
    <border>
      <left style="medium">
        <color indexed="8"/>
      </left>
      <right/>
      <top/>
      <bottom/>
      <diagonal/>
    </border>
    <border>
      <left style="medium">
        <color indexed="10"/>
      </left>
      <right style="thin">
        <color indexed="64"/>
      </right>
      <top style="thin">
        <color indexed="64"/>
      </top>
      <bottom style="thin">
        <color indexed="64"/>
      </bottom>
      <diagonal/>
    </border>
    <border>
      <left style="thin">
        <color indexed="64"/>
      </left>
      <right style="medium">
        <color indexed="10"/>
      </right>
      <top style="thin">
        <color indexed="64"/>
      </top>
      <bottom style="thin">
        <color indexed="64"/>
      </bottom>
      <diagonal/>
    </border>
    <border>
      <left style="medium">
        <color indexed="10"/>
      </left>
      <right style="medium">
        <color indexed="10"/>
      </right>
      <top style="medium">
        <color indexed="8"/>
      </top>
      <bottom style="thin">
        <color indexed="64"/>
      </bottom>
      <diagonal/>
    </border>
    <border>
      <left style="medium">
        <color indexed="10"/>
      </left>
      <right style="medium">
        <color indexed="10"/>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10"/>
      </bottom>
      <diagonal/>
    </border>
    <border>
      <left style="thin">
        <color indexed="64"/>
      </left>
      <right style="medium">
        <color indexed="10"/>
      </right>
      <top style="thin">
        <color indexed="64"/>
      </top>
      <bottom style="medium">
        <color indexed="10"/>
      </bottom>
      <diagonal/>
    </border>
    <border>
      <left style="medium">
        <color indexed="10"/>
      </left>
      <right style="thin">
        <color indexed="64"/>
      </right>
      <top style="medium">
        <color indexed="10"/>
      </top>
      <bottom style="thin">
        <color indexed="64"/>
      </bottom>
      <diagonal/>
    </border>
    <border>
      <left style="thin">
        <color indexed="64"/>
      </left>
      <right style="thin">
        <color indexed="64"/>
      </right>
      <top style="medium">
        <color indexed="10"/>
      </top>
      <bottom style="thin">
        <color indexed="64"/>
      </bottom>
      <diagonal/>
    </border>
    <border>
      <left style="medium">
        <color indexed="10"/>
      </left>
      <right style="thin">
        <color indexed="64"/>
      </right>
      <top style="thin">
        <color indexed="64"/>
      </top>
      <bottom style="medium">
        <color indexed="10"/>
      </bottom>
      <diagonal/>
    </border>
    <border>
      <left style="thin">
        <color indexed="64"/>
      </left>
      <right style="medium">
        <color indexed="10"/>
      </right>
      <top style="medium">
        <color indexed="10"/>
      </top>
      <bottom style="thin">
        <color indexed="64"/>
      </bottom>
      <diagonal/>
    </border>
    <border>
      <left style="medium">
        <color indexed="10"/>
      </left>
      <right style="medium">
        <color indexed="10"/>
      </right>
      <top style="medium">
        <color indexed="10"/>
      </top>
      <bottom/>
      <diagonal/>
    </border>
    <border>
      <left/>
      <right style="medium">
        <color indexed="64"/>
      </right>
      <top style="medium">
        <color indexed="64"/>
      </top>
      <bottom style="thin">
        <color indexed="64"/>
      </bottom>
      <diagonal/>
    </border>
    <border>
      <left/>
      <right style="medium">
        <color indexed="8"/>
      </right>
      <top style="medium">
        <color indexed="8"/>
      </top>
      <bottom/>
      <diagonal/>
    </border>
    <border>
      <left/>
      <right style="medium">
        <color indexed="8"/>
      </right>
      <top/>
      <bottom/>
      <diagonal/>
    </border>
    <border>
      <left/>
      <right style="medium">
        <color indexed="8"/>
      </right>
      <top/>
      <bottom style="medium">
        <color indexed="8"/>
      </bottom>
      <diagonal/>
    </border>
    <border>
      <left style="medium">
        <color indexed="10"/>
      </left>
      <right style="medium">
        <color indexed="10"/>
      </right>
      <top style="thin">
        <color indexed="64"/>
      </top>
      <bottom/>
      <diagonal/>
    </border>
    <border>
      <left style="medium">
        <color indexed="10"/>
      </left>
      <right style="medium">
        <color indexed="10"/>
      </right>
      <top style="medium">
        <color indexed="64"/>
      </top>
      <bottom style="thin">
        <color indexed="64"/>
      </bottom>
      <diagonal/>
    </border>
    <border>
      <left style="medium">
        <color indexed="10"/>
      </left>
      <right style="medium">
        <color indexed="10"/>
      </right>
      <top style="thin">
        <color indexed="64"/>
      </top>
      <bottom style="medium">
        <color indexed="64"/>
      </bottom>
      <diagonal/>
    </border>
    <border>
      <left style="medium">
        <color indexed="10"/>
      </left>
      <right style="medium">
        <color indexed="10"/>
      </right>
      <top/>
      <bottom style="thin">
        <color indexed="64"/>
      </bottom>
      <diagonal/>
    </border>
    <border>
      <left style="thick">
        <color auto="1"/>
      </left>
      <right style="thick">
        <color auto="1"/>
      </right>
      <top style="thick">
        <color auto="1"/>
      </top>
      <bottom/>
      <diagonal/>
    </border>
    <border>
      <left style="thick">
        <color auto="1"/>
      </left>
      <right style="thick">
        <color auto="1"/>
      </right>
      <top/>
      <bottom style="thin">
        <color indexed="64"/>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auto="1"/>
      </left>
      <right style="medium">
        <color auto="1"/>
      </right>
      <top style="medium">
        <color indexed="64"/>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medium">
        <color indexed="64"/>
      </bottom>
      <diagonal/>
    </border>
    <border>
      <left style="thin">
        <color indexed="64"/>
      </left>
      <right style="medium">
        <color rgb="FFFF0000"/>
      </right>
      <top style="thin">
        <color indexed="64"/>
      </top>
      <bottom style="thin">
        <color indexed="64"/>
      </bottom>
      <diagonal/>
    </border>
    <border>
      <left style="medium">
        <color indexed="64"/>
      </left>
      <right style="medium">
        <color indexed="64"/>
      </right>
      <top/>
      <bottom style="medium">
        <color indexed="64"/>
      </bottom>
      <diagonal/>
    </border>
    <border>
      <left style="thick">
        <color auto="1"/>
      </left>
      <right style="medium">
        <color auto="1"/>
      </right>
      <top style="thin">
        <color indexed="64"/>
      </top>
      <bottom style="thin">
        <color indexed="64"/>
      </bottom>
      <diagonal/>
    </border>
    <border>
      <left style="thin">
        <color indexed="64"/>
      </left>
      <right style="medium">
        <color rgb="FFFF0000"/>
      </right>
      <top style="thin">
        <color indexed="64"/>
      </top>
      <bottom/>
      <diagonal/>
    </border>
    <border>
      <left style="thick">
        <color auto="1"/>
      </left>
      <right style="medium">
        <color auto="1"/>
      </right>
      <top style="thin">
        <color indexed="64"/>
      </top>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medium">
        <color auto="1"/>
      </left>
      <right style="medium">
        <color auto="1"/>
      </right>
      <top style="thin">
        <color auto="1"/>
      </top>
      <bottom style="thin">
        <color auto="1"/>
      </bottom>
      <diagonal/>
    </border>
    <border>
      <left style="thick">
        <color auto="1"/>
      </left>
      <right/>
      <top/>
      <bottom/>
      <diagonal/>
    </border>
    <border>
      <left style="thick">
        <color auto="1"/>
      </left>
      <right style="thick">
        <color auto="1"/>
      </right>
      <top style="medium">
        <color auto="1"/>
      </top>
      <bottom style="thin">
        <color auto="1"/>
      </bottom>
      <diagonal/>
    </border>
    <border>
      <left style="thick">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thin">
        <color indexed="64"/>
      </left>
      <right style="medium">
        <color rgb="FFFF0000"/>
      </right>
      <top style="medium">
        <color auto="1"/>
      </top>
      <bottom style="thin">
        <color indexed="64"/>
      </bottom>
      <diagonal/>
    </border>
    <border>
      <left style="thick">
        <color auto="1"/>
      </left>
      <right/>
      <top/>
      <bottom style="thick">
        <color auto="1"/>
      </bottom>
      <diagonal/>
    </border>
    <border>
      <left style="thick">
        <color auto="1"/>
      </left>
      <right style="thick">
        <color auto="1"/>
      </right>
      <top style="thin">
        <color auto="1"/>
      </top>
      <bottom/>
      <diagonal/>
    </border>
    <border>
      <left style="medium">
        <color auto="1"/>
      </left>
      <right style="thick">
        <color auto="1"/>
      </right>
      <top style="medium">
        <color auto="1"/>
      </top>
      <bottom style="thin">
        <color auto="1"/>
      </bottom>
      <diagonal/>
    </border>
    <border>
      <left style="medium">
        <color auto="1"/>
      </left>
      <right style="thick">
        <color auto="1"/>
      </right>
      <top style="thin">
        <color auto="1"/>
      </top>
      <bottom style="thin">
        <color auto="1"/>
      </bottom>
      <diagonal/>
    </border>
    <border>
      <left style="medium">
        <color auto="1"/>
      </left>
      <right style="thick">
        <color auto="1"/>
      </right>
      <top style="thin">
        <color auto="1"/>
      </top>
      <bottom style="medium">
        <color auto="1"/>
      </bottom>
      <diagonal/>
    </border>
    <border>
      <left style="thick">
        <color auto="1"/>
      </left>
      <right style="thick">
        <color auto="1"/>
      </right>
      <top style="thin">
        <color auto="1"/>
      </top>
      <bottom style="medium">
        <color auto="1"/>
      </bottom>
      <diagonal/>
    </border>
    <border>
      <left style="thick">
        <color auto="1"/>
      </left>
      <right style="medium">
        <color auto="1"/>
      </right>
      <top style="thin">
        <color auto="1"/>
      </top>
      <bottom style="medium">
        <color auto="1"/>
      </bottom>
      <diagonal/>
    </border>
    <border>
      <left style="medium">
        <color indexed="10"/>
      </left>
      <right/>
      <top/>
      <bottom/>
      <diagonal/>
    </border>
    <border>
      <left style="medium">
        <color indexed="10"/>
      </left>
      <right style="medium">
        <color indexed="8"/>
      </right>
      <top style="medium">
        <color auto="1"/>
      </top>
      <bottom/>
      <diagonal/>
    </border>
    <border>
      <left style="medium">
        <color indexed="10"/>
      </left>
      <right/>
      <top style="medium">
        <color indexed="10"/>
      </top>
      <bottom/>
      <diagonal/>
    </border>
    <border>
      <left/>
      <right style="medium">
        <color indexed="10"/>
      </right>
      <top style="medium">
        <color indexed="10"/>
      </top>
      <bottom/>
      <diagonal/>
    </border>
    <border>
      <left style="medium">
        <color indexed="10"/>
      </left>
      <right/>
      <top/>
      <bottom style="medium">
        <color indexed="10"/>
      </bottom>
      <diagonal/>
    </border>
    <border>
      <left style="medium">
        <color auto="1"/>
      </left>
      <right style="medium">
        <color auto="1"/>
      </right>
      <top style="thin">
        <color auto="1"/>
      </top>
      <bottom style="medium">
        <color auto="1"/>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medium">
        <color indexed="8"/>
      </top>
      <bottom style="thin">
        <color indexed="8"/>
      </bottom>
      <diagonal/>
    </border>
    <border>
      <left/>
      <right style="medium">
        <color indexed="8"/>
      </right>
      <top/>
      <bottom style="thin">
        <color indexed="8"/>
      </bottom>
      <diagonal/>
    </border>
    <border>
      <left/>
      <right style="medium">
        <color indexed="8"/>
      </right>
      <top style="medium">
        <color indexed="8"/>
      </top>
      <bottom/>
      <diagonal/>
    </border>
    <border>
      <left style="medium">
        <color indexed="8"/>
      </left>
      <right style="medium">
        <color indexed="8"/>
      </right>
      <top/>
      <bottom style="medium">
        <color indexed="8"/>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medium">
        <color indexed="8"/>
      </left>
      <right style="medium">
        <color indexed="8"/>
      </right>
      <top/>
      <bottom/>
      <diagonal/>
    </border>
    <border>
      <left style="medium">
        <color indexed="8"/>
      </left>
      <right/>
      <top/>
      <bottom style="thin">
        <color indexed="8"/>
      </bottom>
      <diagonal/>
    </border>
    <border>
      <left/>
      <right style="medium">
        <color indexed="8"/>
      </right>
      <top/>
      <bottom style="medium">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top style="thin">
        <color indexed="8"/>
      </top>
      <bottom style="thin">
        <color indexed="8"/>
      </bottom>
      <diagonal/>
    </border>
    <border>
      <left/>
      <right style="medium">
        <color indexed="8"/>
      </right>
      <top style="thin">
        <color indexed="8"/>
      </top>
      <bottom style="thin">
        <color indexed="8"/>
      </bottom>
      <diagonal/>
    </border>
    <border>
      <left/>
      <right style="medium">
        <color indexed="8"/>
      </right>
      <top style="thin">
        <color indexed="8"/>
      </top>
      <bottom style="medium">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8"/>
      </top>
      <bottom/>
      <diagonal/>
    </border>
    <border>
      <left style="medium">
        <color indexed="8"/>
      </left>
      <right style="medium">
        <color indexed="8"/>
      </right>
      <top style="thin">
        <color indexed="8"/>
      </top>
      <bottom style="medium">
        <color indexed="8"/>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medium">
        <color indexed="64"/>
      </bottom>
      <diagonal/>
    </border>
    <border>
      <left/>
      <right/>
      <top style="medium">
        <color indexed="64"/>
      </top>
      <bottom/>
      <diagonal/>
    </border>
  </borders>
  <cellStyleXfs count="75">
    <xf numFmtId="0" fontId="0" fillId="0" borderId="0"/>
    <xf numFmtId="0" fontId="20" fillId="0" borderId="0"/>
    <xf numFmtId="0" fontId="8" fillId="0" borderId="0"/>
    <xf numFmtId="0" fontId="7" fillId="0" borderId="0"/>
    <xf numFmtId="0" fontId="6" fillId="0" borderId="0"/>
    <xf numFmtId="0" fontId="6" fillId="0" borderId="0"/>
    <xf numFmtId="0" fontId="6" fillId="0" borderId="0"/>
    <xf numFmtId="0" fontId="6" fillId="0" borderId="0"/>
    <xf numFmtId="0" fontId="5" fillId="0" borderId="0"/>
    <xf numFmtId="0" fontId="5"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531">
    <xf numFmtId="0" fontId="0" fillId="0" borderId="0" xfId="0"/>
    <xf numFmtId="0" fontId="0" fillId="0" borderId="0" xfId="0" applyAlignment="1">
      <alignment wrapText="1"/>
    </xf>
    <xf numFmtId="0" fontId="0" fillId="0" borderId="0" xfId="0" applyFill="1" applyAlignment="1">
      <alignment wrapText="1"/>
    </xf>
    <xf numFmtId="0" fontId="13" fillId="0" borderId="0" xfId="0" applyFont="1"/>
    <xf numFmtId="0" fontId="0" fillId="0" borderId="0" xfId="0" applyBorder="1" applyAlignment="1"/>
    <xf numFmtId="0" fontId="0" fillId="0" borderId="0" xfId="0" applyBorder="1" applyAlignment="1">
      <alignment wrapText="1"/>
    </xf>
    <xf numFmtId="0" fontId="16" fillId="0" borderId="0" xfId="0" applyFont="1" applyAlignment="1">
      <alignment vertical="center"/>
    </xf>
    <xf numFmtId="0" fontId="17" fillId="0" borderId="0" xfId="0" applyFont="1" applyBorder="1" applyAlignment="1">
      <alignment vertical="center"/>
    </xf>
    <xf numFmtId="0" fontId="18" fillId="0" borderId="0" xfId="0" applyFont="1" applyAlignment="1">
      <alignment vertical="center"/>
    </xf>
    <xf numFmtId="0" fontId="19" fillId="0" borderId="0" xfId="0" applyFont="1" applyAlignment="1">
      <alignment horizontal="right" vertical="top"/>
    </xf>
    <xf numFmtId="0" fontId="22" fillId="0" borderId="0" xfId="1" applyFont="1" applyAlignment="1">
      <alignment vertical="center" wrapText="1"/>
    </xf>
    <xf numFmtId="0" fontId="23" fillId="0" borderId="0" xfId="1" applyFont="1" applyAlignment="1">
      <alignment vertical="center"/>
    </xf>
    <xf numFmtId="0" fontId="22" fillId="0" borderId="0" xfId="1" applyFont="1" applyAlignment="1">
      <alignment vertical="center"/>
    </xf>
    <xf numFmtId="164" fontId="22" fillId="0" borderId="0" xfId="1" applyNumberFormat="1" applyFont="1" applyAlignment="1">
      <alignment vertical="center"/>
    </xf>
    <xf numFmtId="49" fontId="22" fillId="0" borderId="0" xfId="1" applyNumberFormat="1" applyFont="1" applyAlignment="1">
      <alignment horizontal="right" vertical="center"/>
    </xf>
    <xf numFmtId="0" fontId="22" fillId="0" borderId="0" xfId="1" applyFont="1" applyAlignment="1">
      <alignment horizontal="center" vertical="center"/>
    </xf>
    <xf numFmtId="0" fontId="22" fillId="0" borderId="11" xfId="1" applyFont="1" applyBorder="1" applyAlignment="1">
      <alignment horizontal="center" vertical="center" wrapText="1"/>
    </xf>
    <xf numFmtId="0" fontId="22" fillId="0" borderId="12" xfId="1" applyFont="1" applyBorder="1" applyAlignment="1">
      <alignment horizontal="center" vertical="center" wrapText="1"/>
    </xf>
    <xf numFmtId="0" fontId="22" fillId="0" borderId="0" xfId="1" applyFont="1" applyBorder="1" applyAlignment="1">
      <alignment vertical="center"/>
    </xf>
    <xf numFmtId="0" fontId="22" fillId="0" borderId="15" xfId="1" applyFont="1" applyBorder="1" applyAlignment="1">
      <alignment horizontal="center" vertical="center"/>
    </xf>
    <xf numFmtId="2" fontId="22" fillId="3" borderId="15" xfId="1" applyNumberFormat="1" applyFont="1" applyFill="1" applyBorder="1" applyAlignment="1">
      <alignment vertical="center"/>
    </xf>
    <xf numFmtId="0" fontId="22" fillId="0" borderId="18" xfId="1" applyFont="1" applyBorder="1" applyAlignment="1">
      <alignment horizontal="center" vertical="center"/>
    </xf>
    <xf numFmtId="2" fontId="22" fillId="3" borderId="18" xfId="1" applyNumberFormat="1" applyFont="1" applyFill="1" applyBorder="1" applyAlignment="1">
      <alignment vertical="center"/>
    </xf>
    <xf numFmtId="0" fontId="20" fillId="0" borderId="19" xfId="1" applyBorder="1" applyAlignment="1">
      <alignment vertical="center"/>
    </xf>
    <xf numFmtId="0" fontId="20" fillId="0" borderId="12" xfId="1" applyBorder="1" applyAlignment="1">
      <alignment horizontal="center" vertical="center" wrapText="1"/>
    </xf>
    <xf numFmtId="0" fontId="20" fillId="0" borderId="11" xfId="1" applyBorder="1" applyAlignment="1">
      <alignment horizontal="center" vertical="center" wrapText="1"/>
    </xf>
    <xf numFmtId="0" fontId="20" fillId="3" borderId="12" xfId="1" applyFont="1" applyFill="1" applyBorder="1" applyAlignment="1">
      <alignment horizontal="center" wrapText="1"/>
    </xf>
    <xf numFmtId="0" fontId="30" fillId="3" borderId="12" xfId="1" applyFont="1" applyFill="1" applyBorder="1" applyAlignment="1">
      <alignment horizontal="center" wrapText="1"/>
    </xf>
    <xf numFmtId="0" fontId="31" fillId="4" borderId="20" xfId="1" applyFont="1" applyFill="1" applyBorder="1" applyAlignment="1">
      <alignment horizontal="center" vertical="center"/>
    </xf>
    <xf numFmtId="0" fontId="31" fillId="4" borderId="21" xfId="1" applyFont="1" applyFill="1" applyBorder="1" applyAlignment="1">
      <alignment horizontal="center" vertical="center"/>
    </xf>
    <xf numFmtId="165" fontId="22" fillId="4" borderId="21" xfId="1" applyNumberFormat="1" applyFont="1" applyFill="1" applyBorder="1" applyAlignment="1">
      <alignment horizontal="center" vertical="center" wrapText="1"/>
    </xf>
    <xf numFmtId="0" fontId="22" fillId="4" borderId="21" xfId="1" applyFont="1" applyFill="1" applyBorder="1" applyAlignment="1">
      <alignment horizontal="center" vertical="center"/>
    </xf>
    <xf numFmtId="2" fontId="22" fillId="3" borderId="21" xfId="1" applyNumberFormat="1" applyFont="1" applyFill="1" applyBorder="1" applyAlignment="1">
      <alignment vertical="center"/>
    </xf>
    <xf numFmtId="2" fontId="22" fillId="3" borderId="21" xfId="1" applyNumberFormat="1" applyFont="1" applyFill="1" applyBorder="1" applyAlignment="1">
      <alignment horizontal="center" vertical="center"/>
    </xf>
    <xf numFmtId="0" fontId="31" fillId="4" borderId="22" xfId="1" applyFont="1" applyFill="1" applyBorder="1" applyAlignment="1">
      <alignment horizontal="center" vertical="center"/>
    </xf>
    <xf numFmtId="0" fontId="31" fillId="4" borderId="15" xfId="1" applyFont="1" applyFill="1" applyBorder="1" applyAlignment="1">
      <alignment horizontal="center" vertical="center"/>
    </xf>
    <xf numFmtId="165" fontId="22" fillId="4" borderId="15" xfId="1" applyNumberFormat="1" applyFont="1" applyFill="1" applyBorder="1" applyAlignment="1">
      <alignment horizontal="center" vertical="center" wrapText="1"/>
    </xf>
    <xf numFmtId="0" fontId="22" fillId="4" borderId="15" xfId="1" applyFont="1" applyFill="1" applyBorder="1" applyAlignment="1">
      <alignment horizontal="center" vertical="center"/>
    </xf>
    <xf numFmtId="2" fontId="22" fillId="3" borderId="15" xfId="1" applyNumberFormat="1" applyFont="1" applyFill="1" applyBorder="1" applyAlignment="1">
      <alignment horizontal="center" vertical="center"/>
    </xf>
    <xf numFmtId="0" fontId="31" fillId="4" borderId="23" xfId="1" applyFont="1" applyFill="1" applyBorder="1" applyAlignment="1">
      <alignment horizontal="center" vertical="center"/>
    </xf>
    <xf numFmtId="0" fontId="31" fillId="4" borderId="18" xfId="1" applyFont="1" applyFill="1" applyBorder="1" applyAlignment="1">
      <alignment horizontal="center" vertical="center"/>
    </xf>
    <xf numFmtId="165" fontId="22" fillId="4" borderId="18" xfId="1" applyNumberFormat="1" applyFont="1" applyFill="1" applyBorder="1" applyAlignment="1">
      <alignment horizontal="center" vertical="center" wrapText="1"/>
    </xf>
    <xf numFmtId="0" fontId="22" fillId="4" borderId="18" xfId="1" applyFont="1" applyFill="1" applyBorder="1" applyAlignment="1">
      <alignment horizontal="center" vertical="center"/>
    </xf>
    <xf numFmtId="2" fontId="22" fillId="3" borderId="18" xfId="1" applyNumberFormat="1" applyFont="1" applyFill="1" applyBorder="1" applyAlignment="1">
      <alignment horizontal="center" vertical="center"/>
    </xf>
    <xf numFmtId="0" fontId="31" fillId="0" borderId="20" xfId="1" applyFont="1" applyBorder="1" applyAlignment="1">
      <alignment horizontal="center" vertical="center"/>
    </xf>
    <xf numFmtId="0" fontId="31" fillId="0" borderId="13" xfId="1" applyFont="1" applyBorder="1" applyAlignment="1">
      <alignment horizontal="center" vertical="center"/>
    </xf>
    <xf numFmtId="165" fontId="22" fillId="0" borderId="13" xfId="1" applyNumberFormat="1" applyFont="1" applyBorder="1" applyAlignment="1">
      <alignment horizontal="center" vertical="center" wrapText="1"/>
    </xf>
    <xf numFmtId="0" fontId="22" fillId="0" borderId="13" xfId="1" applyFont="1" applyBorder="1" applyAlignment="1">
      <alignment horizontal="center" vertical="center"/>
    </xf>
    <xf numFmtId="2" fontId="22" fillId="3" borderId="13" xfId="1" applyNumberFormat="1" applyFont="1" applyFill="1" applyBorder="1" applyAlignment="1">
      <alignment vertical="center"/>
    </xf>
    <xf numFmtId="2" fontId="32" fillId="3" borderId="21" xfId="1" applyNumberFormat="1" applyFont="1" applyFill="1" applyBorder="1" applyAlignment="1">
      <alignment horizontal="center" vertical="center"/>
    </xf>
    <xf numFmtId="0" fontId="31" fillId="0" borderId="22" xfId="1" applyFont="1" applyBorder="1" applyAlignment="1">
      <alignment horizontal="center" vertical="center"/>
    </xf>
    <xf numFmtId="0" fontId="31" fillId="0" borderId="15" xfId="1" applyFont="1" applyBorder="1" applyAlignment="1">
      <alignment horizontal="center" vertical="center"/>
    </xf>
    <xf numFmtId="1" fontId="22" fillId="0" borderId="15" xfId="1" applyNumberFormat="1" applyFont="1" applyBorder="1" applyAlignment="1">
      <alignment horizontal="center" vertical="center"/>
    </xf>
    <xf numFmtId="2" fontId="32" fillId="3" borderId="15" xfId="1" applyNumberFormat="1" applyFont="1" applyFill="1" applyBorder="1" applyAlignment="1">
      <alignment horizontal="center" vertical="center"/>
    </xf>
    <xf numFmtId="0" fontId="31" fillId="0" borderId="22" xfId="1" applyFont="1" applyFill="1" applyBorder="1" applyAlignment="1">
      <alignment horizontal="center" vertical="center"/>
    </xf>
    <xf numFmtId="0" fontId="31" fillId="0" borderId="15" xfId="1" applyFont="1" applyFill="1" applyBorder="1" applyAlignment="1">
      <alignment horizontal="center" vertical="center"/>
    </xf>
    <xf numFmtId="0" fontId="31" fillId="0" borderId="24" xfId="1" applyFont="1" applyFill="1" applyBorder="1" applyAlignment="1">
      <alignment horizontal="center" vertical="center"/>
    </xf>
    <xf numFmtId="0" fontId="31" fillId="0" borderId="17" xfId="1" applyFont="1" applyFill="1" applyBorder="1" applyAlignment="1">
      <alignment horizontal="center" vertical="center"/>
    </xf>
    <xf numFmtId="165" fontId="22" fillId="0" borderId="25" xfId="1" applyNumberFormat="1" applyFont="1" applyBorder="1" applyAlignment="1">
      <alignment horizontal="center" vertical="center" wrapText="1"/>
    </xf>
    <xf numFmtId="2" fontId="32" fillId="3" borderId="18" xfId="1" applyNumberFormat="1" applyFont="1" applyFill="1" applyBorder="1" applyAlignment="1">
      <alignment horizontal="center" vertical="center"/>
    </xf>
    <xf numFmtId="0" fontId="22" fillId="4" borderId="13" xfId="1" applyFont="1" applyFill="1" applyBorder="1" applyAlignment="1">
      <alignment horizontal="center" vertical="center"/>
    </xf>
    <xf numFmtId="0" fontId="22" fillId="0" borderId="8" xfId="1" applyFont="1" applyBorder="1" applyAlignment="1">
      <alignment horizontal="center" vertical="center" wrapText="1"/>
    </xf>
    <xf numFmtId="164" fontId="22" fillId="0" borderId="4" xfId="1" applyNumberFormat="1" applyFont="1" applyBorder="1" applyAlignment="1">
      <alignment vertical="center"/>
    </xf>
    <xf numFmtId="0" fontId="22" fillId="0" borderId="4" xfId="1" applyFont="1" applyBorder="1" applyAlignment="1">
      <alignment vertical="center"/>
    </xf>
    <xf numFmtId="49" fontId="22" fillId="0" borderId="4" xfId="1" applyNumberFormat="1" applyFont="1" applyBorder="1" applyAlignment="1">
      <alignment horizontal="right" vertical="center"/>
    </xf>
    <xf numFmtId="164" fontId="22" fillId="0" borderId="5" xfId="1" applyNumberFormat="1" applyFont="1" applyBorder="1" applyAlignment="1">
      <alignment vertical="center"/>
    </xf>
    <xf numFmtId="0" fontId="22" fillId="0" borderId="5" xfId="1" applyFont="1" applyBorder="1" applyAlignment="1">
      <alignment vertical="center"/>
    </xf>
    <xf numFmtId="49" fontId="22" fillId="0" borderId="5" xfId="1" applyNumberFormat="1" applyFont="1" applyBorder="1" applyAlignment="1">
      <alignment horizontal="right" vertical="center"/>
    </xf>
    <xf numFmtId="0" fontId="20" fillId="0" borderId="0" xfId="1"/>
    <xf numFmtId="0" fontId="20" fillId="0" borderId="0" xfId="1" applyFont="1"/>
    <xf numFmtId="0" fontId="20" fillId="0" borderId="26" xfId="1" applyFont="1" applyBorder="1" applyAlignment="1">
      <alignment horizontal="center" vertical="center" wrapText="1"/>
    </xf>
    <xf numFmtId="2" fontId="20" fillId="3" borderId="11" xfId="1" applyNumberFormat="1" applyFont="1" applyFill="1" applyBorder="1" applyAlignment="1">
      <alignment horizontal="center" wrapText="1"/>
    </xf>
    <xf numFmtId="2" fontId="30" fillId="3" borderId="11" xfId="1" applyNumberFormat="1" applyFont="1" applyFill="1" applyBorder="1" applyAlignment="1">
      <alignment horizontal="center" wrapText="1"/>
    </xf>
    <xf numFmtId="0" fontId="20" fillId="0" borderId="11" xfId="1" applyFont="1" applyBorder="1" applyAlignment="1">
      <alignment horizontal="center" vertical="center" wrapText="1"/>
    </xf>
    <xf numFmtId="0" fontId="20" fillId="0" borderId="0" xfId="1" applyAlignment="1">
      <alignment vertical="center"/>
    </xf>
    <xf numFmtId="0" fontId="24" fillId="0" borderId="0" xfId="1" applyFont="1" applyBorder="1" applyAlignment="1">
      <alignment vertical="center"/>
    </xf>
    <xf numFmtId="0" fontId="19" fillId="0" borderId="0" xfId="0" applyFont="1" applyAlignment="1">
      <alignment horizontal="center" vertical="top"/>
    </xf>
    <xf numFmtId="0" fontId="0" fillId="0" borderId="0" xfId="0" applyAlignment="1">
      <alignment horizontal="center" wrapText="1"/>
    </xf>
    <xf numFmtId="0" fontId="22" fillId="0" borderId="0" xfId="1" applyFont="1" applyBorder="1" applyAlignment="1">
      <alignment horizontal="center" vertical="center"/>
    </xf>
    <xf numFmtId="164" fontId="22" fillId="0" borderId="0" xfId="1" applyNumberFormat="1" applyFont="1" applyAlignment="1">
      <alignment horizontal="center" vertical="center"/>
    </xf>
    <xf numFmtId="164" fontId="23" fillId="0" borderId="0" xfId="1" applyNumberFormat="1" applyFont="1" applyAlignment="1">
      <alignment horizontal="center" vertical="center"/>
    </xf>
    <xf numFmtId="0" fontId="22" fillId="0" borderId="0" xfId="1" applyFont="1" applyAlignment="1">
      <alignment horizontal="left" vertical="center"/>
    </xf>
    <xf numFmtId="0" fontId="14" fillId="0" borderId="33" xfId="0" applyFont="1" applyBorder="1" applyAlignment="1"/>
    <xf numFmtId="0" fontId="14" fillId="0" borderId="26" xfId="1" applyFont="1" applyBorder="1" applyAlignment="1">
      <alignment horizontal="center" vertical="center" wrapText="1"/>
    </xf>
    <xf numFmtId="0" fontId="37" fillId="0" borderId="0" xfId="1" applyFont="1" applyAlignment="1">
      <alignment vertical="center"/>
    </xf>
    <xf numFmtId="0" fontId="22" fillId="0" borderId="0" xfId="1" applyFont="1" applyBorder="1" applyAlignment="1">
      <alignment vertical="center" wrapText="1"/>
    </xf>
    <xf numFmtId="49" fontId="22" fillId="8" borderId="36" xfId="1" applyNumberFormat="1" applyFont="1" applyFill="1" applyBorder="1" applyAlignment="1">
      <alignment horizontal="right" vertical="center"/>
    </xf>
    <xf numFmtId="49" fontId="22" fillId="8" borderId="37" xfId="1" applyNumberFormat="1" applyFont="1" applyFill="1" applyBorder="1" applyAlignment="1">
      <alignment horizontal="right" vertical="center"/>
    </xf>
    <xf numFmtId="49" fontId="22" fillId="8" borderId="52" xfId="1" applyNumberFormat="1" applyFont="1" applyFill="1" applyBorder="1" applyAlignment="1">
      <alignment horizontal="right" vertical="center"/>
    </xf>
    <xf numFmtId="49" fontId="22" fillId="8" borderId="53" xfId="1" applyNumberFormat="1" applyFont="1" applyFill="1" applyBorder="1" applyAlignment="1">
      <alignment horizontal="right" vertical="center"/>
    </xf>
    <xf numFmtId="49" fontId="22" fillId="8" borderId="54" xfId="1" applyNumberFormat="1" applyFont="1" applyFill="1" applyBorder="1" applyAlignment="1">
      <alignment horizontal="right" vertical="center"/>
    </xf>
    <xf numFmtId="49" fontId="22" fillId="8" borderId="55" xfId="1" applyNumberFormat="1" applyFont="1" applyFill="1" applyBorder="1" applyAlignment="1">
      <alignment horizontal="right" vertical="center"/>
    </xf>
    <xf numFmtId="49" fontId="22" fillId="8" borderId="31" xfId="1" applyNumberFormat="1" applyFont="1" applyFill="1" applyBorder="1" applyAlignment="1">
      <alignment horizontal="right" vertical="center"/>
    </xf>
    <xf numFmtId="49" fontId="22" fillId="8" borderId="30" xfId="1" applyNumberFormat="1" applyFont="1" applyFill="1" applyBorder="1" applyAlignment="1">
      <alignment horizontal="right" vertical="center"/>
    </xf>
    <xf numFmtId="0" fontId="22" fillId="0" borderId="0" xfId="1" applyFont="1" applyAlignment="1">
      <alignment vertical="center" wrapText="1"/>
    </xf>
    <xf numFmtId="0" fontId="20" fillId="0" borderId="0" xfId="1" applyAlignment="1">
      <alignment vertical="center"/>
    </xf>
    <xf numFmtId="0" fontId="22" fillId="0" borderId="0" xfId="1" applyFont="1" applyFill="1" applyBorder="1" applyAlignment="1">
      <alignment horizontal="center" vertical="center" wrapText="1"/>
    </xf>
    <xf numFmtId="49" fontId="22" fillId="0" borderId="0" xfId="1" applyNumberFormat="1" applyFont="1" applyFill="1" applyAlignment="1">
      <alignment horizontal="right" vertical="center"/>
    </xf>
    <xf numFmtId="49" fontId="22" fillId="0" borderId="0" xfId="1" applyNumberFormat="1" applyFont="1" applyFill="1" applyBorder="1" applyAlignment="1">
      <alignment horizontal="right" vertical="center"/>
    </xf>
    <xf numFmtId="0" fontId="22" fillId="0" borderId="0" xfId="1" applyFont="1" applyFill="1" applyBorder="1" applyAlignment="1">
      <alignment horizontal="center" vertical="center"/>
    </xf>
    <xf numFmtId="0" fontId="22" fillId="0" borderId="0" xfId="1" applyFont="1" applyFill="1" applyBorder="1" applyAlignment="1">
      <alignment vertical="center"/>
    </xf>
    <xf numFmtId="0" fontId="8" fillId="0" borderId="0" xfId="2"/>
    <xf numFmtId="2" fontId="8" fillId="0" borderId="0" xfId="2" applyNumberFormat="1"/>
    <xf numFmtId="0" fontId="8" fillId="0" borderId="0" xfId="2" applyAlignment="1">
      <alignment horizontal="right"/>
    </xf>
    <xf numFmtId="0" fontId="20" fillId="0" borderId="56" xfId="1" applyBorder="1" applyAlignment="1">
      <alignment vertical="center"/>
    </xf>
    <xf numFmtId="2" fontId="38" fillId="0" borderId="57" xfId="2" applyNumberFormat="1" applyFont="1" applyBorder="1"/>
    <xf numFmtId="0" fontId="38" fillId="0" borderId="57" xfId="2" applyFont="1" applyBorder="1"/>
    <xf numFmtId="0" fontId="20" fillId="0" borderId="0" xfId="1" applyAlignment="1">
      <alignment vertical="center"/>
    </xf>
    <xf numFmtId="0" fontId="31" fillId="0" borderId="58" xfId="1" applyFont="1" applyBorder="1" applyAlignment="1">
      <alignment horizontal="center" vertical="center"/>
    </xf>
    <xf numFmtId="0" fontId="31" fillId="0" borderId="58" xfId="1" applyFont="1" applyFill="1" applyBorder="1" applyAlignment="1">
      <alignment horizontal="center" vertical="center"/>
    </xf>
    <xf numFmtId="0" fontId="31" fillId="0" borderId="59" xfId="1" applyFont="1" applyFill="1" applyBorder="1" applyAlignment="1">
      <alignment horizontal="center" vertical="center"/>
    </xf>
    <xf numFmtId="0" fontId="20" fillId="0" borderId="0" xfId="1" applyFill="1" applyBorder="1" applyAlignment="1">
      <alignment vertical="center"/>
    </xf>
    <xf numFmtId="0" fontId="20" fillId="0" borderId="0" xfId="1" applyFill="1" applyBorder="1" applyAlignment="1">
      <alignment horizontal="center" vertical="center" wrapText="1"/>
    </xf>
    <xf numFmtId="0" fontId="20" fillId="0" borderId="0" xfId="1" applyFont="1" applyFill="1" applyBorder="1" applyAlignment="1">
      <alignment horizontal="center" wrapText="1"/>
    </xf>
    <xf numFmtId="0" fontId="30" fillId="0" borderId="0" xfId="1" applyFont="1" applyFill="1" applyBorder="1" applyAlignment="1">
      <alignment horizontal="center" wrapText="1"/>
    </xf>
    <xf numFmtId="164" fontId="22" fillId="0" borderId="0" xfId="1" applyNumberFormat="1" applyFont="1" applyFill="1" applyBorder="1" applyAlignment="1">
      <alignment horizontal="center" vertical="center"/>
    </xf>
    <xf numFmtId="2" fontId="20" fillId="0" borderId="0" xfId="1" applyNumberFormat="1" applyFont="1" applyFill="1" applyBorder="1" applyAlignment="1">
      <alignment horizontal="center" wrapText="1"/>
    </xf>
    <xf numFmtId="2" fontId="30" fillId="0" borderId="0" xfId="1" applyNumberFormat="1" applyFont="1" applyFill="1" applyBorder="1" applyAlignment="1">
      <alignment horizontal="center" wrapText="1"/>
    </xf>
    <xf numFmtId="0" fontId="22" fillId="0" borderId="0" xfId="1" applyFont="1" applyFill="1" applyBorder="1" applyAlignment="1">
      <alignment horizontal="left" vertical="center"/>
    </xf>
    <xf numFmtId="2" fontId="22" fillId="0" borderId="0" xfId="1" applyNumberFormat="1" applyFont="1" applyFill="1" applyBorder="1" applyAlignment="1">
      <alignment vertical="center"/>
    </xf>
    <xf numFmtId="2" fontId="22" fillId="0" borderId="0" xfId="1" applyNumberFormat="1" applyFont="1" applyFill="1" applyBorder="1" applyAlignment="1">
      <alignment horizontal="center" vertical="center"/>
    </xf>
    <xf numFmtId="164" fontId="23" fillId="0" borderId="0" xfId="1" applyNumberFormat="1" applyFont="1" applyFill="1" applyBorder="1" applyAlignment="1">
      <alignment horizontal="center" vertical="center"/>
    </xf>
    <xf numFmtId="2" fontId="32" fillId="0" borderId="0" xfId="1" applyNumberFormat="1" applyFont="1" applyFill="1" applyBorder="1" applyAlignment="1">
      <alignment horizontal="center" vertical="center"/>
    </xf>
    <xf numFmtId="1" fontId="22" fillId="0" borderId="0" xfId="1" applyNumberFormat="1" applyFont="1" applyFill="1" applyBorder="1" applyAlignment="1">
      <alignment horizontal="center" vertical="center"/>
    </xf>
    <xf numFmtId="0" fontId="31" fillId="0" borderId="60" xfId="1" applyFont="1" applyBorder="1" applyAlignment="1">
      <alignment horizontal="center" vertical="center"/>
    </xf>
    <xf numFmtId="0" fontId="20" fillId="0" borderId="8" xfId="1" applyBorder="1" applyAlignment="1">
      <alignment vertical="center"/>
    </xf>
    <xf numFmtId="0" fontId="20" fillId="0" borderId="8" xfId="1" applyBorder="1" applyAlignment="1">
      <alignment horizontal="center" vertical="center" wrapText="1"/>
    </xf>
    <xf numFmtId="0" fontId="22" fillId="0" borderId="8" xfId="1" applyFont="1" applyBorder="1" applyAlignment="1">
      <alignment vertical="center" wrapText="1"/>
    </xf>
    <xf numFmtId="0" fontId="7" fillId="0" borderId="0" xfId="3"/>
    <xf numFmtId="2" fontId="7" fillId="0" borderId="0" xfId="3" applyNumberFormat="1"/>
    <xf numFmtId="0" fontId="7" fillId="0" borderId="0" xfId="3" applyAlignment="1">
      <alignment horizontal="right"/>
    </xf>
    <xf numFmtId="0" fontId="31" fillId="0" borderId="61" xfId="1" applyFont="1" applyFill="1" applyBorder="1" applyAlignment="1">
      <alignment horizontal="center" vertical="center"/>
    </xf>
    <xf numFmtId="0" fontId="22" fillId="0" borderId="29" xfId="1" applyFont="1" applyBorder="1" applyAlignment="1">
      <alignment horizontal="center" vertical="center" wrapText="1"/>
    </xf>
    <xf numFmtId="0" fontId="8" fillId="0" borderId="29" xfId="2" applyBorder="1" applyAlignment="1">
      <alignment horizontal="right"/>
    </xf>
    <xf numFmtId="0" fontId="39" fillId="0" borderId="0" xfId="0" applyFont="1"/>
    <xf numFmtId="0" fontId="0" fillId="0" borderId="0" xfId="0"/>
    <xf numFmtId="0" fontId="12" fillId="0" borderId="0" xfId="0" applyFont="1"/>
    <xf numFmtId="0" fontId="11" fillId="3" borderId="10" xfId="0" applyFont="1" applyFill="1" applyBorder="1" applyAlignment="1">
      <alignment horizontal="center" vertical="top" wrapText="1"/>
    </xf>
    <xf numFmtId="0" fontId="9" fillId="0" borderId="74" xfId="0" applyFont="1" applyBorder="1" applyAlignment="1">
      <alignment vertical="top" wrapText="1"/>
    </xf>
    <xf numFmtId="0" fontId="9" fillId="0" borderId="80" xfId="0" applyFont="1" applyBorder="1" applyAlignment="1">
      <alignment vertical="top" wrapText="1"/>
    </xf>
    <xf numFmtId="14" fontId="9" fillId="0" borderId="82" xfId="0" applyNumberFormat="1" applyFont="1" applyBorder="1" applyAlignment="1">
      <alignment vertical="top" wrapText="1"/>
    </xf>
    <xf numFmtId="0" fontId="11" fillId="3" borderId="9" xfId="0" applyFont="1" applyFill="1" applyBorder="1" applyAlignment="1">
      <alignment horizontal="center" vertical="top" wrapText="1"/>
    </xf>
    <xf numFmtId="14" fontId="9" fillId="0" borderId="73" xfId="0" applyNumberFormat="1" applyFont="1" applyBorder="1" applyAlignment="1">
      <alignment vertical="top" wrapText="1"/>
    </xf>
    <xf numFmtId="0" fontId="5" fillId="0" borderId="85" xfId="8" applyBorder="1" applyAlignment="1">
      <alignment horizontal="center" vertical="center"/>
    </xf>
    <xf numFmtId="0" fontId="5" fillId="9" borderId="85" xfId="8" applyFill="1" applyBorder="1" applyAlignment="1">
      <alignment horizontal="center" vertical="center"/>
    </xf>
    <xf numFmtId="0" fontId="5" fillId="0" borderId="59" xfId="9" applyFont="1" applyBorder="1" applyAlignment="1">
      <alignment horizontal="center"/>
    </xf>
    <xf numFmtId="0" fontId="5" fillId="0" borderId="85" xfId="9" applyBorder="1" applyAlignment="1">
      <alignment horizontal="center" vertical="center"/>
    </xf>
    <xf numFmtId="0" fontId="5" fillId="0" borderId="60" xfId="9" applyBorder="1" applyAlignment="1">
      <alignment horizontal="center"/>
    </xf>
    <xf numFmtId="0" fontId="5" fillId="0" borderId="58" xfId="9" applyBorder="1" applyAlignment="1">
      <alignment horizontal="center"/>
    </xf>
    <xf numFmtId="0" fontId="5" fillId="0" borderId="61" xfId="9" applyBorder="1" applyAlignment="1">
      <alignment horizontal="center"/>
    </xf>
    <xf numFmtId="0" fontId="5" fillId="9" borderId="85" xfId="9" applyFill="1" applyBorder="1" applyAlignment="1">
      <alignment horizontal="center" vertical="center"/>
    </xf>
    <xf numFmtId="0" fontId="8" fillId="0" borderId="0" xfId="2" applyBorder="1" applyAlignment="1">
      <alignment horizontal="right"/>
    </xf>
    <xf numFmtId="0" fontId="22" fillId="0" borderId="0" xfId="1" applyFont="1" applyBorder="1" applyAlignment="1">
      <alignment horizontal="center" vertical="center" wrapText="1"/>
    </xf>
    <xf numFmtId="0" fontId="5" fillId="0" borderId="14" xfId="9" applyBorder="1" applyAlignment="1">
      <alignment horizontal="right"/>
    </xf>
    <xf numFmtId="0" fontId="5" fillId="0" borderId="60" xfId="9" applyBorder="1" applyAlignment="1">
      <alignment horizontal="right"/>
    </xf>
    <xf numFmtId="0" fontId="5" fillId="0" borderId="86" xfId="9" applyBorder="1" applyAlignment="1">
      <alignment horizontal="right"/>
    </xf>
    <xf numFmtId="0" fontId="5" fillId="0" borderId="87" xfId="9" applyBorder="1" applyAlignment="1">
      <alignment horizontal="center" vertical="center"/>
    </xf>
    <xf numFmtId="0" fontId="5" fillId="9" borderId="87" xfId="9" applyFill="1" applyBorder="1" applyAlignment="1">
      <alignment horizontal="center" vertical="center"/>
    </xf>
    <xf numFmtId="14" fontId="0" fillId="0" borderId="32" xfId="0" applyNumberFormat="1" applyBorder="1"/>
    <xf numFmtId="0" fontId="9" fillId="0" borderId="2" xfId="0" applyFont="1" applyFill="1" applyBorder="1" applyAlignment="1">
      <alignment vertical="top" wrapText="1"/>
    </xf>
    <xf numFmtId="0" fontId="9" fillId="0" borderId="38" xfId="0" applyFont="1" applyBorder="1"/>
    <xf numFmtId="0" fontId="0" fillId="0" borderId="38" xfId="0" applyBorder="1"/>
    <xf numFmtId="0" fontId="0" fillId="0" borderId="39" xfId="0" applyBorder="1"/>
    <xf numFmtId="0" fontId="40" fillId="0" borderId="85" xfId="9" applyFont="1" applyBorder="1" applyAlignment="1">
      <alignment horizontal="center" vertical="center"/>
    </xf>
    <xf numFmtId="0" fontId="23" fillId="0" borderId="0" xfId="1" applyFont="1" applyFill="1" applyBorder="1" applyAlignment="1">
      <alignment vertical="center"/>
    </xf>
    <xf numFmtId="0" fontId="26" fillId="0" borderId="0" xfId="1" applyFont="1" applyFill="1" applyBorder="1" applyAlignment="1">
      <alignment horizontal="center" wrapText="1"/>
    </xf>
    <xf numFmtId="0" fontId="20" fillId="0" borderId="0" xfId="1" applyFont="1" applyFill="1" applyBorder="1" applyAlignment="1">
      <alignment horizontal="center"/>
    </xf>
    <xf numFmtId="2" fontId="27" fillId="0" borderId="0" xfId="1" applyNumberFormat="1" applyFont="1" applyFill="1" applyBorder="1" applyAlignment="1">
      <alignment horizontal="center" vertical="center"/>
    </xf>
    <xf numFmtId="2" fontId="20" fillId="0" borderId="0" xfId="1" applyNumberFormat="1" applyFont="1" applyFill="1" applyBorder="1" applyAlignment="1">
      <alignment horizontal="right"/>
    </xf>
    <xf numFmtId="0" fontId="31" fillId="4" borderId="90" xfId="1" applyFont="1" applyFill="1" applyBorder="1" applyAlignment="1">
      <alignment horizontal="center" vertical="center"/>
    </xf>
    <xf numFmtId="2" fontId="38" fillId="9" borderId="90" xfId="2" applyNumberFormat="1" applyFont="1" applyFill="1" applyBorder="1"/>
    <xf numFmtId="0" fontId="38" fillId="9" borderId="90" xfId="2" applyFont="1" applyFill="1" applyBorder="1"/>
    <xf numFmtId="0" fontId="5" fillId="9" borderId="90" xfId="8" applyFill="1" applyBorder="1" applyAlignment="1">
      <alignment horizontal="center" vertical="center"/>
    </xf>
    <xf numFmtId="0" fontId="5" fillId="9" borderId="90" xfId="9" applyFill="1" applyBorder="1" applyAlignment="1">
      <alignment horizontal="center" vertical="center"/>
    </xf>
    <xf numFmtId="2" fontId="38" fillId="9" borderId="87" xfId="2" applyNumberFormat="1" applyFont="1" applyFill="1" applyBorder="1"/>
    <xf numFmtId="0" fontId="38" fillId="9" borderId="92" xfId="2" applyFont="1" applyFill="1" applyBorder="1"/>
    <xf numFmtId="0" fontId="5" fillId="9" borderId="92" xfId="8" applyFill="1" applyBorder="1" applyAlignment="1">
      <alignment horizontal="center" vertical="center"/>
    </xf>
    <xf numFmtId="2" fontId="38" fillId="9" borderId="92" xfId="2" applyNumberFormat="1" applyFont="1" applyFill="1" applyBorder="1"/>
    <xf numFmtId="0" fontId="5" fillId="9" borderId="92" xfId="9" applyFill="1" applyBorder="1" applyAlignment="1">
      <alignment horizontal="center" vertical="center"/>
    </xf>
    <xf numFmtId="0" fontId="0" fillId="0" borderId="0" xfId="0" applyFill="1"/>
    <xf numFmtId="0" fontId="12" fillId="0" borderId="0" xfId="0" applyFont="1" applyFill="1"/>
    <xf numFmtId="0" fontId="20" fillId="0" borderId="56" xfId="1" applyBorder="1" applyAlignment="1">
      <alignment horizontal="center" vertical="center" wrapText="1"/>
    </xf>
    <xf numFmtId="0" fontId="22" fillId="0" borderId="56" xfId="1" applyFont="1" applyBorder="1" applyAlignment="1">
      <alignment horizontal="center" vertical="center" wrapText="1"/>
    </xf>
    <xf numFmtId="0" fontId="22" fillId="0" borderId="56" xfId="1" applyFont="1" applyBorder="1" applyAlignment="1">
      <alignment vertical="center" wrapText="1"/>
    </xf>
    <xf numFmtId="0" fontId="20" fillId="0" borderId="94" xfId="1" applyBorder="1" applyAlignment="1">
      <alignment vertical="center"/>
    </xf>
    <xf numFmtId="0" fontId="31" fillId="4" borderId="94" xfId="1" applyFont="1" applyFill="1" applyBorder="1" applyAlignment="1">
      <alignment horizontal="center" vertical="center"/>
    </xf>
    <xf numFmtId="2" fontId="38" fillId="9" borderId="95" xfId="2" applyNumberFormat="1" applyFont="1" applyFill="1" applyBorder="1"/>
    <xf numFmtId="0" fontId="38" fillId="9" borderId="96" xfId="2" applyFont="1" applyFill="1" applyBorder="1"/>
    <xf numFmtId="0" fontId="5" fillId="9" borderId="96" xfId="8" applyFill="1" applyBorder="1" applyAlignment="1">
      <alignment horizontal="center" vertical="center"/>
    </xf>
    <xf numFmtId="2" fontId="38" fillId="9" borderId="96" xfId="2" applyNumberFormat="1" applyFont="1" applyFill="1" applyBorder="1"/>
    <xf numFmtId="0" fontId="5" fillId="9" borderId="96" xfId="9" applyFill="1" applyBorder="1" applyAlignment="1">
      <alignment horizontal="center" vertical="center"/>
    </xf>
    <xf numFmtId="0" fontId="20" fillId="0" borderId="90" xfId="1" applyBorder="1" applyAlignment="1">
      <alignment vertical="center"/>
    </xf>
    <xf numFmtId="0" fontId="20" fillId="0" borderId="90" xfId="1" applyFont="1" applyBorder="1" applyAlignment="1">
      <alignment horizontal="center" vertical="center" wrapText="1"/>
    </xf>
    <xf numFmtId="0" fontId="31" fillId="0" borderId="90" xfId="1" applyFont="1" applyBorder="1" applyAlignment="1">
      <alignment horizontal="center" vertical="center"/>
    </xf>
    <xf numFmtId="2" fontId="38" fillId="0" borderId="90" xfId="2" applyNumberFormat="1" applyFont="1" applyBorder="1"/>
    <xf numFmtId="0" fontId="38" fillId="0" borderId="90" xfId="2" applyFont="1" applyBorder="1"/>
    <xf numFmtId="0" fontId="22" fillId="0" borderId="90" xfId="1" applyFont="1" applyBorder="1" applyAlignment="1">
      <alignment horizontal="center" vertical="center" wrapText="1"/>
    </xf>
    <xf numFmtId="0" fontId="22" fillId="0" borderId="91" xfId="1" applyFont="1" applyBorder="1" applyAlignment="1">
      <alignment horizontal="center" vertical="center" wrapText="1"/>
    </xf>
    <xf numFmtId="0" fontId="31" fillId="4" borderId="90" xfId="1" applyFont="1" applyFill="1" applyBorder="1" applyAlignment="1">
      <alignment horizontal="center" vertical="top"/>
    </xf>
    <xf numFmtId="2" fontId="38" fillId="9" borderId="94" xfId="2" applyNumberFormat="1" applyFont="1" applyFill="1" applyBorder="1"/>
    <xf numFmtId="0" fontId="38" fillId="9" borderId="94" xfId="2" applyFont="1" applyFill="1" applyBorder="1"/>
    <xf numFmtId="0" fontId="5" fillId="9" borderId="97" xfId="8" applyFill="1" applyBorder="1" applyAlignment="1">
      <alignment horizontal="center" vertical="center"/>
    </xf>
    <xf numFmtId="0" fontId="5" fillId="9" borderId="97" xfId="9" applyFill="1" applyBorder="1" applyAlignment="1">
      <alignment horizontal="center" vertical="center"/>
    </xf>
    <xf numFmtId="0" fontId="5" fillId="9" borderId="95" xfId="9" applyFill="1" applyBorder="1" applyAlignment="1">
      <alignment horizontal="center" vertical="center"/>
    </xf>
    <xf numFmtId="0" fontId="31" fillId="4" borderId="99" xfId="1" applyFont="1" applyFill="1" applyBorder="1" applyAlignment="1">
      <alignment horizontal="center" vertical="center"/>
    </xf>
    <xf numFmtId="2" fontId="38" fillId="9" borderId="99" xfId="2" applyNumberFormat="1" applyFont="1" applyFill="1" applyBorder="1"/>
    <xf numFmtId="0" fontId="38" fillId="9" borderId="99" xfId="2" applyFont="1" applyFill="1" applyBorder="1"/>
    <xf numFmtId="0" fontId="5" fillId="9" borderId="88" xfId="8" applyFill="1" applyBorder="1" applyAlignment="1">
      <alignment horizontal="center" vertical="center"/>
    </xf>
    <xf numFmtId="0" fontId="5" fillId="9" borderId="88" xfId="9" applyFill="1" applyBorder="1" applyAlignment="1">
      <alignment horizontal="center" vertical="center"/>
    </xf>
    <xf numFmtId="0" fontId="5" fillId="9" borderId="89" xfId="9" applyFill="1" applyBorder="1" applyAlignment="1">
      <alignment horizontal="center" vertical="center"/>
    </xf>
    <xf numFmtId="0" fontId="31" fillId="0" borderId="90" xfId="1" applyFont="1" applyFill="1" applyBorder="1" applyAlignment="1">
      <alignment horizontal="center" vertical="center"/>
    </xf>
    <xf numFmtId="0" fontId="31" fillId="4" borderId="103" xfId="1" applyFont="1" applyFill="1" applyBorder="1" applyAlignment="1">
      <alignment horizontal="center" vertical="center"/>
    </xf>
    <xf numFmtId="2" fontId="38" fillId="9" borderId="103" xfId="2" applyNumberFormat="1" applyFont="1" applyFill="1" applyBorder="1"/>
    <xf numFmtId="0" fontId="38" fillId="9" borderId="103" xfId="2" applyFont="1" applyFill="1" applyBorder="1"/>
    <xf numFmtId="0" fontId="5" fillId="9" borderId="103" xfId="8" applyFill="1" applyBorder="1" applyAlignment="1">
      <alignment horizontal="center" vertical="center"/>
    </xf>
    <xf numFmtId="0" fontId="5" fillId="9" borderId="103" xfId="9" applyFill="1" applyBorder="1" applyAlignment="1">
      <alignment horizontal="center" vertical="center"/>
    </xf>
    <xf numFmtId="0" fontId="5" fillId="9" borderId="104" xfId="9" applyFill="1" applyBorder="1" applyAlignment="1">
      <alignment horizontal="center" vertical="center"/>
    </xf>
    <xf numFmtId="0" fontId="14" fillId="3" borderId="49" xfId="1" applyFont="1" applyFill="1" applyBorder="1" applyAlignment="1">
      <alignment horizontal="center" wrapText="1"/>
    </xf>
    <xf numFmtId="0" fontId="9" fillId="0" borderId="0" xfId="0" applyFont="1" applyBorder="1" applyAlignment="1"/>
    <xf numFmtId="0" fontId="14" fillId="0" borderId="106" xfId="1" applyFont="1" applyBorder="1" applyAlignment="1">
      <alignment vertical="center"/>
    </xf>
    <xf numFmtId="0" fontId="14" fillId="0" borderId="47" xfId="1" applyFont="1" applyBorder="1" applyAlignment="1">
      <alignment horizontal="center" vertical="center" wrapText="1"/>
    </xf>
    <xf numFmtId="0" fontId="14" fillId="0" borderId="108" xfId="1" applyFont="1" applyBorder="1" applyAlignment="1">
      <alignment horizontal="center" vertical="center" wrapText="1"/>
    </xf>
    <xf numFmtId="0" fontId="11" fillId="0" borderId="11" xfId="1" applyFont="1" applyFill="1" applyBorder="1" applyAlignment="1">
      <alignment horizontal="center" vertical="center" wrapText="1"/>
    </xf>
    <xf numFmtId="0" fontId="14" fillId="0" borderId="0" xfId="0" applyFont="1" applyBorder="1" applyAlignment="1"/>
    <xf numFmtId="165" fontId="14" fillId="4" borderId="96" xfId="1" applyNumberFormat="1" applyFont="1" applyFill="1" applyBorder="1" applyAlignment="1">
      <alignment horizontal="center" vertical="center" wrapText="1"/>
    </xf>
    <xf numFmtId="49" fontId="22" fillId="9" borderId="96" xfId="1" applyNumberFormat="1" applyFont="1" applyFill="1" applyBorder="1" applyAlignment="1">
      <alignment horizontal="right" vertical="center"/>
    </xf>
    <xf numFmtId="2" fontId="14" fillId="3" borderId="96" xfId="1" applyNumberFormat="1" applyFont="1" applyFill="1" applyBorder="1" applyAlignment="1">
      <alignment horizontal="center" vertical="center"/>
    </xf>
    <xf numFmtId="165" fontId="14" fillId="4" borderId="16" xfId="1" applyNumberFormat="1" applyFont="1" applyFill="1" applyBorder="1" applyAlignment="1">
      <alignment horizontal="center" vertical="center" wrapText="1"/>
    </xf>
    <xf numFmtId="49" fontId="22" fillId="9" borderId="16" xfId="1" applyNumberFormat="1" applyFont="1" applyFill="1" applyBorder="1" applyAlignment="1">
      <alignment horizontal="right" vertical="center"/>
    </xf>
    <xf numFmtId="2" fontId="14" fillId="3" borderId="16" xfId="1" applyNumberFormat="1" applyFont="1" applyFill="1" applyBorder="1" applyAlignment="1">
      <alignment horizontal="center" vertical="center"/>
    </xf>
    <xf numFmtId="0" fontId="36" fillId="0" borderId="16" xfId="1" applyFont="1" applyBorder="1" applyAlignment="1">
      <alignment horizontal="center" vertical="center"/>
    </xf>
    <xf numFmtId="165" fontId="14" fillId="0" borderId="16" xfId="1" applyNumberFormat="1" applyFont="1" applyBorder="1" applyAlignment="1">
      <alignment horizontal="center" vertical="center" wrapText="1"/>
    </xf>
    <xf numFmtId="0" fontId="36" fillId="0" borderId="16" xfId="1" applyFont="1" applyFill="1" applyBorder="1" applyAlignment="1">
      <alignment horizontal="center" vertical="center"/>
    </xf>
    <xf numFmtId="0" fontId="0" fillId="0" borderId="16" xfId="0" applyBorder="1" applyAlignment="1">
      <alignment horizontal="center"/>
    </xf>
    <xf numFmtId="0" fontId="0" fillId="0" borderId="16" xfId="0" applyBorder="1" applyAlignment="1">
      <alignment horizontal="center" vertical="top"/>
    </xf>
    <xf numFmtId="0" fontId="0" fillId="0" borderId="110" xfId="0" applyBorder="1" applyAlignment="1">
      <alignment horizontal="center"/>
    </xf>
    <xf numFmtId="2" fontId="14" fillId="3" borderId="110" xfId="1" applyNumberFormat="1" applyFont="1" applyFill="1" applyBorder="1" applyAlignment="1">
      <alignment horizontal="center" vertical="center"/>
    </xf>
    <xf numFmtId="0" fontId="0" fillId="0" borderId="110" xfId="0" applyBorder="1" applyAlignment="1">
      <alignment horizontal="center" vertical="top"/>
    </xf>
    <xf numFmtId="0" fontId="9" fillId="9" borderId="96" xfId="1" applyFont="1" applyFill="1" applyBorder="1" applyAlignment="1">
      <alignment horizontal="center" vertical="center" wrapText="1"/>
    </xf>
    <xf numFmtId="0" fontId="36" fillId="9" borderId="96" xfId="1" applyFont="1" applyFill="1" applyBorder="1" applyAlignment="1">
      <alignment horizontal="center" vertical="center"/>
    </xf>
    <xf numFmtId="1" fontId="14" fillId="9" borderId="96" xfId="1" applyNumberFormat="1" applyFont="1" applyFill="1" applyBorder="1" applyAlignment="1">
      <alignment horizontal="center" vertical="center" wrapText="1"/>
    </xf>
    <xf numFmtId="0" fontId="14" fillId="9" borderId="96" xfId="1" applyFont="1" applyFill="1" applyBorder="1" applyAlignment="1">
      <alignment horizontal="center" vertical="center" wrapText="1"/>
    </xf>
    <xf numFmtId="165" fontId="14" fillId="9" borderId="96" xfId="1" applyNumberFormat="1" applyFont="1" applyFill="1" applyBorder="1" applyAlignment="1">
      <alignment horizontal="center" vertical="center" wrapText="1"/>
    </xf>
    <xf numFmtId="0" fontId="9" fillId="9" borderId="16" xfId="1" applyFont="1" applyFill="1" applyBorder="1" applyAlignment="1">
      <alignment horizontal="center" vertical="center" wrapText="1"/>
    </xf>
    <xf numFmtId="0" fontId="36" fillId="9" borderId="16" xfId="1" applyFont="1" applyFill="1" applyBorder="1" applyAlignment="1">
      <alignment horizontal="center" vertical="center"/>
    </xf>
    <xf numFmtId="1" fontId="14" fillId="9" borderId="16" xfId="1" applyNumberFormat="1" applyFont="1" applyFill="1" applyBorder="1" applyAlignment="1">
      <alignment horizontal="center" vertical="center" wrapText="1"/>
    </xf>
    <xf numFmtId="0" fontId="14" fillId="9" borderId="16" xfId="1" applyFont="1" applyFill="1" applyBorder="1" applyAlignment="1">
      <alignment horizontal="center" vertical="center" wrapText="1"/>
    </xf>
    <xf numFmtId="165" fontId="14" fillId="9" borderId="16" xfId="1" applyNumberFormat="1" applyFont="1" applyFill="1" applyBorder="1" applyAlignment="1">
      <alignment horizontal="center" vertical="center" wrapText="1"/>
    </xf>
    <xf numFmtId="0" fontId="9" fillId="0" borderId="16" xfId="0" applyFont="1" applyFill="1" applyBorder="1" applyAlignment="1">
      <alignment horizontal="center" wrapText="1"/>
    </xf>
    <xf numFmtId="0" fontId="14" fillId="0" borderId="16" xfId="1" applyFont="1" applyFill="1" applyBorder="1" applyAlignment="1">
      <alignment horizontal="center" vertical="center" wrapText="1"/>
    </xf>
    <xf numFmtId="1" fontId="14" fillId="0" borderId="16" xfId="1" applyNumberFormat="1" applyFont="1" applyFill="1" applyBorder="1" applyAlignment="1">
      <alignment horizontal="center" vertical="center" wrapText="1"/>
    </xf>
    <xf numFmtId="0" fontId="14" fillId="0" borderId="16" xfId="1" applyFont="1" applyBorder="1" applyAlignment="1">
      <alignment horizontal="center" vertical="center" wrapText="1"/>
    </xf>
    <xf numFmtId="165" fontId="14" fillId="0" borderId="16" xfId="1" applyNumberFormat="1" applyFont="1" applyFill="1" applyBorder="1" applyAlignment="1">
      <alignment horizontal="center" vertical="center" wrapText="1"/>
    </xf>
    <xf numFmtId="165" fontId="14" fillId="6" borderId="16" xfId="1" applyNumberFormat="1" applyFont="1" applyFill="1" applyBorder="1" applyAlignment="1">
      <alignment horizontal="center" vertical="center" wrapText="1"/>
    </xf>
    <xf numFmtId="0" fontId="36" fillId="9" borderId="110" xfId="1" applyFont="1" applyFill="1" applyBorder="1" applyAlignment="1">
      <alignment horizontal="center" vertical="center"/>
    </xf>
    <xf numFmtId="165" fontId="14" fillId="9" borderId="110" xfId="1" applyNumberFormat="1" applyFont="1" applyFill="1" applyBorder="1" applyAlignment="1">
      <alignment horizontal="center" vertical="center" wrapText="1"/>
    </xf>
    <xf numFmtId="49" fontId="22" fillId="9" borderId="110" xfId="1" applyNumberFormat="1" applyFont="1" applyFill="1" applyBorder="1" applyAlignment="1">
      <alignment horizontal="right" vertical="center"/>
    </xf>
    <xf numFmtId="0" fontId="36" fillId="9" borderId="16" xfId="1" quotePrefix="1" applyFont="1" applyFill="1" applyBorder="1" applyAlignment="1">
      <alignment horizontal="center" vertical="center"/>
    </xf>
    <xf numFmtId="2" fontId="14" fillId="11" borderId="96" xfId="1" applyNumberFormat="1" applyFont="1" applyFill="1" applyBorder="1" applyAlignment="1">
      <alignment horizontal="center" vertical="center"/>
    </xf>
    <xf numFmtId="2" fontId="14" fillId="11" borderId="16" xfId="1" applyNumberFormat="1" applyFont="1" applyFill="1" applyBorder="1" applyAlignment="1">
      <alignment horizontal="center" vertical="center"/>
    </xf>
    <xf numFmtId="2" fontId="14" fillId="11" borderId="110" xfId="1" applyNumberFormat="1" applyFont="1" applyFill="1" applyBorder="1" applyAlignment="1">
      <alignment horizontal="center" vertical="center"/>
    </xf>
    <xf numFmtId="0" fontId="9" fillId="3" borderId="11" xfId="1" applyFont="1" applyFill="1" applyBorder="1" applyAlignment="1">
      <alignment horizontal="center" wrapText="1"/>
    </xf>
    <xf numFmtId="2" fontId="9" fillId="11" borderId="96" xfId="1" applyNumberFormat="1" applyFont="1" applyFill="1" applyBorder="1" applyAlignment="1">
      <alignment horizontal="center" vertical="center"/>
    </xf>
    <xf numFmtId="2" fontId="9" fillId="11" borderId="16" xfId="1" applyNumberFormat="1" applyFont="1" applyFill="1" applyBorder="1" applyAlignment="1">
      <alignment horizontal="center" vertical="center"/>
    </xf>
    <xf numFmtId="2" fontId="9" fillId="11" borderId="110" xfId="1" applyNumberFormat="1" applyFont="1" applyFill="1" applyBorder="1" applyAlignment="1">
      <alignment horizontal="center" vertical="center"/>
    </xf>
    <xf numFmtId="2" fontId="9" fillId="3" borderId="96" xfId="1" applyNumberFormat="1" applyFont="1" applyFill="1" applyBorder="1" applyAlignment="1">
      <alignment horizontal="center" vertical="center"/>
    </xf>
    <xf numFmtId="2" fontId="9" fillId="3" borderId="16" xfId="1" applyNumberFormat="1" applyFont="1" applyFill="1" applyBorder="1" applyAlignment="1">
      <alignment horizontal="center" vertical="center"/>
    </xf>
    <xf numFmtId="2" fontId="9" fillId="3" borderId="110" xfId="1" applyNumberFormat="1" applyFont="1" applyFill="1" applyBorder="1" applyAlignment="1">
      <alignment horizontal="center" vertical="center"/>
    </xf>
    <xf numFmtId="49" fontId="22" fillId="0" borderId="16" xfId="1" applyNumberFormat="1" applyFont="1" applyFill="1" applyBorder="1" applyAlignment="1">
      <alignment horizontal="right" vertical="center"/>
    </xf>
    <xf numFmtId="0" fontId="0" fillId="0" borderId="16" xfId="0" applyFill="1" applyBorder="1" applyAlignment="1">
      <alignment horizontal="center" vertical="top"/>
    </xf>
    <xf numFmtId="0" fontId="0" fillId="0" borderId="16" xfId="0" applyFill="1" applyBorder="1" applyAlignment="1">
      <alignment horizontal="center"/>
    </xf>
    <xf numFmtId="1" fontId="14" fillId="0" borderId="16" xfId="1" applyNumberFormat="1" applyFont="1" applyFill="1" applyBorder="1" applyAlignment="1">
      <alignment horizontal="center" vertical="center"/>
    </xf>
    <xf numFmtId="2" fontId="14" fillId="0" borderId="16" xfId="1" applyNumberFormat="1" applyFont="1" applyFill="1" applyBorder="1" applyAlignment="1">
      <alignment horizontal="center" vertical="center"/>
    </xf>
    <xf numFmtId="0" fontId="0" fillId="0" borderId="110" xfId="0" applyFill="1" applyBorder="1" applyAlignment="1">
      <alignment horizontal="center" vertical="top"/>
    </xf>
    <xf numFmtId="0" fontId="0" fillId="0" borderId="110" xfId="0" applyFill="1" applyBorder="1" applyAlignment="1">
      <alignment horizontal="center"/>
    </xf>
    <xf numFmtId="1" fontId="14" fillId="0" borderId="110" xfId="1" applyNumberFormat="1" applyFont="1" applyFill="1" applyBorder="1" applyAlignment="1">
      <alignment horizontal="center" vertical="center"/>
    </xf>
    <xf numFmtId="2" fontId="14" fillId="0" borderId="110" xfId="1" applyNumberFormat="1" applyFont="1" applyFill="1" applyBorder="1" applyAlignment="1">
      <alignment horizontal="center" vertical="center"/>
    </xf>
    <xf numFmtId="0" fontId="9" fillId="9" borderId="110" xfId="1" applyFont="1" applyFill="1" applyBorder="1" applyAlignment="1">
      <alignment horizontal="center" vertical="center" wrapText="1"/>
    </xf>
    <xf numFmtId="0" fontId="0" fillId="0" borderId="122" xfId="0" applyFill="1" applyBorder="1" applyAlignment="1">
      <alignment wrapText="1"/>
    </xf>
    <xf numFmtId="0" fontId="0" fillId="0" borderId="0" xfId="0"/>
    <xf numFmtId="0" fontId="22" fillId="0" borderId="0" xfId="1" applyFont="1" applyAlignment="1">
      <alignment vertical="center"/>
    </xf>
    <xf numFmtId="0" fontId="22" fillId="0" borderId="111" xfId="1" applyFont="1" applyBorder="1" applyAlignment="1">
      <alignment horizontal="center" vertical="center" wrapText="1"/>
    </xf>
    <xf numFmtId="0" fontId="22" fillId="0" borderId="112" xfId="1" applyFont="1" applyBorder="1" applyAlignment="1">
      <alignment horizontal="center" vertical="center" wrapText="1"/>
    </xf>
    <xf numFmtId="0" fontId="22" fillId="0" borderId="112" xfId="1" applyFont="1" applyBorder="1" applyAlignment="1">
      <alignment vertical="center" wrapText="1"/>
    </xf>
    <xf numFmtId="0" fontId="22" fillId="0" borderId="126" xfId="1" applyFont="1" applyFill="1" applyBorder="1" applyAlignment="1">
      <alignment horizontal="center" vertical="center"/>
    </xf>
    <xf numFmtId="0" fontId="22" fillId="0" borderId="127" xfId="1" applyFont="1" applyFill="1" applyBorder="1" applyAlignment="1">
      <alignment horizontal="center" vertical="center"/>
    </xf>
    <xf numFmtId="11" fontId="22" fillId="0" borderId="126" xfId="1" quotePrefix="1" applyNumberFormat="1" applyFont="1" applyFill="1" applyBorder="1" applyAlignment="1">
      <alignment horizontal="center" vertical="center"/>
    </xf>
    <xf numFmtId="0" fontId="22" fillId="0" borderId="126" xfId="1" applyFont="1" applyBorder="1" applyAlignment="1">
      <alignment horizontal="center" vertical="center" wrapText="1"/>
    </xf>
    <xf numFmtId="0" fontId="22" fillId="0" borderId="126" xfId="1" applyFont="1" applyBorder="1" applyAlignment="1">
      <alignment horizontal="center"/>
    </xf>
    <xf numFmtId="0" fontId="22" fillId="0" borderId="127" xfId="1" applyFont="1" applyBorder="1" applyAlignment="1">
      <alignment horizontal="center"/>
    </xf>
    <xf numFmtId="0" fontId="22" fillId="0" borderId="114" xfId="1" applyFont="1" applyBorder="1" applyAlignment="1">
      <alignment horizontal="center" vertical="center" wrapText="1"/>
    </xf>
    <xf numFmtId="0" fontId="22" fillId="0" borderId="114" xfId="1" applyFont="1" applyFill="1" applyBorder="1" applyAlignment="1">
      <alignment horizontal="center" vertical="center"/>
    </xf>
    <xf numFmtId="0" fontId="22" fillId="0" borderId="114" xfId="1" applyFont="1" applyFill="1" applyBorder="1" applyAlignment="1">
      <alignment horizontal="center" vertical="center" wrapText="1"/>
    </xf>
    <xf numFmtId="0" fontId="22" fillId="0" borderId="126" xfId="1" applyFont="1" applyFill="1" applyBorder="1" applyAlignment="1">
      <alignment horizontal="center" vertical="center" wrapText="1"/>
    </xf>
    <xf numFmtId="0" fontId="0" fillId="0" borderId="0" xfId="0"/>
    <xf numFmtId="0" fontId="0" fillId="0" borderId="0" xfId="0" applyAlignment="1">
      <alignment wrapText="1"/>
    </xf>
    <xf numFmtId="0" fontId="22" fillId="0" borderId="0" xfId="1" applyFont="1" applyAlignment="1">
      <alignment vertical="center"/>
    </xf>
    <xf numFmtId="0" fontId="22" fillId="0" borderId="112" xfId="1" applyFont="1" applyBorder="1" applyAlignment="1">
      <alignment horizontal="center" vertical="center" wrapText="1"/>
    </xf>
    <xf numFmtId="0" fontId="22" fillId="0" borderId="113" xfId="1" applyFont="1" applyBorder="1" applyAlignment="1">
      <alignment horizontal="center" vertical="center" wrapText="1"/>
    </xf>
    <xf numFmtId="0" fontId="25" fillId="0" borderId="0" xfId="1" applyFont="1" applyBorder="1" applyAlignment="1">
      <alignment vertical="center"/>
    </xf>
    <xf numFmtId="0" fontId="22" fillId="0" borderId="112" xfId="1" applyFont="1" applyBorder="1" applyAlignment="1">
      <alignment vertical="center" wrapText="1"/>
    </xf>
    <xf numFmtId="0" fontId="22" fillId="0" borderId="115" xfId="1" applyFont="1" applyFill="1" applyBorder="1" applyAlignment="1">
      <alignment horizontal="center" vertical="center"/>
    </xf>
    <xf numFmtId="165" fontId="22" fillId="0" borderId="124" xfId="1" applyNumberFormat="1" applyFont="1" applyBorder="1" applyAlignment="1">
      <alignment horizontal="center" vertical="center" wrapText="1"/>
    </xf>
    <xf numFmtId="0" fontId="22" fillId="0" borderId="113" xfId="0" applyFont="1" applyFill="1" applyBorder="1" applyAlignment="1">
      <alignment horizontal="center" vertical="center"/>
    </xf>
    <xf numFmtId="0" fontId="22" fillId="0" borderId="128" xfId="1" applyFont="1" applyBorder="1" applyAlignment="1">
      <alignment horizontal="center" vertical="center" wrapText="1"/>
    </xf>
    <xf numFmtId="165" fontId="22" fillId="0" borderId="130" xfId="1" applyNumberFormat="1" applyFont="1" applyBorder="1" applyAlignment="1">
      <alignment horizontal="center" vertical="center" wrapText="1"/>
    </xf>
    <xf numFmtId="0" fontId="22" fillId="0" borderId="128" xfId="0" applyFont="1" applyFill="1" applyBorder="1" applyAlignment="1">
      <alignment horizontal="center" vertical="center"/>
    </xf>
    <xf numFmtId="0" fontId="22" fillId="0" borderId="131" xfId="1" applyFont="1" applyFill="1" applyBorder="1" applyAlignment="1">
      <alignment horizontal="center" vertical="center"/>
    </xf>
    <xf numFmtId="0" fontId="22" fillId="0" borderId="128" xfId="1" applyFont="1" applyBorder="1" applyAlignment="1">
      <alignment horizontal="center"/>
    </xf>
    <xf numFmtId="1" fontId="22" fillId="0" borderId="131" xfId="1" applyNumberFormat="1" applyFont="1" applyFill="1" applyBorder="1" applyAlignment="1">
      <alignment horizontal="center" vertical="center"/>
    </xf>
    <xf numFmtId="0" fontId="22" fillId="0" borderId="129" xfId="1" applyFont="1" applyBorder="1" applyAlignment="1">
      <alignment horizontal="center"/>
    </xf>
    <xf numFmtId="165" fontId="22" fillId="0" borderId="129" xfId="1" applyNumberFormat="1" applyFont="1" applyBorder="1" applyAlignment="1">
      <alignment horizontal="center" vertical="center" wrapText="1"/>
    </xf>
    <xf numFmtId="0" fontId="22" fillId="0" borderId="129" xfId="0" applyFont="1" applyFill="1" applyBorder="1" applyAlignment="1">
      <alignment horizontal="center" vertical="center"/>
    </xf>
    <xf numFmtId="0" fontId="22" fillId="0" borderId="132" xfId="1" applyFont="1" applyFill="1" applyBorder="1" applyAlignment="1">
      <alignment horizontal="center" vertical="center"/>
    </xf>
    <xf numFmtId="0" fontId="22" fillId="0" borderId="133" xfId="1" applyFont="1" applyBorder="1" applyAlignment="1">
      <alignment horizontal="center" vertical="center" wrapText="1"/>
    </xf>
    <xf numFmtId="0" fontId="22" fillId="0" borderId="134" xfId="1" applyFont="1" applyBorder="1" applyAlignment="1">
      <alignment horizontal="center" vertical="center" wrapText="1"/>
    </xf>
    <xf numFmtId="165" fontId="22" fillId="0" borderId="133" xfId="1" applyNumberFormat="1" applyFont="1" applyBorder="1" applyAlignment="1">
      <alignment horizontal="center" vertical="center" wrapText="1"/>
    </xf>
    <xf numFmtId="165" fontId="22" fillId="0" borderId="135" xfId="1" applyNumberFormat="1" applyFont="1" applyBorder="1" applyAlignment="1">
      <alignment horizontal="center" vertical="center" wrapText="1"/>
    </xf>
    <xf numFmtId="0" fontId="0" fillId="0" borderId="0" xfId="0"/>
    <xf numFmtId="0" fontId="0" fillId="0" borderId="0" xfId="0"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119" xfId="0" applyFill="1" applyBorder="1" applyAlignment="1">
      <alignment wrapText="1"/>
    </xf>
    <xf numFmtId="0" fontId="0" fillId="0" borderId="136" xfId="0" applyFill="1" applyBorder="1" applyAlignment="1">
      <alignment horizontal="center" wrapText="1"/>
    </xf>
    <xf numFmtId="0" fontId="0" fillId="0" borderId="80" xfId="0" applyFill="1" applyBorder="1" applyAlignment="1">
      <alignment horizontal="center" wrapText="1"/>
    </xf>
    <xf numFmtId="16" fontId="0" fillId="0" borderId="80" xfId="0" applyNumberFormat="1" applyFill="1" applyBorder="1" applyAlignment="1">
      <alignment horizontal="center" wrapText="1"/>
    </xf>
    <xf numFmtId="0" fontId="0" fillId="0" borderId="0" xfId="0" applyFill="1" applyAlignment="1">
      <alignment horizontal="center" wrapText="1"/>
    </xf>
    <xf numFmtId="0" fontId="0" fillId="2" borderId="80" xfId="0" applyFill="1" applyBorder="1"/>
    <xf numFmtId="0" fontId="0" fillId="2" borderId="1" xfId="0" applyFill="1" applyBorder="1" applyAlignment="1">
      <alignment wrapText="1"/>
    </xf>
    <xf numFmtId="0" fontId="0" fillId="2" borderId="2" xfId="0" applyFill="1" applyBorder="1" applyAlignment="1">
      <alignment horizontal="center" wrapText="1"/>
    </xf>
    <xf numFmtId="0" fontId="0" fillId="2" borderId="3" xfId="0" applyFill="1" applyBorder="1" applyAlignment="1">
      <alignment horizontal="center" wrapText="1"/>
    </xf>
    <xf numFmtId="0" fontId="0" fillId="0" borderId="137" xfId="0" applyFill="1" applyBorder="1" applyAlignment="1">
      <alignment horizontal="center" wrapText="1"/>
    </xf>
    <xf numFmtId="0" fontId="0" fillId="0" borderId="81" xfId="0" applyFill="1" applyBorder="1" applyAlignment="1">
      <alignment horizontal="center" wrapText="1"/>
    </xf>
    <xf numFmtId="0" fontId="0" fillId="2" borderId="120" xfId="0" applyFill="1" applyBorder="1"/>
    <xf numFmtId="0" fontId="0" fillId="2" borderId="138" xfId="0" applyFill="1" applyBorder="1" applyAlignment="1">
      <alignment horizontal="center" wrapText="1"/>
    </xf>
    <xf numFmtId="0" fontId="9" fillId="0" borderId="80" xfId="0" applyFont="1" applyFill="1" applyBorder="1" applyAlignment="1">
      <alignment horizontal="center" wrapText="1"/>
    </xf>
    <xf numFmtId="16" fontId="9" fillId="0" borderId="80" xfId="0" applyNumberFormat="1" applyFont="1" applyFill="1" applyBorder="1" applyAlignment="1">
      <alignment horizontal="center" wrapText="1"/>
    </xf>
    <xf numFmtId="0" fontId="9" fillId="0" borderId="81" xfId="0" applyFont="1" applyFill="1" applyBorder="1" applyAlignment="1">
      <alignment horizontal="center" wrapText="1"/>
    </xf>
    <xf numFmtId="0" fontId="0" fillId="0" borderId="139" xfId="0" applyFill="1" applyBorder="1" applyAlignment="1">
      <alignment wrapText="1"/>
    </xf>
    <xf numFmtId="0" fontId="0" fillId="0" borderId="74" xfId="0" applyFill="1" applyBorder="1" applyAlignment="1">
      <alignment horizontal="center" wrapText="1"/>
    </xf>
    <xf numFmtId="0" fontId="0" fillId="2" borderId="81" xfId="0" applyFill="1" applyBorder="1"/>
    <xf numFmtId="0" fontId="0" fillId="0" borderId="121" xfId="0" applyBorder="1" applyAlignment="1">
      <alignment wrapText="1"/>
    </xf>
    <xf numFmtId="0" fontId="9" fillId="0" borderId="121" xfId="0" applyFont="1" applyFill="1" applyBorder="1" applyAlignment="1">
      <alignment wrapText="1"/>
    </xf>
    <xf numFmtId="0" fontId="0" fillId="0" borderId="75" xfId="0" applyFill="1" applyBorder="1" applyAlignment="1">
      <alignment horizontal="center" wrapText="1"/>
    </xf>
    <xf numFmtId="0" fontId="11" fillId="0" borderId="1" xfId="0" applyFont="1" applyFill="1" applyBorder="1" applyAlignment="1">
      <alignment wrapText="1"/>
    </xf>
    <xf numFmtId="0" fontId="11" fillId="0" borderId="78" xfId="0" applyFont="1" applyFill="1" applyBorder="1" applyAlignment="1">
      <alignment horizontal="center" wrapText="1"/>
    </xf>
    <xf numFmtId="0" fontId="11" fillId="0" borderId="138" xfId="0" applyFont="1" applyFill="1" applyBorder="1" applyAlignment="1">
      <alignment horizontal="center" wrapText="1"/>
    </xf>
    <xf numFmtId="0" fontId="11" fillId="0" borderId="118" xfId="0" applyFont="1" applyFill="1" applyBorder="1" applyAlignment="1">
      <alignment horizontal="center" wrapText="1"/>
    </xf>
    <xf numFmtId="0" fontId="11" fillId="0" borderId="84" xfId="0" applyFont="1" applyFill="1" applyBorder="1" applyAlignment="1">
      <alignment horizontal="center" wrapText="1"/>
    </xf>
    <xf numFmtId="0" fontId="11" fillId="0" borderId="2" xfId="0" applyFont="1" applyFill="1" applyBorder="1" applyAlignment="1">
      <alignment horizontal="center" wrapText="1"/>
    </xf>
    <xf numFmtId="0" fontId="11" fillId="0" borderId="8" xfId="0" applyFont="1" applyBorder="1" applyAlignment="1">
      <alignment horizontal="center" wrapText="1"/>
    </xf>
    <xf numFmtId="0" fontId="9" fillId="0" borderId="119" xfId="0" applyFont="1" applyFill="1" applyBorder="1" applyAlignment="1">
      <alignment wrapText="1"/>
    </xf>
    <xf numFmtId="0" fontId="0" fillId="2" borderId="121" xfId="0" applyFill="1" applyBorder="1"/>
    <xf numFmtId="0" fontId="15" fillId="0" borderId="121" xfId="0" applyFont="1" applyBorder="1" applyAlignment="1">
      <alignment wrapText="1"/>
    </xf>
    <xf numFmtId="0" fontId="15" fillId="0" borderId="121" xfId="0" applyFont="1" applyFill="1" applyBorder="1" applyAlignment="1">
      <alignment wrapText="1"/>
    </xf>
    <xf numFmtId="0" fontId="11" fillId="0" borderId="74" xfId="0" applyFont="1" applyFill="1" applyBorder="1" applyAlignment="1">
      <alignment horizontal="center" wrapText="1"/>
    </xf>
    <xf numFmtId="0" fontId="11" fillId="0" borderId="136" xfId="0" applyFont="1" applyFill="1" applyBorder="1" applyAlignment="1">
      <alignment horizontal="center" wrapText="1"/>
    </xf>
    <xf numFmtId="0" fontId="0" fillId="2" borderId="78" xfId="0" applyFill="1" applyBorder="1" applyAlignment="1">
      <alignment horizontal="center" wrapText="1"/>
    </xf>
    <xf numFmtId="0" fontId="0" fillId="0" borderId="78" xfId="0" applyFill="1" applyBorder="1" applyAlignment="1">
      <alignment horizontal="center" wrapText="1"/>
    </xf>
    <xf numFmtId="0" fontId="0" fillId="0" borderId="141" xfId="0" applyFill="1" applyBorder="1" applyAlignment="1">
      <alignment horizontal="center" wrapText="1"/>
    </xf>
    <xf numFmtId="0" fontId="0" fillId="0" borderId="27" xfId="0" applyFill="1" applyBorder="1" applyAlignment="1">
      <alignment horizontal="center" wrapText="1"/>
    </xf>
    <xf numFmtId="0" fontId="9" fillId="0" borderId="27" xfId="0" applyFont="1" applyFill="1" applyBorder="1" applyAlignment="1">
      <alignment horizontal="center" wrapText="1"/>
    </xf>
    <xf numFmtId="0" fontId="0" fillId="2" borderId="27" xfId="0" applyFill="1" applyBorder="1"/>
    <xf numFmtId="0" fontId="0" fillId="0" borderId="142" xfId="0" applyFill="1" applyBorder="1" applyAlignment="1">
      <alignment horizontal="center" wrapText="1"/>
    </xf>
    <xf numFmtId="0" fontId="0" fillId="0" borderId="84" xfId="0" applyFill="1" applyBorder="1" applyAlignment="1">
      <alignment horizontal="center" wrapText="1"/>
    </xf>
    <xf numFmtId="0" fontId="11" fillId="0" borderId="28" xfId="0" applyFont="1" applyFill="1" applyBorder="1" applyAlignment="1">
      <alignment horizontal="center" wrapText="1"/>
    </xf>
    <xf numFmtId="0" fontId="0" fillId="2" borderId="118" xfId="0" applyFill="1" applyBorder="1" applyAlignment="1">
      <alignment horizontal="center" wrapText="1"/>
    </xf>
    <xf numFmtId="0" fontId="0" fillId="0" borderId="143" xfId="0" applyFill="1" applyBorder="1" applyAlignment="1">
      <alignment horizontal="center" wrapText="1"/>
    </xf>
    <xf numFmtId="0" fontId="0" fillId="0" borderId="121" xfId="0" applyFill="1" applyBorder="1" applyAlignment="1">
      <alignment horizontal="center" wrapText="1"/>
    </xf>
    <xf numFmtId="0" fontId="9" fillId="0" borderId="120" xfId="0" applyFont="1" applyFill="1" applyBorder="1" applyAlignment="1">
      <alignment horizontal="center" wrapText="1"/>
    </xf>
    <xf numFmtId="0" fontId="9" fillId="0" borderId="121" xfId="0" applyFont="1" applyFill="1" applyBorder="1" applyAlignment="1">
      <alignment horizontal="center" wrapText="1"/>
    </xf>
    <xf numFmtId="0" fontId="0" fillId="0" borderId="140" xfId="0" applyFill="1" applyBorder="1" applyAlignment="1">
      <alignment horizontal="center" wrapText="1"/>
    </xf>
    <xf numFmtId="0" fontId="0" fillId="0" borderId="0" xfId="0" applyFill="1" applyBorder="1" applyAlignment="1">
      <alignment horizontal="center" wrapText="1"/>
    </xf>
    <xf numFmtId="0" fontId="0" fillId="2" borderId="84" xfId="0" applyFill="1" applyBorder="1" applyAlignment="1">
      <alignment horizontal="center" wrapText="1"/>
    </xf>
    <xf numFmtId="0" fontId="9" fillId="0" borderId="141" xfId="0" applyFont="1" applyFill="1" applyBorder="1" applyAlignment="1">
      <alignment horizontal="center" wrapText="1"/>
    </xf>
    <xf numFmtId="0" fontId="0" fillId="5" borderId="80" xfId="0" applyFill="1" applyBorder="1"/>
    <xf numFmtId="0" fontId="0" fillId="5" borderId="121" xfId="0" applyFill="1" applyBorder="1"/>
    <xf numFmtId="0" fontId="9" fillId="0" borderId="136" xfId="0" applyFont="1" applyFill="1" applyBorder="1" applyAlignment="1">
      <alignment horizontal="center" wrapText="1"/>
    </xf>
    <xf numFmtId="0" fontId="0" fillId="0" borderId="121" xfId="0" applyFill="1" applyBorder="1" applyAlignment="1">
      <alignment wrapText="1"/>
    </xf>
    <xf numFmtId="0" fontId="0" fillId="0" borderId="140" xfId="0" applyFill="1" applyBorder="1" applyAlignment="1">
      <alignment wrapText="1"/>
    </xf>
    <xf numFmtId="0" fontId="0" fillId="0" borderId="0" xfId="0" applyFill="1"/>
    <xf numFmtId="0" fontId="38" fillId="0" borderId="114" xfId="23" applyFont="1" applyFill="1" applyBorder="1" applyAlignment="1">
      <alignment horizontal="center" vertical="center"/>
    </xf>
    <xf numFmtId="0" fontId="38" fillId="0" borderId="127" xfId="23" applyFont="1" applyFill="1" applyBorder="1" applyAlignment="1">
      <alignment horizontal="center" vertical="center"/>
    </xf>
    <xf numFmtId="0" fontId="11" fillId="3" borderId="144" xfId="0" applyFont="1" applyFill="1" applyBorder="1" applyAlignment="1">
      <alignment horizontal="center" vertical="top" wrapText="1"/>
    </xf>
    <xf numFmtId="14" fontId="9" fillId="0" borderId="27" xfId="0" applyNumberFormat="1" applyFont="1" applyBorder="1" applyAlignment="1">
      <alignment vertical="top" wrapText="1"/>
    </xf>
    <xf numFmtId="14" fontId="9" fillId="0" borderId="142" xfId="0" applyNumberFormat="1" applyFont="1" applyBorder="1" applyAlignment="1">
      <alignment vertical="top" wrapText="1"/>
    </xf>
    <xf numFmtId="14" fontId="0" fillId="0" borderId="79" xfId="0" applyNumberFormat="1" applyBorder="1"/>
    <xf numFmtId="0" fontId="11" fillId="0" borderId="146" xfId="0" applyFont="1" applyFill="1" applyBorder="1" applyAlignment="1">
      <alignment horizontal="center" wrapText="1"/>
    </xf>
    <xf numFmtId="0" fontId="0" fillId="2" borderId="146" xfId="0" applyFill="1" applyBorder="1" applyAlignment="1">
      <alignment wrapText="1"/>
    </xf>
    <xf numFmtId="0" fontId="0" fillId="0" borderId="0" xfId="0" applyFill="1" applyBorder="1" applyAlignment="1">
      <alignment wrapText="1"/>
    </xf>
    <xf numFmtId="0" fontId="0" fillId="2" borderId="28" xfId="0" applyFill="1" applyBorder="1" applyAlignment="1">
      <alignment horizontal="center" wrapText="1"/>
    </xf>
    <xf numFmtId="0" fontId="0" fillId="0" borderId="147" xfId="0" applyFill="1" applyBorder="1" applyAlignment="1">
      <alignment horizontal="center" wrapText="1"/>
    </xf>
    <xf numFmtId="0" fontId="0" fillId="0" borderId="122" xfId="0" applyFill="1" applyBorder="1" applyAlignment="1">
      <alignment horizontal="center" wrapText="1"/>
    </xf>
    <xf numFmtId="0" fontId="9" fillId="0" borderId="1" xfId="0" applyFont="1" applyBorder="1" applyAlignment="1">
      <alignment horizontal="center" vertical="center" wrapText="1"/>
    </xf>
    <xf numFmtId="0" fontId="9" fillId="0" borderId="119" xfId="0" applyFont="1" applyFill="1" applyBorder="1" applyAlignment="1">
      <alignment horizontal="center" wrapText="1"/>
    </xf>
    <xf numFmtId="0" fontId="0" fillId="0" borderId="121" xfId="0" applyFill="1" applyBorder="1"/>
    <xf numFmtId="0" fontId="9" fillId="0" borderId="145" xfId="0" applyFont="1" applyFill="1" applyBorder="1" applyAlignment="1">
      <alignment horizontal="center" wrapText="1"/>
    </xf>
    <xf numFmtId="0" fontId="0" fillId="0" borderId="0" xfId="0" applyBorder="1"/>
    <xf numFmtId="0" fontId="9" fillId="0" borderId="0" xfId="0" applyFont="1" applyFill="1" applyBorder="1" applyAlignment="1">
      <alignment horizontal="center" wrapText="1"/>
    </xf>
    <xf numFmtId="0" fontId="11" fillId="0" borderId="0" xfId="0" applyFont="1" applyFill="1" applyBorder="1" applyAlignment="1">
      <alignment horizontal="center" wrapText="1"/>
    </xf>
    <xf numFmtId="0" fontId="0" fillId="0" borderId="0" xfId="0" applyFill="1" applyBorder="1"/>
    <xf numFmtId="0" fontId="9" fillId="0" borderId="78" xfId="0" applyFont="1" applyBorder="1" applyAlignment="1">
      <alignment wrapText="1"/>
    </xf>
    <xf numFmtId="0" fontId="0" fillId="0" borderId="79" xfId="0" applyBorder="1" applyAlignment="1">
      <alignment wrapText="1"/>
    </xf>
    <xf numFmtId="0" fontId="0" fillId="0" borderId="72" xfId="0" applyBorder="1" applyAlignment="1">
      <alignment wrapText="1"/>
    </xf>
    <xf numFmtId="0" fontId="9" fillId="0" borderId="6" xfId="0" applyFont="1" applyBorder="1" applyAlignment="1">
      <alignment vertical="top" wrapText="1"/>
    </xf>
    <xf numFmtId="0" fontId="9" fillId="0" borderId="7" xfId="0" applyFont="1" applyBorder="1" applyAlignment="1">
      <alignment vertical="top" wrapText="1"/>
    </xf>
    <xf numFmtId="0" fontId="9" fillId="0" borderId="80" xfId="0" applyFont="1" applyBorder="1" applyAlignment="1">
      <alignment vertical="top" wrapText="1"/>
    </xf>
    <xf numFmtId="0" fontId="0" fillId="0" borderId="80" xfId="0" applyBorder="1" applyAlignment="1"/>
    <xf numFmtId="0" fontId="0" fillId="0" borderId="83" xfId="0" applyBorder="1" applyAlignment="1"/>
    <xf numFmtId="0" fontId="11" fillId="3" borderId="10" xfId="0" applyFont="1" applyFill="1" applyBorder="1" applyAlignment="1">
      <alignment horizontal="center" vertical="top" wrapText="1"/>
    </xf>
    <xf numFmtId="0" fontId="0" fillId="0" borderId="10" xfId="0" applyBorder="1" applyAlignment="1"/>
    <xf numFmtId="0" fontId="0" fillId="0" borderId="40" xfId="0" applyBorder="1" applyAlignment="1"/>
    <xf numFmtId="0" fontId="0" fillId="3" borderId="32" xfId="0" applyFill="1" applyBorder="1" applyAlignment="1">
      <alignment horizontal="center" vertical="center" wrapText="1"/>
    </xf>
    <xf numFmtId="0" fontId="0" fillId="3" borderId="79" xfId="0" applyFill="1" applyBorder="1" applyAlignment="1">
      <alignment horizontal="center" vertical="center"/>
    </xf>
    <xf numFmtId="0" fontId="0" fillId="0" borderId="79" xfId="0" applyFill="1" applyBorder="1" applyAlignment="1">
      <alignment horizontal="center" vertical="center" wrapText="1"/>
    </xf>
    <xf numFmtId="0" fontId="0" fillId="0" borderId="72" xfId="0" applyFill="1" applyBorder="1" applyAlignment="1">
      <alignment horizontal="center" vertical="center" wrapText="1"/>
    </xf>
    <xf numFmtId="0" fontId="0" fillId="3" borderId="79" xfId="0" applyFill="1" applyBorder="1" applyAlignment="1">
      <alignment horizontal="center" vertical="center" wrapText="1"/>
    </xf>
    <xf numFmtId="0" fontId="0" fillId="3" borderId="72" xfId="0" applyFill="1" applyBorder="1" applyAlignment="1">
      <alignment horizontal="center" vertical="center" wrapText="1"/>
    </xf>
    <xf numFmtId="0" fontId="0" fillId="0" borderId="32" xfId="0" applyFill="1" applyBorder="1" applyAlignment="1">
      <alignment horizontal="center" vertical="center" wrapText="1"/>
    </xf>
    <xf numFmtId="0" fontId="0" fillId="0" borderId="79" xfId="0" applyBorder="1" applyAlignment="1">
      <alignment horizontal="center" vertical="center"/>
    </xf>
    <xf numFmtId="0" fontId="0" fillId="0" borderId="79" xfId="0" applyBorder="1" applyAlignment="1">
      <alignment horizontal="center" vertical="center" wrapText="1"/>
    </xf>
    <xf numFmtId="0" fontId="0" fillId="0" borderId="72" xfId="0" applyBorder="1" applyAlignment="1">
      <alignment horizontal="center" vertical="center" wrapText="1"/>
    </xf>
    <xf numFmtId="0" fontId="0" fillId="0" borderId="72" xfId="0" applyBorder="1" applyAlignment="1">
      <alignment horizontal="center" vertical="center"/>
    </xf>
    <xf numFmtId="0" fontId="19" fillId="0" borderId="0" xfId="0" applyFont="1" applyAlignment="1">
      <alignment horizontal="right" vertical="top"/>
    </xf>
    <xf numFmtId="0" fontId="19" fillId="0" borderId="0" xfId="0" applyFont="1" applyBorder="1" applyAlignment="1">
      <alignment horizontal="right" vertical="top"/>
    </xf>
    <xf numFmtId="0" fontId="12" fillId="0" borderId="0" xfId="0" applyFont="1" applyFill="1" applyAlignment="1">
      <alignment vertical="top" wrapText="1"/>
    </xf>
    <xf numFmtId="0" fontId="14" fillId="0" borderId="0" xfId="0" applyFont="1" applyAlignment="1">
      <alignment vertical="top" wrapText="1"/>
    </xf>
    <xf numFmtId="0" fontId="12" fillId="0" borderId="0" xfId="0" applyFont="1" applyAlignment="1">
      <alignment vertical="top" wrapText="1"/>
    </xf>
    <xf numFmtId="0" fontId="35" fillId="0" borderId="0" xfId="0" applyFont="1" applyAlignment="1">
      <alignment vertical="top" wrapText="1"/>
    </xf>
    <xf numFmtId="0" fontId="9" fillId="0" borderId="81" xfId="0" applyFont="1" applyBorder="1" applyAlignment="1">
      <alignment vertical="top" wrapText="1"/>
    </xf>
    <xf numFmtId="0" fontId="0" fillId="0" borderId="76" xfId="0" applyBorder="1" applyAlignment="1"/>
    <xf numFmtId="0" fontId="0" fillId="0" borderId="70" xfId="0" applyBorder="1" applyAlignment="1"/>
    <xf numFmtId="0" fontId="9" fillId="0" borderId="74" xfId="0" applyFont="1" applyBorder="1" applyAlignment="1">
      <alignment vertical="top" wrapText="1"/>
    </xf>
    <xf numFmtId="0" fontId="0" fillId="0" borderId="74" xfId="0" applyBorder="1" applyAlignment="1"/>
    <xf numFmtId="0" fontId="9" fillId="0" borderId="75" xfId="0" quotePrefix="1" applyFont="1" applyBorder="1" applyAlignment="1">
      <alignment vertical="top" wrapText="1"/>
    </xf>
    <xf numFmtId="0" fontId="0" fillId="0" borderId="77" xfId="0" applyBorder="1" applyAlignment="1"/>
    <xf numFmtId="0" fontId="0" fillId="0" borderId="71" xfId="0" applyBorder="1" applyAlignment="1"/>
    <xf numFmtId="0" fontId="9" fillId="0" borderId="78" xfId="0" applyFont="1" applyBorder="1" applyAlignment="1">
      <alignment vertical="top" wrapText="1"/>
    </xf>
    <xf numFmtId="0" fontId="9" fillId="0" borderId="84" xfId="0" applyFont="1" applyBorder="1" applyAlignment="1">
      <alignment vertical="top" wrapText="1"/>
    </xf>
    <xf numFmtId="0" fontId="9" fillId="0" borderId="79" xfId="0" quotePrefix="1" applyFont="1" applyBorder="1" applyAlignment="1">
      <alignment vertical="top" wrapText="1"/>
    </xf>
    <xf numFmtId="0" fontId="9" fillId="0" borderId="72" xfId="0" quotePrefix="1" applyFont="1" applyBorder="1" applyAlignment="1">
      <alignment vertical="top" wrapText="1"/>
    </xf>
    <xf numFmtId="0" fontId="9" fillId="0" borderId="78" xfId="0" quotePrefix="1" applyFont="1" applyBorder="1" applyAlignment="1">
      <alignment vertical="top" wrapText="1"/>
    </xf>
    <xf numFmtId="0" fontId="33" fillId="0" borderId="0" xfId="1" applyFont="1" applyAlignment="1">
      <alignment vertical="center" wrapText="1"/>
    </xf>
    <xf numFmtId="0" fontId="34" fillId="0" borderId="0" xfId="1" applyFont="1" applyAlignment="1">
      <alignment vertical="center"/>
    </xf>
    <xf numFmtId="0" fontId="22" fillId="0" borderId="0" xfId="1" applyFont="1" applyAlignment="1">
      <alignment vertical="center"/>
    </xf>
    <xf numFmtId="0" fontId="20" fillId="0" borderId="0" xfId="1" applyAlignment="1">
      <alignment vertical="center"/>
    </xf>
    <xf numFmtId="0" fontId="0" fillId="0" borderId="16" xfId="0" applyBorder="1"/>
    <xf numFmtId="0" fontId="0" fillId="0" borderId="110" xfId="0" applyBorder="1"/>
    <xf numFmtId="0" fontId="14" fillId="0" borderId="41" xfId="1" applyFont="1" applyFill="1" applyBorder="1" applyAlignment="1">
      <alignment horizontal="center" vertical="center"/>
    </xf>
    <xf numFmtId="0" fontId="14" fillId="0" borderId="41" xfId="0" applyFont="1" applyFill="1" applyBorder="1" applyAlignment="1">
      <alignment horizontal="center" vertical="center"/>
    </xf>
    <xf numFmtId="0" fontId="14" fillId="0" borderId="42" xfId="0" applyFont="1" applyFill="1" applyBorder="1" applyAlignment="1">
      <alignment horizontal="center" vertical="center"/>
    </xf>
    <xf numFmtId="0" fontId="11" fillId="3" borderId="43" xfId="1" applyFont="1" applyFill="1" applyBorder="1" applyAlignment="1">
      <alignment horizontal="center" vertical="center" wrapText="1"/>
    </xf>
    <xf numFmtId="0" fontId="14" fillId="3" borderId="44" xfId="0" applyFont="1" applyFill="1" applyBorder="1" applyAlignment="1">
      <alignment vertical="center"/>
    </xf>
    <xf numFmtId="0" fontId="14" fillId="0" borderId="34" xfId="1" applyFont="1" applyFill="1" applyBorder="1" applyAlignment="1">
      <alignment horizontal="center" vertical="center" wrapText="1"/>
    </xf>
    <xf numFmtId="0" fontId="14" fillId="0" borderId="5" xfId="0" applyFont="1" applyFill="1" applyBorder="1" applyAlignment="1">
      <alignment vertical="center"/>
    </xf>
    <xf numFmtId="0" fontId="14" fillId="0" borderId="45" xfId="1" applyFont="1" applyFill="1" applyBorder="1" applyAlignment="1">
      <alignment horizontal="center" vertical="center" wrapText="1"/>
    </xf>
    <xf numFmtId="0" fontId="14" fillId="0" borderId="41" xfId="0" applyFont="1" applyFill="1" applyBorder="1" applyAlignment="1">
      <alignment vertical="center"/>
    </xf>
    <xf numFmtId="0" fontId="11" fillId="3" borderId="44" xfId="1" applyFont="1" applyFill="1" applyBorder="1" applyAlignment="1">
      <alignment horizontal="center" vertical="center" wrapText="1"/>
    </xf>
    <xf numFmtId="0" fontId="11" fillId="3" borderId="44" xfId="1" applyFont="1" applyFill="1" applyBorder="1" applyAlignment="1">
      <alignment horizontal="center" vertical="center"/>
    </xf>
    <xf numFmtId="0" fontId="14" fillId="3" borderId="44" xfId="0" applyFont="1" applyFill="1" applyBorder="1" applyAlignment="1">
      <alignment horizontal="center" vertical="center"/>
    </xf>
    <xf numFmtId="0" fontId="14" fillId="3" borderId="46" xfId="0" applyFont="1" applyFill="1" applyBorder="1" applyAlignment="1">
      <alignment horizontal="center" vertical="center"/>
    </xf>
    <xf numFmtId="0" fontId="14" fillId="0" borderId="5" xfId="1" applyFont="1" applyFill="1" applyBorder="1" applyAlignment="1">
      <alignment horizontal="center" vertical="center"/>
    </xf>
    <xf numFmtId="0" fontId="14" fillId="0" borderId="5" xfId="0" applyFont="1" applyFill="1" applyBorder="1" applyAlignment="1">
      <alignment horizontal="center" vertical="center"/>
    </xf>
    <xf numFmtId="0" fontId="14" fillId="0" borderId="35" xfId="0" applyFont="1" applyFill="1" applyBorder="1" applyAlignment="1">
      <alignment horizontal="center" vertical="center"/>
    </xf>
    <xf numFmtId="0" fontId="14" fillId="0" borderId="16" xfId="1" applyFont="1" applyBorder="1" applyAlignment="1">
      <alignment horizontal="center" vertical="center" wrapText="1"/>
    </xf>
    <xf numFmtId="0" fontId="14" fillId="10" borderId="16" xfId="1" applyFont="1" applyFill="1" applyBorder="1" applyAlignment="1">
      <alignment horizontal="center" vertical="center" wrapText="1"/>
    </xf>
    <xf numFmtId="0" fontId="37" fillId="6" borderId="107" xfId="1" applyFont="1" applyFill="1" applyBorder="1" applyAlignment="1">
      <alignment horizontal="center" vertical="center" wrapText="1"/>
    </xf>
    <xf numFmtId="0" fontId="0" fillId="6" borderId="108" xfId="0" applyFill="1" applyBorder="1" applyAlignment="1">
      <alignment vertical="center"/>
    </xf>
    <xf numFmtId="0" fontId="14" fillId="10" borderId="96" xfId="1" applyFont="1" applyFill="1" applyBorder="1" applyAlignment="1">
      <alignment horizontal="center" vertical="center" wrapText="1"/>
    </xf>
    <xf numFmtId="0" fontId="14" fillId="10" borderId="110" xfId="1" applyFont="1" applyFill="1" applyBorder="1" applyAlignment="1">
      <alignment horizontal="center" vertical="center" wrapText="1"/>
    </xf>
    <xf numFmtId="0" fontId="31" fillId="0" borderId="62" xfId="1" applyFont="1" applyBorder="1" applyAlignment="1">
      <alignment horizontal="center" vertical="center"/>
    </xf>
    <xf numFmtId="0" fontId="0" fillId="0" borderId="48" xfId="0" applyBorder="1" applyAlignment="1">
      <alignment vertical="center"/>
    </xf>
    <xf numFmtId="0" fontId="9" fillId="0" borderId="67" xfId="0" applyFont="1" applyBorder="1" applyAlignment="1">
      <alignment wrapText="1"/>
    </xf>
    <xf numFmtId="0" fontId="0" fillId="0" borderId="68" xfId="0" applyBorder="1" applyAlignment="1">
      <alignment wrapText="1"/>
    </xf>
    <xf numFmtId="0" fontId="0" fillId="0" borderId="69" xfId="0" applyBorder="1" applyAlignment="1">
      <alignment wrapText="1"/>
    </xf>
    <xf numFmtId="0" fontId="31" fillId="0" borderId="63" xfId="1" applyFont="1" applyBorder="1" applyAlignment="1">
      <alignment horizontal="center" vertical="center"/>
    </xf>
    <xf numFmtId="0" fontId="0" fillId="0" borderId="64" xfId="0" applyBorder="1" applyAlignment="1">
      <alignment vertical="center"/>
    </xf>
    <xf numFmtId="0" fontId="22" fillId="3" borderId="26" xfId="1" applyFont="1" applyFill="1" applyBorder="1" applyAlignment="1">
      <alignment horizontal="center" vertical="center" wrapText="1"/>
    </xf>
    <xf numFmtId="0" fontId="20" fillId="3" borderId="49" xfId="1" applyFill="1" applyBorder="1" applyAlignment="1">
      <alignment horizontal="center" vertical="center" wrapText="1"/>
    </xf>
    <xf numFmtId="0" fontId="22" fillId="0" borderId="67" xfId="1" applyFont="1" applyBorder="1" applyAlignment="1">
      <alignment horizontal="center" vertical="center" wrapText="1"/>
    </xf>
    <xf numFmtId="0" fontId="0" fillId="0" borderId="68" xfId="0" applyBorder="1" applyAlignment="1">
      <alignment horizontal="center" vertical="center" wrapText="1"/>
    </xf>
    <xf numFmtId="0" fontId="0" fillId="0" borderId="69" xfId="0" applyBorder="1" applyAlignment="1">
      <alignment horizontal="center" vertical="center" wrapText="1"/>
    </xf>
    <xf numFmtId="0" fontId="22" fillId="0" borderId="0" xfId="1" applyFont="1" applyFill="1" applyBorder="1" applyAlignment="1">
      <alignment horizontal="center" vertical="center" wrapText="1"/>
    </xf>
    <xf numFmtId="0" fontId="20" fillId="0" borderId="32" xfId="1" applyBorder="1" applyAlignment="1">
      <alignment horizontal="center" vertical="center" wrapText="1"/>
    </xf>
    <xf numFmtId="0" fontId="0" fillId="0" borderId="39" xfId="0" applyBorder="1" applyAlignment="1">
      <alignment vertical="center" wrapText="1"/>
    </xf>
    <xf numFmtId="0" fontId="22" fillId="0" borderId="93" xfId="1" applyFont="1" applyBorder="1" applyAlignment="1">
      <alignment horizontal="center" vertical="center" wrapText="1"/>
    </xf>
    <xf numFmtId="0" fontId="0" fillId="0" borderId="93" xfId="0" applyBorder="1" applyAlignment="1">
      <alignment wrapText="1"/>
    </xf>
    <xf numFmtId="0" fontId="0" fillId="0" borderId="98" xfId="0" applyBorder="1" applyAlignment="1">
      <alignment wrapText="1"/>
    </xf>
    <xf numFmtId="0" fontId="22" fillId="7" borderId="100" xfId="1" applyFont="1" applyFill="1" applyBorder="1" applyAlignment="1">
      <alignment horizontal="center" vertical="center" wrapText="1"/>
    </xf>
    <xf numFmtId="0" fontId="20" fillId="0" borderId="101" xfId="1" applyBorder="1" applyAlignment="1">
      <alignment horizontal="center" vertical="center" wrapText="1"/>
    </xf>
    <xf numFmtId="0" fontId="22" fillId="0" borderId="101" xfId="1" applyFont="1" applyBorder="1" applyAlignment="1">
      <alignment horizontal="center" vertical="center" wrapText="1"/>
    </xf>
    <xf numFmtId="0" fontId="22" fillId="7" borderId="101" xfId="1" applyFont="1" applyFill="1" applyBorder="1" applyAlignment="1">
      <alignment horizontal="center" vertical="center" wrapText="1"/>
    </xf>
    <xf numFmtId="0" fontId="20" fillId="0" borderId="102" xfId="1" applyBorder="1" applyAlignment="1">
      <alignment horizontal="center" vertical="center" wrapText="1"/>
    </xf>
    <xf numFmtId="0" fontId="22" fillId="7" borderId="94" xfId="1" applyFont="1" applyFill="1" applyBorder="1" applyAlignment="1">
      <alignment horizontal="center" vertical="center" wrapText="1"/>
    </xf>
    <xf numFmtId="0" fontId="20" fillId="0" borderId="90" xfId="1" applyBorder="1" applyAlignment="1">
      <alignment horizontal="center" vertical="center" wrapText="1"/>
    </xf>
    <xf numFmtId="0" fontId="22" fillId="7" borderId="90" xfId="1" applyFont="1" applyFill="1" applyBorder="1" applyAlignment="1">
      <alignment horizontal="center" vertical="center" wrapText="1"/>
    </xf>
    <xf numFmtId="0" fontId="20" fillId="0" borderId="99" xfId="1" applyBorder="1" applyAlignment="1">
      <alignment horizontal="center" vertical="center" wrapText="1"/>
    </xf>
    <xf numFmtId="0" fontId="31" fillId="0" borderId="63" xfId="1" applyFont="1" applyFill="1" applyBorder="1" applyAlignment="1">
      <alignment horizontal="center" vertical="center"/>
    </xf>
    <xf numFmtId="0" fontId="31" fillId="0" borderId="65" xfId="1" applyFont="1" applyFill="1" applyBorder="1" applyAlignment="1">
      <alignment horizontal="center" vertical="center"/>
    </xf>
    <xf numFmtId="0" fontId="0" fillId="0" borderId="66" xfId="0" applyBorder="1" applyAlignment="1">
      <alignment vertical="center"/>
    </xf>
    <xf numFmtId="0" fontId="23" fillId="0" borderId="47" xfId="1" applyFont="1" applyBorder="1" applyAlignment="1">
      <alignment horizontal="center" vertical="center" wrapText="1"/>
    </xf>
    <xf numFmtId="0" fontId="22" fillId="0" borderId="105" xfId="1" applyFont="1" applyBorder="1" applyAlignment="1">
      <alignment horizontal="center" vertical="center" wrapText="1"/>
    </xf>
    <xf numFmtId="0" fontId="22" fillId="0" borderId="109" xfId="1" applyFont="1" applyBorder="1" applyAlignment="1">
      <alignment horizontal="center" vertical="center" wrapText="1"/>
    </xf>
    <xf numFmtId="0" fontId="9" fillId="0" borderId="60" xfId="0" applyFont="1" applyBorder="1" applyAlignment="1">
      <alignment wrapText="1"/>
    </xf>
    <xf numFmtId="0" fontId="0" fillId="0" borderId="58" xfId="0" applyBorder="1" applyAlignment="1">
      <alignment wrapText="1"/>
    </xf>
    <xf numFmtId="0" fontId="0" fillId="0" borderId="61" xfId="0" applyBorder="1" applyAlignment="1">
      <alignment wrapText="1"/>
    </xf>
    <xf numFmtId="0" fontId="0" fillId="0" borderId="59" xfId="0" applyBorder="1" applyAlignment="1">
      <alignment wrapText="1"/>
    </xf>
    <xf numFmtId="0" fontId="22" fillId="0" borderId="60" xfId="1" applyFont="1" applyBorder="1" applyAlignment="1">
      <alignment horizontal="center" vertical="center" wrapText="1"/>
    </xf>
    <xf numFmtId="0" fontId="22" fillId="0" borderId="58" xfId="1" applyFont="1" applyBorder="1" applyAlignment="1">
      <alignment horizontal="center" vertical="center" wrapText="1"/>
    </xf>
    <xf numFmtId="0" fontId="22" fillId="0" borderId="61" xfId="1" applyFont="1" applyBorder="1" applyAlignment="1">
      <alignment horizontal="center" vertical="center" wrapText="1"/>
    </xf>
    <xf numFmtId="0" fontId="22" fillId="0" borderId="59" xfId="1" applyFont="1" applyBorder="1" applyAlignment="1">
      <alignment horizontal="center" vertical="center" wrapText="1"/>
    </xf>
    <xf numFmtId="0" fontId="24" fillId="0" borderId="0" xfId="1" applyFont="1" applyBorder="1" applyAlignment="1">
      <alignment vertical="center" wrapText="1"/>
    </xf>
    <xf numFmtId="0" fontId="25" fillId="0" borderId="0" xfId="1" applyFont="1" applyBorder="1" applyAlignment="1">
      <alignment vertical="center"/>
    </xf>
    <xf numFmtId="0" fontId="22" fillId="0" borderId="116" xfId="1" applyFont="1" applyBorder="1" applyAlignment="1">
      <alignment horizontal="center" vertical="center" wrapText="1"/>
    </xf>
    <xf numFmtId="0" fontId="22" fillId="0" borderId="50" xfId="1" applyFont="1" applyBorder="1" applyAlignment="1">
      <alignment horizontal="center" vertical="center" wrapText="1"/>
    </xf>
    <xf numFmtId="0" fontId="20" fillId="0" borderId="50" xfId="1" applyBorder="1" applyAlignment="1">
      <alignment vertical="center" wrapText="1"/>
    </xf>
    <xf numFmtId="0" fontId="20" fillId="0" borderId="125" xfId="1" applyBorder="1" applyAlignment="1">
      <alignment vertical="center" wrapText="1"/>
    </xf>
    <xf numFmtId="0" fontId="22" fillId="0" borderId="111" xfId="1" applyFont="1" applyBorder="1" applyAlignment="1">
      <alignment horizontal="center" vertical="center" wrapText="1"/>
    </xf>
    <xf numFmtId="0" fontId="22" fillId="0" borderId="123" xfId="1" applyFont="1" applyBorder="1" applyAlignment="1">
      <alignment horizontal="center" vertical="center" wrapText="1"/>
    </xf>
    <xf numFmtId="0" fontId="20" fillId="0" borderId="123" xfId="1" applyBorder="1" applyAlignment="1">
      <alignment vertical="center" wrapText="1"/>
    </xf>
    <xf numFmtId="0" fontId="20" fillId="0" borderId="117" xfId="1" applyBorder="1" applyAlignment="1">
      <alignment vertical="center" wrapText="1"/>
    </xf>
    <xf numFmtId="0" fontId="27" fillId="0" borderId="0" xfId="1" applyFont="1" applyBorder="1" applyAlignment="1">
      <alignment horizontal="left" vertical="center" wrapText="1"/>
    </xf>
    <xf numFmtId="0" fontId="22" fillId="7" borderId="12" xfId="1" applyFont="1" applyFill="1" applyBorder="1" applyAlignment="1">
      <alignment horizontal="center" vertical="center" wrapText="1"/>
    </xf>
    <xf numFmtId="0" fontId="20" fillId="0" borderId="12" xfId="1" applyBorder="1" applyAlignment="1">
      <alignment horizontal="center" vertical="center" wrapText="1"/>
    </xf>
    <xf numFmtId="0" fontId="22" fillId="0" borderId="12" xfId="1" applyFont="1" applyBorder="1" applyAlignment="1">
      <alignment horizontal="center" vertical="center" wrapText="1"/>
    </xf>
    <xf numFmtId="0" fontId="22" fillId="0" borderId="49" xfId="1" applyFont="1" applyBorder="1" applyAlignment="1">
      <alignment horizontal="center" vertical="center" wrapText="1"/>
    </xf>
    <xf numFmtId="0" fontId="0" fillId="0" borderId="50" xfId="0" applyBorder="1"/>
    <xf numFmtId="0" fontId="0" fillId="0" borderId="51" xfId="0" applyBorder="1"/>
    <xf numFmtId="0" fontId="22" fillId="0" borderId="0" xfId="1" applyFont="1" applyAlignment="1">
      <alignment vertical="center" wrapText="1"/>
    </xf>
  </cellXfs>
  <cellStyles count="75">
    <cellStyle name="Normal" xfId="0" builtinId="0"/>
    <cellStyle name="Normal 2" xfId="2"/>
    <cellStyle name="Normal 2 2" xfId="6"/>
    <cellStyle name="Normal 2 2 2" xfId="15"/>
    <cellStyle name="Normal 2 2 2 2" xfId="37"/>
    <cellStyle name="Normal 2 2 2 2 2" xfId="73"/>
    <cellStyle name="Normal 2 2 2 3" xfId="51"/>
    <cellStyle name="Normal 2 2 3" xfId="21"/>
    <cellStyle name="Normal 2 2 3 2" xfId="57"/>
    <cellStyle name="Normal 2 2 4" xfId="29"/>
    <cellStyle name="Normal 2 2 4 2" xfId="65"/>
    <cellStyle name="Normal 2 2 5" xfId="43"/>
    <cellStyle name="Normal 2 3" xfId="4"/>
    <cellStyle name="Normal 2 3 2" xfId="13"/>
    <cellStyle name="Normal 2 3 2 2" xfId="35"/>
    <cellStyle name="Normal 2 3 2 2 2" xfId="71"/>
    <cellStyle name="Normal 2 3 2 3" xfId="49"/>
    <cellStyle name="Normal 2 3 3" xfId="19"/>
    <cellStyle name="Normal 2 3 3 2" xfId="55"/>
    <cellStyle name="Normal 2 3 4" xfId="27"/>
    <cellStyle name="Normal 2 3 4 2" xfId="63"/>
    <cellStyle name="Normal 2 3 5" xfId="41"/>
    <cellStyle name="Normal 2 4" xfId="9"/>
    <cellStyle name="Normal 2 4 2" xfId="24"/>
    <cellStyle name="Normal 2 4 2 2" xfId="60"/>
    <cellStyle name="Normal 2 4 3" xfId="32"/>
    <cellStyle name="Normal 2 4 3 2" xfId="68"/>
    <cellStyle name="Normal 2 4 4" xfId="46"/>
    <cellStyle name="Normal 2 5" xfId="11"/>
    <cellStyle name="Normal 2 5 2" xfId="33"/>
    <cellStyle name="Normal 2 5 2 2" xfId="69"/>
    <cellStyle name="Normal 2 5 3" xfId="47"/>
    <cellStyle name="Normal 2 6" xfId="17"/>
    <cellStyle name="Normal 2 6 2" xfId="53"/>
    <cellStyle name="Normal 2 7" xfId="25"/>
    <cellStyle name="Normal 2 7 2" xfId="61"/>
    <cellStyle name="Normal 2 8" xfId="39"/>
    <cellStyle name="Normal 3" xfId="3"/>
    <cellStyle name="Normal 3 2" xfId="7"/>
    <cellStyle name="Normal 3 2 2" xfId="16"/>
    <cellStyle name="Normal 3 2 2 2" xfId="38"/>
    <cellStyle name="Normal 3 2 2 2 2" xfId="74"/>
    <cellStyle name="Normal 3 2 2 3" xfId="52"/>
    <cellStyle name="Normal 3 2 3" xfId="22"/>
    <cellStyle name="Normal 3 2 3 2" xfId="58"/>
    <cellStyle name="Normal 3 2 4" xfId="30"/>
    <cellStyle name="Normal 3 2 4 2" xfId="66"/>
    <cellStyle name="Normal 3 2 5" xfId="44"/>
    <cellStyle name="Normal 3 3" xfId="5"/>
    <cellStyle name="Normal 3 3 2" xfId="14"/>
    <cellStyle name="Normal 3 3 2 2" xfId="36"/>
    <cellStyle name="Normal 3 3 2 2 2" xfId="72"/>
    <cellStyle name="Normal 3 3 2 3" xfId="50"/>
    <cellStyle name="Normal 3 3 3" xfId="20"/>
    <cellStyle name="Normal 3 3 3 2" xfId="56"/>
    <cellStyle name="Normal 3 3 4" xfId="28"/>
    <cellStyle name="Normal 3 3 4 2" xfId="64"/>
    <cellStyle name="Normal 3 3 5" xfId="42"/>
    <cellStyle name="Normal 3 4" xfId="12"/>
    <cellStyle name="Normal 3 4 2" xfId="34"/>
    <cellStyle name="Normal 3 4 2 2" xfId="70"/>
    <cellStyle name="Normal 3 4 3" xfId="48"/>
    <cellStyle name="Normal 3 5" xfId="18"/>
    <cellStyle name="Normal 3 5 2" xfId="54"/>
    <cellStyle name="Normal 3 6" xfId="26"/>
    <cellStyle name="Normal 3 6 2" xfId="62"/>
    <cellStyle name="Normal 3 7" xfId="40"/>
    <cellStyle name="Normal 4" xfId="8"/>
    <cellStyle name="Normal 4 2" xfId="23"/>
    <cellStyle name="Normal 4 2 2" xfId="59"/>
    <cellStyle name="Normal 4 3" xfId="31"/>
    <cellStyle name="Normal 4 3 2" xfId="67"/>
    <cellStyle name="Normal 4 4" xfId="45"/>
    <cellStyle name="Normal 5" xfId="10"/>
    <cellStyle name="Normal_SYNC Gen II LCD backlight curve_v2" xfId="1"/>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xdr:rowOff>
    </xdr:from>
    <xdr:to>
      <xdr:col>0</xdr:col>
      <xdr:colOff>1371600</xdr:colOff>
      <xdr:row>0</xdr:row>
      <xdr:rowOff>647700</xdr:rowOff>
    </xdr:to>
    <xdr:pic>
      <xdr:nvPicPr>
        <xdr:cNvPr id="1058" name="Picture 5" descr="FO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13716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77</xdr:row>
      <xdr:rowOff>104775</xdr:rowOff>
    </xdr:from>
    <xdr:to>
      <xdr:col>3</xdr:col>
      <xdr:colOff>1145722</xdr:colOff>
      <xdr:row>101</xdr:row>
      <xdr:rowOff>28575</xdr:rowOff>
    </xdr:to>
    <xdr:pic>
      <xdr:nvPicPr>
        <xdr:cNvPr id="1059" name="Picture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8901350"/>
          <a:ext cx="6324600" cy="381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0</xdr:col>
          <xdr:colOff>38100</xdr:colOff>
          <xdr:row>103</xdr:row>
          <xdr:rowOff>152400</xdr:rowOff>
        </xdr:from>
        <xdr:to>
          <xdr:col>3</xdr:col>
          <xdr:colOff>323850</xdr:colOff>
          <xdr:row>109</xdr:row>
          <xdr:rowOff>0</xdr:rowOff>
        </xdr:to>
        <xdr:sp macro="" textlink="">
          <xdr:nvSpPr>
            <xdr:cNvPr id="1026" name="Object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9525</xdr:rowOff>
    </xdr:from>
    <xdr:to>
      <xdr:col>0</xdr:col>
      <xdr:colOff>1143000</xdr:colOff>
      <xdr:row>0</xdr:row>
      <xdr:rowOff>647700</xdr:rowOff>
    </xdr:to>
    <xdr:pic>
      <xdr:nvPicPr>
        <xdr:cNvPr id="2065" name="Picture 1" descr="FO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11430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H133"/>
  <sheetViews>
    <sheetView tabSelected="1" topLeftCell="A8" zoomScale="70" workbookViewId="0">
      <pane ySplit="5" topLeftCell="A39" activePane="bottomLeft" state="frozen"/>
      <selection activeCell="A8" sqref="A8"/>
      <selection pane="bottomLeft" activeCell="M58" sqref="M58"/>
    </sheetView>
  </sheetViews>
  <sheetFormatPr defaultColWidth="8.85546875" defaultRowHeight="12.75"/>
  <cols>
    <col min="1" max="1" width="23.42578125" customWidth="1"/>
    <col min="2" max="2" width="21.85546875" customWidth="1"/>
    <col min="3" max="3" width="32.42578125" style="318" customWidth="1"/>
    <col min="4" max="4" width="17.28515625" bestFit="1" customWidth="1"/>
    <col min="5" max="5" width="14.28515625" customWidth="1"/>
    <col min="6" max="6" width="20.42578125" customWidth="1"/>
    <col min="7" max="7" width="21.28515625" customWidth="1"/>
    <col min="8" max="8" width="27.5703125" customWidth="1"/>
    <col min="9" max="9" width="15.5703125" customWidth="1"/>
    <col min="10" max="10" width="27.7109375" bestFit="1" customWidth="1"/>
  </cols>
  <sheetData>
    <row r="1" spans="1:34" s="4" customFormat="1" ht="52.5" customHeight="1">
      <c r="A1" s="7" t="s">
        <v>100</v>
      </c>
      <c r="B1" s="8" t="s">
        <v>484</v>
      </c>
      <c r="C1" s="8"/>
      <c r="D1" s="6"/>
      <c r="E1" s="6"/>
      <c r="F1" s="6"/>
      <c r="G1" s="6"/>
      <c r="H1" s="6"/>
      <c r="I1" s="425" t="s">
        <v>102</v>
      </c>
      <c r="J1" s="426"/>
      <c r="K1" s="6"/>
      <c r="L1" s="6"/>
      <c r="M1" s="6"/>
      <c r="N1" s="6"/>
      <c r="O1" s="6"/>
      <c r="P1" s="6"/>
      <c r="Q1" s="6"/>
      <c r="R1" s="6"/>
      <c r="S1" s="6"/>
      <c r="T1" s="6"/>
      <c r="U1" s="6"/>
      <c r="V1" s="6"/>
      <c r="W1" s="6"/>
      <c r="X1" s="6"/>
      <c r="Y1" s="6"/>
      <c r="Z1" s="6"/>
      <c r="AA1" s="6"/>
      <c r="AB1" s="5"/>
      <c r="AC1" s="5"/>
      <c r="AD1" s="5"/>
      <c r="AE1" s="5"/>
      <c r="AF1" s="5"/>
      <c r="AG1" s="5"/>
      <c r="AH1" s="5"/>
    </row>
    <row r="2" spans="1:34" ht="8.25" customHeight="1">
      <c r="A2" s="2"/>
      <c r="B2" s="2"/>
      <c r="C2" s="320"/>
      <c r="D2" s="2"/>
      <c r="E2" s="2"/>
      <c r="F2" s="2"/>
      <c r="G2" s="2"/>
      <c r="H2" s="2"/>
      <c r="I2" s="2"/>
      <c r="J2" s="1"/>
      <c r="K2" s="1"/>
      <c r="L2" s="1"/>
      <c r="M2" s="1"/>
      <c r="N2" s="1"/>
      <c r="O2" s="1"/>
      <c r="P2" s="1"/>
      <c r="Q2" s="1"/>
      <c r="R2" s="1"/>
      <c r="S2" s="1"/>
      <c r="T2" s="1"/>
      <c r="U2" s="1"/>
      <c r="V2" s="1"/>
      <c r="W2" s="1"/>
      <c r="X2" s="1"/>
      <c r="Y2" s="1"/>
      <c r="Z2" s="1"/>
      <c r="AA2" s="1"/>
      <c r="AB2" s="1"/>
      <c r="AC2" s="1"/>
    </row>
    <row r="3" spans="1:34" ht="87" customHeight="1">
      <c r="A3" s="427" t="s">
        <v>449</v>
      </c>
      <c r="B3" s="428"/>
      <c r="C3" s="428"/>
      <c r="D3" s="428"/>
      <c r="E3" s="428"/>
      <c r="F3" s="428"/>
      <c r="G3" s="428"/>
      <c r="H3" s="428"/>
      <c r="I3" s="428"/>
      <c r="J3" s="428"/>
      <c r="K3" s="1"/>
      <c r="L3" s="1"/>
      <c r="M3" s="1"/>
      <c r="N3" s="1"/>
      <c r="O3" s="1"/>
      <c r="P3" s="1"/>
      <c r="Q3" s="1"/>
      <c r="R3" s="1"/>
      <c r="S3" s="1"/>
      <c r="T3" s="1"/>
      <c r="U3" s="1"/>
      <c r="V3" s="1"/>
      <c r="W3" s="1"/>
      <c r="X3" s="1"/>
      <c r="Y3" s="1"/>
      <c r="Z3" s="1"/>
      <c r="AA3" s="1"/>
      <c r="AB3" s="1"/>
      <c r="AC3" s="1"/>
    </row>
    <row r="4" spans="1:34" ht="116.25" customHeight="1">
      <c r="A4" s="429" t="s">
        <v>3</v>
      </c>
      <c r="B4" s="428"/>
      <c r="C4" s="428"/>
      <c r="D4" s="428"/>
      <c r="E4" s="428"/>
      <c r="F4" s="428"/>
      <c r="G4" s="428"/>
      <c r="H4" s="428"/>
      <c r="I4" s="428"/>
      <c r="J4" s="428"/>
      <c r="K4" s="1"/>
      <c r="L4" s="1"/>
      <c r="M4" s="1"/>
      <c r="N4" s="1"/>
      <c r="O4" s="1"/>
      <c r="P4" s="1"/>
      <c r="Q4" s="1"/>
      <c r="R4" s="1"/>
      <c r="S4" s="1"/>
      <c r="T4" s="1"/>
      <c r="U4" s="1"/>
      <c r="V4" s="1"/>
      <c r="W4" s="1"/>
      <c r="X4" s="1"/>
      <c r="Y4" s="1"/>
      <c r="Z4" s="1"/>
      <c r="AA4" s="1"/>
      <c r="AB4" s="1"/>
      <c r="AC4" s="1"/>
    </row>
    <row r="5" spans="1:34" ht="232.5" customHeight="1">
      <c r="A5" s="430" t="s">
        <v>451</v>
      </c>
      <c r="B5" s="430"/>
      <c r="C5" s="430"/>
      <c r="D5" s="430"/>
      <c r="E5" s="430"/>
      <c r="F5" s="430"/>
      <c r="G5" s="430"/>
      <c r="H5" s="430"/>
      <c r="I5" s="430"/>
      <c r="J5" s="430"/>
      <c r="K5" s="1"/>
      <c r="L5" s="1"/>
      <c r="M5" s="1"/>
      <c r="N5" s="1"/>
      <c r="O5" s="1"/>
      <c r="P5" s="1"/>
      <c r="Q5" s="1"/>
      <c r="R5" s="1"/>
      <c r="S5" s="1"/>
      <c r="T5" s="1"/>
      <c r="U5" s="1"/>
      <c r="V5" s="1"/>
      <c r="W5" s="1"/>
      <c r="X5" s="1"/>
      <c r="Y5" s="1"/>
      <c r="Z5" s="1"/>
      <c r="AA5" s="1"/>
      <c r="AB5" s="1"/>
      <c r="AC5" s="1"/>
    </row>
    <row r="6" spans="1:34" ht="67.5" customHeight="1">
      <c r="A6" s="427" t="s">
        <v>450</v>
      </c>
      <c r="B6" s="428"/>
      <c r="C6" s="428"/>
      <c r="D6" s="428"/>
      <c r="E6" s="428"/>
      <c r="F6" s="428"/>
      <c r="G6" s="428"/>
      <c r="H6" s="428"/>
      <c r="I6" s="428"/>
      <c r="J6" s="428"/>
      <c r="K6" s="1"/>
      <c r="L6" s="1"/>
      <c r="M6" s="1"/>
      <c r="N6" s="1"/>
      <c r="O6" s="1"/>
      <c r="P6" s="1"/>
      <c r="Q6" s="1"/>
      <c r="R6" s="1"/>
      <c r="S6" s="1"/>
      <c r="T6" s="1"/>
      <c r="U6" s="1"/>
      <c r="V6" s="1"/>
      <c r="W6" s="1"/>
      <c r="X6" s="1"/>
      <c r="Y6" s="1"/>
      <c r="Z6" s="1"/>
      <c r="AA6" s="1"/>
      <c r="AB6" s="1"/>
      <c r="AC6" s="1"/>
    </row>
    <row r="7" spans="1:34" ht="8.25" customHeight="1">
      <c r="A7" s="2"/>
      <c r="B7" s="2"/>
      <c r="C7" s="320"/>
      <c r="D7" s="2"/>
      <c r="E7" s="2"/>
      <c r="F7" s="2"/>
      <c r="G7" s="2"/>
      <c r="H7" s="2"/>
      <c r="I7" s="2"/>
      <c r="J7" s="1"/>
      <c r="K7" s="1"/>
      <c r="L7" s="1"/>
      <c r="M7" s="1"/>
      <c r="N7" s="1"/>
      <c r="O7" s="1"/>
      <c r="P7" s="1"/>
      <c r="Q7" s="1"/>
      <c r="R7" s="1"/>
      <c r="S7" s="1"/>
      <c r="T7" s="1"/>
      <c r="U7" s="1"/>
      <c r="V7" s="1"/>
      <c r="W7" s="1"/>
      <c r="X7" s="1"/>
      <c r="Y7" s="1"/>
      <c r="Z7" s="1"/>
      <c r="AA7" s="1"/>
      <c r="AB7" s="1"/>
      <c r="AC7" s="1"/>
    </row>
    <row r="8" spans="1:34" ht="8.25" customHeight="1" thickBot="1">
      <c r="A8" s="2"/>
      <c r="B8" s="2"/>
      <c r="C8" s="320"/>
      <c r="D8" s="278"/>
      <c r="E8" s="278"/>
      <c r="F8" s="2"/>
      <c r="G8" s="2"/>
      <c r="H8" s="2"/>
      <c r="I8" s="2"/>
      <c r="J8" s="1"/>
      <c r="K8" s="1"/>
      <c r="L8" s="1"/>
      <c r="M8" s="1"/>
      <c r="N8" s="1"/>
      <c r="O8" s="1"/>
      <c r="P8" s="1"/>
      <c r="Q8" s="1"/>
      <c r="R8" s="1"/>
      <c r="S8" s="1"/>
      <c r="T8" s="1"/>
      <c r="U8" s="1"/>
      <c r="V8" s="1"/>
      <c r="W8" s="1"/>
      <c r="X8" s="1"/>
      <c r="Y8" s="1"/>
      <c r="Z8" s="1"/>
      <c r="AA8" s="1"/>
      <c r="AB8" s="1"/>
      <c r="AC8" s="1"/>
    </row>
    <row r="9" spans="1:34" ht="21.75" customHeight="1" thickBot="1">
      <c r="A9" s="414" t="s">
        <v>395</v>
      </c>
      <c r="B9" s="415"/>
      <c r="C9" s="414" t="s">
        <v>398</v>
      </c>
      <c r="D9" s="421"/>
      <c r="E9" s="421"/>
      <c r="F9" s="424"/>
      <c r="G9" s="418" t="s">
        <v>396</v>
      </c>
      <c r="H9" s="418"/>
      <c r="I9" s="419"/>
      <c r="J9" s="319"/>
      <c r="K9" s="1"/>
      <c r="L9" s="1"/>
      <c r="M9" s="1"/>
      <c r="N9" s="1"/>
      <c r="O9" s="1"/>
      <c r="P9" s="1"/>
      <c r="Q9" s="1"/>
      <c r="R9" s="1"/>
      <c r="S9" s="1"/>
      <c r="T9" s="1"/>
      <c r="U9" s="1"/>
      <c r="V9" s="1"/>
      <c r="W9" s="1"/>
      <c r="X9" s="1"/>
      <c r="Y9" s="1"/>
      <c r="Z9" s="1"/>
      <c r="AA9" s="1"/>
      <c r="AB9" s="1"/>
      <c r="AC9" s="1"/>
    </row>
    <row r="10" spans="1:34" ht="21.75" customHeight="1" thickBot="1">
      <c r="A10" s="420" t="s">
        <v>75</v>
      </c>
      <c r="B10" s="421"/>
      <c r="C10" s="395" t="s">
        <v>576</v>
      </c>
      <c r="D10" s="416" t="s">
        <v>69</v>
      </c>
      <c r="E10" s="422"/>
      <c r="F10" s="423"/>
      <c r="G10" s="416" t="s">
        <v>68</v>
      </c>
      <c r="H10" s="416"/>
      <c r="I10" s="417"/>
      <c r="J10" s="319"/>
      <c r="K10" s="1"/>
      <c r="L10" s="1"/>
      <c r="M10" s="1"/>
      <c r="N10" s="1"/>
      <c r="O10" s="1"/>
      <c r="P10" s="1"/>
      <c r="Q10" s="1"/>
      <c r="R10" s="1"/>
      <c r="S10" s="1"/>
      <c r="T10" s="1"/>
      <c r="U10" s="1"/>
      <c r="V10" s="1"/>
      <c r="W10" s="1"/>
      <c r="X10" s="1"/>
      <c r="Y10" s="1"/>
      <c r="Z10" s="1"/>
      <c r="AA10" s="1"/>
      <c r="AB10" s="1"/>
      <c r="AC10" s="1"/>
    </row>
    <row r="11" spans="1:34" ht="39" thickBot="1">
      <c r="A11" s="346" t="s">
        <v>73</v>
      </c>
      <c r="B11" s="347" t="s">
        <v>74</v>
      </c>
      <c r="C11" s="367" t="s">
        <v>575</v>
      </c>
      <c r="D11" s="389" t="s">
        <v>556</v>
      </c>
      <c r="E11" s="348" t="s">
        <v>60</v>
      </c>
      <c r="F11" s="349" t="s">
        <v>72</v>
      </c>
      <c r="G11" s="350" t="s">
        <v>58</v>
      </c>
      <c r="H11" s="351" t="s">
        <v>51</v>
      </c>
      <c r="I11" s="347" t="s">
        <v>76</v>
      </c>
      <c r="J11" s="352" t="s">
        <v>70</v>
      </c>
      <c r="K11" s="1"/>
      <c r="L11" s="1"/>
      <c r="M11" s="1"/>
      <c r="N11" s="1"/>
      <c r="O11" s="1"/>
      <c r="P11" s="1"/>
      <c r="Q11" s="1"/>
      <c r="R11" s="1"/>
      <c r="S11" s="1"/>
      <c r="T11" s="1"/>
      <c r="U11" s="1"/>
      <c r="V11" s="1"/>
      <c r="W11" s="1"/>
      <c r="X11" s="1"/>
      <c r="Y11" s="1"/>
      <c r="Z11" s="1"/>
      <c r="AA11" s="1"/>
      <c r="AB11" s="1"/>
      <c r="AC11" s="1"/>
    </row>
    <row r="12" spans="1:34" ht="9.75" customHeight="1" thickBot="1">
      <c r="A12" s="330"/>
      <c r="B12" s="359"/>
      <c r="C12" s="392"/>
      <c r="D12" s="390"/>
      <c r="E12" s="336"/>
      <c r="F12" s="368"/>
      <c r="G12" s="375"/>
      <c r="H12" s="331"/>
      <c r="I12" s="331"/>
      <c r="J12" s="332"/>
      <c r="K12" s="1"/>
      <c r="L12" s="1"/>
      <c r="M12" s="1"/>
      <c r="N12" s="1"/>
      <c r="O12" s="1"/>
      <c r="P12" s="1"/>
      <c r="Q12" s="1"/>
      <c r="R12" s="1"/>
      <c r="S12" s="1"/>
      <c r="T12" s="1"/>
      <c r="U12" s="1"/>
      <c r="V12" s="1"/>
      <c r="W12" s="1"/>
      <c r="X12" s="1"/>
      <c r="Y12" s="1"/>
      <c r="Z12" s="1"/>
      <c r="AA12" s="1"/>
      <c r="AB12" s="1"/>
      <c r="AC12" s="1"/>
    </row>
    <row r="13" spans="1:34" ht="38.25">
      <c r="A13" s="324" t="s">
        <v>55</v>
      </c>
      <c r="B13" s="333" t="s">
        <v>52</v>
      </c>
      <c r="C13" s="396" t="s">
        <v>52</v>
      </c>
      <c r="D13" s="361" t="s">
        <v>57</v>
      </c>
      <c r="E13" s="325" t="s">
        <v>57</v>
      </c>
      <c r="F13" s="369" t="s">
        <v>52</v>
      </c>
      <c r="G13" s="361" t="s">
        <v>59</v>
      </c>
      <c r="H13" s="358" t="s">
        <v>103</v>
      </c>
      <c r="I13" s="333" t="s">
        <v>53</v>
      </c>
      <c r="J13" s="343"/>
      <c r="K13" s="1"/>
      <c r="L13" s="1"/>
      <c r="M13" s="1"/>
      <c r="N13" s="1"/>
      <c r="O13" s="1"/>
      <c r="P13" s="1"/>
      <c r="Q13" s="1"/>
      <c r="R13" s="1"/>
      <c r="S13" s="1"/>
      <c r="T13" s="1"/>
      <c r="U13" s="1"/>
      <c r="V13" s="1"/>
      <c r="W13" s="1"/>
      <c r="X13" s="1"/>
      <c r="Y13" s="1"/>
      <c r="Z13" s="1"/>
      <c r="AA13" s="1"/>
      <c r="AB13" s="1"/>
      <c r="AC13" s="1"/>
    </row>
    <row r="14" spans="1:34" ht="38.25">
      <c r="A14" s="324" t="s">
        <v>55</v>
      </c>
      <c r="B14" s="334" t="s">
        <v>52</v>
      </c>
      <c r="C14" s="371" t="s">
        <v>52</v>
      </c>
      <c r="D14" s="362" t="s">
        <v>57</v>
      </c>
      <c r="E14" s="327" t="s">
        <v>62</v>
      </c>
      <c r="F14" s="370" t="s">
        <v>52</v>
      </c>
      <c r="G14" s="361" t="s">
        <v>59</v>
      </c>
      <c r="H14" s="358" t="s">
        <v>103</v>
      </c>
      <c r="I14" s="334" t="s">
        <v>53</v>
      </c>
      <c r="J14" s="343"/>
      <c r="K14" s="1"/>
      <c r="L14" s="1"/>
      <c r="M14" s="1"/>
      <c r="N14" s="1"/>
      <c r="O14" s="1"/>
      <c r="P14" s="1"/>
      <c r="Q14" s="1"/>
      <c r="R14" s="1"/>
      <c r="S14" s="1"/>
      <c r="T14" s="1"/>
      <c r="U14" s="1"/>
      <c r="V14" s="1"/>
      <c r="W14" s="1"/>
      <c r="X14" s="1"/>
      <c r="Y14" s="1"/>
      <c r="Z14" s="1"/>
      <c r="AA14" s="1"/>
      <c r="AB14" s="1"/>
      <c r="AC14" s="1"/>
    </row>
    <row r="15" spans="1:34" ht="38.25">
      <c r="A15" s="324" t="s">
        <v>55</v>
      </c>
      <c r="B15" s="334" t="s">
        <v>52</v>
      </c>
      <c r="C15" s="371" t="s">
        <v>52</v>
      </c>
      <c r="D15" s="362" t="s">
        <v>57</v>
      </c>
      <c r="E15" s="327" t="s">
        <v>64</v>
      </c>
      <c r="F15" s="370" t="s">
        <v>52</v>
      </c>
      <c r="G15" s="361" t="s">
        <v>59</v>
      </c>
      <c r="H15" s="358" t="s">
        <v>103</v>
      </c>
      <c r="I15" s="334" t="s">
        <v>53</v>
      </c>
      <c r="J15" s="343"/>
      <c r="K15" s="1"/>
      <c r="L15" s="1"/>
      <c r="M15" s="1"/>
      <c r="N15" s="1"/>
      <c r="O15" s="1"/>
      <c r="P15" s="1"/>
      <c r="Q15" s="1"/>
      <c r="R15" s="1"/>
      <c r="S15" s="1"/>
      <c r="T15" s="1"/>
      <c r="U15" s="1"/>
      <c r="V15" s="1"/>
      <c r="W15" s="1"/>
      <c r="X15" s="1"/>
      <c r="Y15" s="1"/>
      <c r="Z15" s="1"/>
      <c r="AA15" s="1"/>
      <c r="AB15" s="1"/>
      <c r="AC15" s="1"/>
    </row>
    <row r="16" spans="1:34" ht="38.25">
      <c r="A16" s="324" t="s">
        <v>55</v>
      </c>
      <c r="B16" s="334" t="s">
        <v>52</v>
      </c>
      <c r="C16" s="371" t="s">
        <v>52</v>
      </c>
      <c r="D16" s="362" t="s">
        <v>61</v>
      </c>
      <c r="E16" s="327" t="s">
        <v>52</v>
      </c>
      <c r="F16" s="370" t="s">
        <v>53</v>
      </c>
      <c r="G16" s="361" t="s">
        <v>59</v>
      </c>
      <c r="H16" s="358" t="s">
        <v>103</v>
      </c>
      <c r="I16" s="334" t="s">
        <v>53</v>
      </c>
      <c r="J16" s="343" t="s">
        <v>63</v>
      </c>
      <c r="K16" s="1"/>
      <c r="L16" s="1"/>
      <c r="M16" s="1"/>
      <c r="N16" s="1"/>
      <c r="O16" s="1"/>
      <c r="P16" s="1"/>
      <c r="Q16" s="1"/>
      <c r="R16" s="1"/>
      <c r="S16" s="1"/>
      <c r="T16" s="1"/>
      <c r="U16" s="1"/>
      <c r="V16" s="1"/>
      <c r="W16" s="1"/>
      <c r="X16" s="1"/>
      <c r="Y16" s="1"/>
      <c r="Z16" s="1"/>
      <c r="AA16" s="1"/>
      <c r="AB16" s="1"/>
      <c r="AC16" s="1"/>
    </row>
    <row r="17" spans="1:29" ht="38.25">
      <c r="A17" s="324" t="s">
        <v>55</v>
      </c>
      <c r="B17" s="334" t="s">
        <v>52</v>
      </c>
      <c r="C17" s="371" t="s">
        <v>52</v>
      </c>
      <c r="D17" s="362" t="s">
        <v>61</v>
      </c>
      <c r="E17" s="327" t="s">
        <v>62</v>
      </c>
      <c r="F17" s="370" t="s">
        <v>77</v>
      </c>
      <c r="G17" s="361" t="s">
        <v>59</v>
      </c>
      <c r="H17" s="358" t="s">
        <v>103</v>
      </c>
      <c r="I17" s="334" t="s">
        <v>53</v>
      </c>
      <c r="J17" s="355" t="s">
        <v>80</v>
      </c>
      <c r="K17" s="1"/>
      <c r="L17" s="1"/>
      <c r="M17" s="1"/>
      <c r="N17" s="1"/>
      <c r="O17" s="1"/>
      <c r="P17" s="1"/>
      <c r="Q17" s="1"/>
      <c r="R17" s="1"/>
      <c r="S17" s="1"/>
      <c r="T17" s="1"/>
      <c r="U17" s="1"/>
      <c r="V17" s="1"/>
      <c r="W17" s="1"/>
      <c r="X17" s="1"/>
      <c r="Y17" s="1"/>
      <c r="Z17" s="1"/>
      <c r="AA17" s="1"/>
      <c r="AB17" s="1"/>
      <c r="AC17" s="1"/>
    </row>
    <row r="18" spans="1:29" ht="38.25">
      <c r="A18" s="324" t="s">
        <v>55</v>
      </c>
      <c r="B18" s="334" t="s">
        <v>52</v>
      </c>
      <c r="C18" s="371" t="s">
        <v>52</v>
      </c>
      <c r="D18" s="362" t="s">
        <v>61</v>
      </c>
      <c r="E18" s="327" t="s">
        <v>64</v>
      </c>
      <c r="F18" s="370" t="s">
        <v>77</v>
      </c>
      <c r="G18" s="361" t="s">
        <v>59</v>
      </c>
      <c r="H18" s="358" t="s">
        <v>103</v>
      </c>
      <c r="I18" s="334" t="s">
        <v>53</v>
      </c>
      <c r="J18" s="343"/>
      <c r="K18" s="1"/>
      <c r="L18" s="1"/>
      <c r="M18" s="1"/>
      <c r="N18" s="1"/>
      <c r="O18" s="1"/>
      <c r="P18" s="1"/>
      <c r="Q18" s="1"/>
      <c r="R18" s="1"/>
      <c r="S18" s="1"/>
      <c r="T18" s="1"/>
      <c r="U18" s="1"/>
      <c r="V18" s="1"/>
      <c r="W18" s="1"/>
      <c r="X18" s="1"/>
      <c r="Y18" s="1"/>
      <c r="Z18" s="1"/>
      <c r="AA18" s="1"/>
      <c r="AB18" s="1"/>
      <c r="AC18" s="1"/>
    </row>
    <row r="19" spans="1:29" ht="38.25">
      <c r="A19" s="324" t="s">
        <v>55</v>
      </c>
      <c r="B19" s="339" t="s">
        <v>52</v>
      </c>
      <c r="C19" s="371" t="s">
        <v>52</v>
      </c>
      <c r="D19" s="363" t="s">
        <v>61</v>
      </c>
      <c r="E19" s="338" t="s">
        <v>57</v>
      </c>
      <c r="F19" s="370" t="s">
        <v>77</v>
      </c>
      <c r="G19" s="376" t="s">
        <v>59</v>
      </c>
      <c r="H19" s="358" t="s">
        <v>103</v>
      </c>
      <c r="I19" s="339" t="s">
        <v>53</v>
      </c>
      <c r="J19" s="343"/>
    </row>
    <row r="20" spans="1:29" ht="38.25">
      <c r="A20" s="324" t="s">
        <v>55</v>
      </c>
      <c r="B20" s="339" t="s">
        <v>52</v>
      </c>
      <c r="C20" s="371" t="s">
        <v>52</v>
      </c>
      <c r="D20" s="362" t="s">
        <v>61</v>
      </c>
      <c r="E20" s="326" t="s">
        <v>79</v>
      </c>
      <c r="F20" s="370" t="s">
        <v>77</v>
      </c>
      <c r="G20" s="376" t="s">
        <v>59</v>
      </c>
      <c r="H20" s="358" t="s">
        <v>103</v>
      </c>
      <c r="I20" s="339" t="s">
        <v>53</v>
      </c>
      <c r="J20" s="343"/>
      <c r="K20" s="1"/>
      <c r="L20" s="1"/>
      <c r="M20" s="1"/>
      <c r="N20" s="1"/>
      <c r="O20" s="1"/>
      <c r="P20" s="1"/>
      <c r="Q20" s="1"/>
      <c r="R20" s="1"/>
      <c r="S20" s="1"/>
      <c r="T20" s="1"/>
      <c r="U20" s="1"/>
      <c r="V20" s="1"/>
      <c r="W20" s="1"/>
      <c r="X20" s="1"/>
      <c r="Y20" s="1"/>
      <c r="Z20" s="1"/>
      <c r="AA20" s="1"/>
      <c r="AB20" s="1"/>
      <c r="AC20" s="1"/>
    </row>
    <row r="21" spans="1:29" ht="38.25">
      <c r="A21" s="324" t="s">
        <v>55</v>
      </c>
      <c r="B21" s="339" t="s">
        <v>52</v>
      </c>
      <c r="C21" s="371" t="s">
        <v>52</v>
      </c>
      <c r="D21" s="362" t="s">
        <v>61</v>
      </c>
      <c r="E21" s="326" t="s">
        <v>79</v>
      </c>
      <c r="F21" s="370" t="s">
        <v>53</v>
      </c>
      <c r="G21" s="376" t="s">
        <v>59</v>
      </c>
      <c r="H21" s="358" t="s">
        <v>103</v>
      </c>
      <c r="I21" s="339" t="s">
        <v>53</v>
      </c>
      <c r="J21" s="343"/>
      <c r="K21" s="1"/>
      <c r="L21" s="1"/>
      <c r="M21" s="1"/>
      <c r="N21" s="1"/>
      <c r="O21" s="1"/>
      <c r="P21" s="1"/>
      <c r="Q21" s="1"/>
      <c r="R21" s="1"/>
      <c r="S21" s="1"/>
      <c r="T21" s="1"/>
      <c r="U21" s="1"/>
      <c r="V21" s="1"/>
      <c r="W21" s="1"/>
      <c r="X21" s="1"/>
      <c r="Y21" s="1"/>
      <c r="Z21" s="1"/>
      <c r="AA21" s="1"/>
      <c r="AB21" s="1"/>
      <c r="AC21" s="1"/>
    </row>
    <row r="22" spans="1:29" ht="38.25">
      <c r="A22" s="324" t="s">
        <v>55</v>
      </c>
      <c r="B22" s="334" t="s">
        <v>52</v>
      </c>
      <c r="C22" s="371" t="s">
        <v>52</v>
      </c>
      <c r="D22" s="362" t="s">
        <v>79</v>
      </c>
      <c r="E22" s="326" t="s">
        <v>52</v>
      </c>
      <c r="F22" s="370" t="s">
        <v>52</v>
      </c>
      <c r="G22" s="376" t="s">
        <v>59</v>
      </c>
      <c r="H22" s="358" t="s">
        <v>103</v>
      </c>
      <c r="I22" s="339" t="s">
        <v>53</v>
      </c>
      <c r="J22" s="343"/>
      <c r="K22" s="1"/>
      <c r="L22" s="1"/>
      <c r="M22" s="1"/>
      <c r="N22" s="1"/>
      <c r="O22" s="1"/>
      <c r="P22" s="1"/>
      <c r="Q22" s="1"/>
      <c r="R22" s="1"/>
      <c r="S22" s="1"/>
      <c r="T22" s="1"/>
      <c r="U22" s="1"/>
      <c r="V22" s="1"/>
      <c r="W22" s="1"/>
      <c r="X22" s="1"/>
      <c r="Y22" s="1"/>
      <c r="Z22" s="1"/>
      <c r="AA22" s="1"/>
      <c r="AB22" s="1"/>
      <c r="AC22" s="1"/>
    </row>
    <row r="23" spans="1:29">
      <c r="A23" s="335"/>
      <c r="B23" s="342"/>
      <c r="C23" s="335"/>
      <c r="D23" s="364"/>
      <c r="E23" s="377"/>
      <c r="F23" s="378"/>
      <c r="G23" s="364"/>
      <c r="H23" s="329"/>
      <c r="I23" s="342"/>
      <c r="J23" s="354"/>
      <c r="K23" s="1"/>
      <c r="L23" s="1"/>
      <c r="M23" s="1"/>
      <c r="N23" s="1"/>
      <c r="O23" s="1"/>
      <c r="P23" s="1"/>
      <c r="Q23" s="1"/>
      <c r="R23" s="1"/>
      <c r="S23" s="1"/>
      <c r="T23" s="1"/>
      <c r="U23" s="1"/>
      <c r="V23" s="1"/>
      <c r="W23" s="1"/>
      <c r="X23" s="1"/>
      <c r="Y23" s="1"/>
      <c r="Z23" s="1"/>
      <c r="AA23" s="1"/>
      <c r="AB23" s="1"/>
      <c r="AC23" s="1"/>
    </row>
    <row r="24" spans="1:29" s="318" customFormat="1" ht="38.25">
      <c r="A24" s="324" t="s">
        <v>56</v>
      </c>
      <c r="B24" s="333" t="s">
        <v>52</v>
      </c>
      <c r="C24" s="396" t="s">
        <v>577</v>
      </c>
      <c r="D24" s="376" t="s">
        <v>52</v>
      </c>
      <c r="E24" s="379" t="s">
        <v>52</v>
      </c>
      <c r="F24" s="370" t="s">
        <v>52</v>
      </c>
      <c r="G24" s="361" t="s">
        <v>95</v>
      </c>
      <c r="H24" s="358" t="s">
        <v>578</v>
      </c>
      <c r="I24" s="333" t="s">
        <v>54</v>
      </c>
      <c r="J24" s="397"/>
      <c r="K24" s="319"/>
      <c r="L24" s="319"/>
      <c r="M24" s="319"/>
      <c r="N24" s="319"/>
      <c r="O24" s="319"/>
      <c r="P24" s="319"/>
      <c r="Q24" s="319"/>
      <c r="R24" s="319"/>
      <c r="S24" s="319"/>
      <c r="T24" s="319"/>
      <c r="U24" s="319"/>
      <c r="V24" s="319"/>
      <c r="W24" s="319"/>
      <c r="X24" s="319"/>
      <c r="Y24" s="319"/>
      <c r="Z24" s="319"/>
      <c r="AA24" s="319"/>
      <c r="AB24" s="319"/>
      <c r="AC24" s="319"/>
    </row>
    <row r="25" spans="1:29" ht="38.25">
      <c r="A25" s="324" t="s">
        <v>56</v>
      </c>
      <c r="B25" s="333" t="s">
        <v>52</v>
      </c>
      <c r="C25" s="396" t="s">
        <v>579</v>
      </c>
      <c r="D25" s="361" t="s">
        <v>57</v>
      </c>
      <c r="E25" s="325" t="s">
        <v>57</v>
      </c>
      <c r="F25" s="370" t="s">
        <v>52</v>
      </c>
      <c r="G25" s="361" t="s">
        <v>95</v>
      </c>
      <c r="H25" s="358" t="s">
        <v>104</v>
      </c>
      <c r="I25" s="333" t="s">
        <v>54</v>
      </c>
      <c r="J25" s="343"/>
      <c r="K25" s="1"/>
      <c r="L25" s="1"/>
      <c r="M25" s="1"/>
      <c r="N25" s="1"/>
      <c r="O25" s="1"/>
      <c r="P25" s="1"/>
      <c r="Q25" s="1"/>
      <c r="R25" s="1"/>
      <c r="S25" s="1"/>
      <c r="T25" s="1"/>
      <c r="U25" s="1"/>
      <c r="V25" s="1"/>
      <c r="W25" s="1"/>
      <c r="X25" s="1"/>
      <c r="Y25" s="1"/>
      <c r="Z25" s="1"/>
      <c r="AA25" s="1"/>
      <c r="AB25" s="1"/>
      <c r="AC25" s="1"/>
    </row>
    <row r="26" spans="1:29" ht="38.25">
      <c r="A26" s="324" t="s">
        <v>56</v>
      </c>
      <c r="B26" s="333" t="s">
        <v>61</v>
      </c>
      <c r="C26" s="396" t="s">
        <v>579</v>
      </c>
      <c r="D26" s="361" t="s">
        <v>57</v>
      </c>
      <c r="E26" s="326" t="s">
        <v>557</v>
      </c>
      <c r="F26" s="370" t="s">
        <v>52</v>
      </c>
      <c r="G26" s="361" t="s">
        <v>95</v>
      </c>
      <c r="H26" s="358" t="s">
        <v>104</v>
      </c>
      <c r="I26" s="333" t="s">
        <v>54</v>
      </c>
      <c r="J26" s="343"/>
      <c r="K26" s="1"/>
      <c r="L26" s="1"/>
      <c r="M26" s="1"/>
      <c r="N26" s="1"/>
      <c r="O26" s="1"/>
      <c r="P26" s="1"/>
      <c r="Q26" s="1"/>
      <c r="R26" s="1"/>
      <c r="S26" s="1"/>
      <c r="T26" s="1"/>
      <c r="U26" s="1"/>
      <c r="V26" s="1"/>
      <c r="W26" s="1"/>
      <c r="X26" s="1"/>
      <c r="Y26" s="1"/>
      <c r="Z26" s="1"/>
      <c r="AA26" s="1"/>
      <c r="AB26" s="1"/>
      <c r="AC26" s="1"/>
    </row>
    <row r="27" spans="1:29" ht="38.25">
      <c r="A27" s="324" t="s">
        <v>56</v>
      </c>
      <c r="B27" s="333" t="s">
        <v>57</v>
      </c>
      <c r="C27" s="396" t="s">
        <v>579</v>
      </c>
      <c r="D27" s="361" t="s">
        <v>57</v>
      </c>
      <c r="E27" s="326" t="s">
        <v>557</v>
      </c>
      <c r="F27" s="370" t="s">
        <v>52</v>
      </c>
      <c r="G27" s="361" t="s">
        <v>95</v>
      </c>
      <c r="H27" s="358" t="s">
        <v>104</v>
      </c>
      <c r="I27" s="333" t="s">
        <v>54</v>
      </c>
      <c r="J27" s="380"/>
      <c r="K27" s="1"/>
      <c r="L27" s="1"/>
      <c r="M27" s="1"/>
      <c r="N27" s="1"/>
      <c r="O27" s="1"/>
      <c r="P27" s="1"/>
      <c r="Q27" s="1"/>
      <c r="R27" s="1"/>
      <c r="S27" s="1"/>
      <c r="T27" s="1"/>
      <c r="U27" s="1"/>
      <c r="V27" s="1"/>
      <c r="W27" s="1"/>
      <c r="X27" s="1"/>
      <c r="Y27" s="1"/>
      <c r="Z27" s="1"/>
      <c r="AA27" s="1"/>
      <c r="AB27" s="1"/>
      <c r="AC27" s="1"/>
    </row>
    <row r="28" spans="1:29" ht="38.25">
      <c r="A28" s="353" t="s">
        <v>56</v>
      </c>
      <c r="B28" s="339" t="s">
        <v>61</v>
      </c>
      <c r="C28" s="396" t="s">
        <v>579</v>
      </c>
      <c r="D28" s="363" t="s">
        <v>61</v>
      </c>
      <c r="E28" s="337" t="s">
        <v>52</v>
      </c>
      <c r="F28" s="372" t="s">
        <v>53</v>
      </c>
      <c r="G28" s="363" t="s">
        <v>96</v>
      </c>
      <c r="H28" s="358" t="s">
        <v>558</v>
      </c>
      <c r="I28" s="339" t="s">
        <v>54</v>
      </c>
      <c r="J28" s="344" t="s">
        <v>559</v>
      </c>
      <c r="K28" s="1"/>
      <c r="L28" s="1"/>
      <c r="M28" s="1"/>
      <c r="N28" s="1"/>
      <c r="O28" s="1"/>
      <c r="P28" s="1"/>
      <c r="Q28" s="1"/>
      <c r="R28" s="1"/>
      <c r="S28" s="1"/>
      <c r="T28" s="1"/>
      <c r="U28" s="1"/>
      <c r="V28" s="1"/>
      <c r="W28" s="1"/>
      <c r="X28" s="1"/>
      <c r="Y28" s="1"/>
      <c r="Z28" s="1"/>
      <c r="AA28" s="1"/>
      <c r="AB28" s="1"/>
      <c r="AC28" s="1"/>
    </row>
    <row r="29" spans="1:29" ht="38.25">
      <c r="A29" s="353" t="s">
        <v>56</v>
      </c>
      <c r="B29" s="339" t="s">
        <v>57</v>
      </c>
      <c r="C29" s="396" t="s">
        <v>579</v>
      </c>
      <c r="D29" s="363" t="s">
        <v>61</v>
      </c>
      <c r="E29" s="337" t="s">
        <v>52</v>
      </c>
      <c r="F29" s="372" t="s">
        <v>53</v>
      </c>
      <c r="G29" s="376" t="s">
        <v>95</v>
      </c>
      <c r="H29" s="358" t="s">
        <v>104</v>
      </c>
      <c r="I29" s="339" t="s">
        <v>54</v>
      </c>
      <c r="J29" s="344" t="s">
        <v>559</v>
      </c>
      <c r="K29" s="1"/>
      <c r="L29" s="1"/>
      <c r="M29" s="1"/>
      <c r="N29" s="1"/>
      <c r="O29" s="1"/>
      <c r="P29" s="1"/>
      <c r="Q29" s="1"/>
      <c r="R29" s="1"/>
      <c r="S29" s="1"/>
      <c r="T29" s="1"/>
      <c r="U29" s="1"/>
      <c r="V29" s="1"/>
      <c r="W29" s="1"/>
      <c r="X29" s="1"/>
      <c r="Y29" s="1"/>
      <c r="Z29" s="1"/>
      <c r="AA29" s="1"/>
      <c r="AB29" s="1"/>
      <c r="AC29" s="1"/>
    </row>
    <row r="30" spans="1:29" s="294" customFormat="1" ht="38.25">
      <c r="A30" s="324" t="s">
        <v>56</v>
      </c>
      <c r="B30" s="334" t="s">
        <v>61</v>
      </c>
      <c r="C30" s="396" t="s">
        <v>579</v>
      </c>
      <c r="D30" s="362" t="s">
        <v>61</v>
      </c>
      <c r="E30" s="326" t="s">
        <v>66</v>
      </c>
      <c r="F30" s="370" t="s">
        <v>77</v>
      </c>
      <c r="G30" s="363" t="s">
        <v>96</v>
      </c>
      <c r="H30" s="379" t="s">
        <v>560</v>
      </c>
      <c r="I30" s="334" t="s">
        <v>54</v>
      </c>
      <c r="J30" s="356" t="s">
        <v>80</v>
      </c>
      <c r="K30" s="295"/>
      <c r="L30" s="295"/>
      <c r="M30" s="295"/>
      <c r="N30" s="295"/>
      <c r="O30" s="295"/>
      <c r="P30" s="295"/>
      <c r="Q30" s="295"/>
      <c r="R30" s="295"/>
      <c r="S30" s="295"/>
      <c r="T30" s="295"/>
      <c r="U30" s="295"/>
      <c r="V30" s="295"/>
      <c r="W30" s="295"/>
      <c r="X30" s="295"/>
      <c r="Y30" s="295"/>
      <c r="Z30" s="295"/>
      <c r="AA30" s="295"/>
      <c r="AB30" s="295"/>
      <c r="AC30" s="295"/>
    </row>
    <row r="31" spans="1:29" s="294" customFormat="1" ht="38.25">
      <c r="A31" s="324" t="s">
        <v>56</v>
      </c>
      <c r="B31" s="334" t="s">
        <v>57</v>
      </c>
      <c r="C31" s="396" t="s">
        <v>579</v>
      </c>
      <c r="D31" s="362" t="s">
        <v>61</v>
      </c>
      <c r="E31" s="326" t="s">
        <v>66</v>
      </c>
      <c r="F31" s="370" t="s">
        <v>77</v>
      </c>
      <c r="G31" s="361" t="s">
        <v>95</v>
      </c>
      <c r="H31" s="358" t="s">
        <v>104</v>
      </c>
      <c r="I31" s="334" t="s">
        <v>54</v>
      </c>
      <c r="J31" s="356" t="s">
        <v>80</v>
      </c>
      <c r="K31" s="295"/>
      <c r="L31" s="295"/>
      <c r="M31" s="295"/>
      <c r="N31" s="295"/>
      <c r="O31" s="295"/>
      <c r="P31" s="295"/>
      <c r="Q31" s="295"/>
      <c r="R31" s="295"/>
      <c r="S31" s="295"/>
      <c r="T31" s="295"/>
      <c r="U31" s="295"/>
      <c r="V31" s="295"/>
      <c r="W31" s="295"/>
      <c r="X31" s="295"/>
      <c r="Y31" s="295"/>
      <c r="Z31" s="295"/>
      <c r="AA31" s="295"/>
      <c r="AB31" s="295"/>
      <c r="AC31" s="295"/>
    </row>
    <row r="32" spans="1:29" ht="38.25">
      <c r="A32" s="324" t="s">
        <v>56</v>
      </c>
      <c r="B32" s="334" t="s">
        <v>61</v>
      </c>
      <c r="C32" s="396" t="s">
        <v>579</v>
      </c>
      <c r="D32" s="362" t="s">
        <v>61</v>
      </c>
      <c r="E32" s="326" t="s">
        <v>67</v>
      </c>
      <c r="F32" s="370" t="s">
        <v>77</v>
      </c>
      <c r="G32" s="363" t="s">
        <v>96</v>
      </c>
      <c r="H32" s="379" t="s">
        <v>560</v>
      </c>
      <c r="I32" s="334" t="s">
        <v>54</v>
      </c>
      <c r="J32" s="380"/>
      <c r="K32" s="1"/>
      <c r="L32" s="1"/>
      <c r="M32" s="1"/>
      <c r="N32" s="1"/>
      <c r="O32" s="1"/>
      <c r="P32" s="1"/>
      <c r="Q32" s="1"/>
      <c r="R32" s="1"/>
      <c r="S32" s="1"/>
      <c r="T32" s="1"/>
      <c r="U32" s="1"/>
      <c r="V32" s="1"/>
      <c r="W32" s="1"/>
      <c r="X32" s="1"/>
      <c r="Y32" s="1"/>
      <c r="Z32" s="1"/>
      <c r="AA32" s="1"/>
      <c r="AB32" s="1"/>
      <c r="AC32" s="1"/>
    </row>
    <row r="33" spans="1:29" ht="38.25">
      <c r="A33" s="324" t="s">
        <v>56</v>
      </c>
      <c r="B33" s="334" t="s">
        <v>57</v>
      </c>
      <c r="C33" s="396" t="s">
        <v>579</v>
      </c>
      <c r="D33" s="362" t="s">
        <v>61</v>
      </c>
      <c r="E33" s="326" t="s">
        <v>67</v>
      </c>
      <c r="F33" s="370" t="s">
        <v>77</v>
      </c>
      <c r="G33" s="361" t="s">
        <v>95</v>
      </c>
      <c r="H33" s="358" t="s">
        <v>104</v>
      </c>
      <c r="I33" s="334" t="s">
        <v>54</v>
      </c>
      <c r="J33" s="380"/>
      <c r="K33" s="1"/>
      <c r="L33" s="1"/>
      <c r="M33" s="1"/>
      <c r="N33" s="1"/>
      <c r="O33" s="1"/>
      <c r="P33" s="1"/>
      <c r="Q33" s="1"/>
      <c r="R33" s="1"/>
      <c r="S33" s="1"/>
      <c r="T33" s="1"/>
      <c r="U33" s="1"/>
      <c r="V33" s="1"/>
      <c r="W33" s="1"/>
      <c r="X33" s="1"/>
      <c r="Y33" s="1"/>
      <c r="Z33" s="1"/>
      <c r="AA33" s="1"/>
      <c r="AB33" s="1"/>
      <c r="AC33" s="1"/>
    </row>
    <row r="34" spans="1:29" ht="38.25">
      <c r="A34" s="324" t="s">
        <v>56</v>
      </c>
      <c r="B34" s="334" t="s">
        <v>61</v>
      </c>
      <c r="C34" s="396" t="s">
        <v>579</v>
      </c>
      <c r="D34" s="362" t="s">
        <v>61</v>
      </c>
      <c r="E34" s="326" t="s">
        <v>57</v>
      </c>
      <c r="F34" s="370" t="s">
        <v>77</v>
      </c>
      <c r="G34" s="363" t="s">
        <v>96</v>
      </c>
      <c r="H34" s="358" t="s">
        <v>561</v>
      </c>
      <c r="I34" s="334" t="s">
        <v>54</v>
      </c>
      <c r="J34" s="380"/>
      <c r="K34" s="1"/>
      <c r="L34" s="1"/>
      <c r="M34" s="1"/>
      <c r="N34" s="1"/>
      <c r="O34" s="1"/>
      <c r="P34" s="1"/>
      <c r="Q34" s="1"/>
      <c r="R34" s="1"/>
      <c r="S34" s="1"/>
      <c r="T34" s="1"/>
      <c r="U34" s="1"/>
      <c r="V34" s="1"/>
      <c r="W34" s="1"/>
      <c r="X34" s="1"/>
      <c r="Y34" s="1"/>
      <c r="Z34" s="1"/>
      <c r="AA34" s="1"/>
      <c r="AB34" s="1"/>
      <c r="AC34" s="1"/>
    </row>
    <row r="35" spans="1:29" ht="38.25">
      <c r="A35" s="324" t="s">
        <v>56</v>
      </c>
      <c r="B35" s="334" t="s">
        <v>57</v>
      </c>
      <c r="C35" s="396" t="s">
        <v>579</v>
      </c>
      <c r="D35" s="362" t="s">
        <v>61</v>
      </c>
      <c r="E35" s="326" t="s">
        <v>57</v>
      </c>
      <c r="F35" s="370" t="s">
        <v>77</v>
      </c>
      <c r="G35" s="361" t="s">
        <v>95</v>
      </c>
      <c r="H35" s="358" t="s">
        <v>104</v>
      </c>
      <c r="I35" s="334" t="s">
        <v>54</v>
      </c>
      <c r="J35" s="380"/>
      <c r="K35" s="1"/>
      <c r="L35" s="1"/>
      <c r="M35" s="1"/>
      <c r="N35" s="1"/>
      <c r="O35" s="1"/>
      <c r="P35" s="1"/>
      <c r="Q35" s="1"/>
      <c r="R35" s="1"/>
      <c r="S35" s="1"/>
      <c r="T35" s="1"/>
      <c r="U35" s="1"/>
      <c r="V35" s="1"/>
      <c r="W35" s="1"/>
      <c r="X35" s="1"/>
      <c r="Y35" s="1"/>
      <c r="Z35" s="1"/>
      <c r="AA35" s="1"/>
      <c r="AB35" s="1"/>
      <c r="AC35" s="1"/>
    </row>
    <row r="36" spans="1:29" ht="38.25">
      <c r="A36" s="324" t="s">
        <v>56</v>
      </c>
      <c r="B36" s="334" t="s">
        <v>61</v>
      </c>
      <c r="C36" s="396" t="s">
        <v>579</v>
      </c>
      <c r="D36" s="362" t="s">
        <v>61</v>
      </c>
      <c r="E36" s="326" t="s">
        <v>79</v>
      </c>
      <c r="F36" s="370" t="s">
        <v>77</v>
      </c>
      <c r="G36" s="362" t="s">
        <v>96</v>
      </c>
      <c r="H36" s="358" t="s">
        <v>561</v>
      </c>
      <c r="I36" s="334" t="s">
        <v>54</v>
      </c>
      <c r="J36" s="380"/>
      <c r="K36" s="1"/>
      <c r="L36" s="1"/>
      <c r="M36" s="1"/>
      <c r="N36" s="1"/>
      <c r="O36" s="1"/>
      <c r="P36" s="1"/>
      <c r="Q36" s="1"/>
      <c r="R36" s="1"/>
      <c r="S36" s="1"/>
      <c r="T36" s="1"/>
      <c r="U36" s="1"/>
      <c r="V36" s="1"/>
      <c r="W36" s="1"/>
      <c r="X36" s="1"/>
      <c r="Y36" s="1"/>
      <c r="Z36" s="1"/>
      <c r="AA36" s="1"/>
      <c r="AB36" s="1"/>
      <c r="AC36" s="1"/>
    </row>
    <row r="37" spans="1:29" ht="38.25">
      <c r="A37" s="324" t="s">
        <v>56</v>
      </c>
      <c r="B37" s="334" t="s">
        <v>57</v>
      </c>
      <c r="C37" s="396" t="s">
        <v>579</v>
      </c>
      <c r="D37" s="362" t="s">
        <v>61</v>
      </c>
      <c r="E37" s="326" t="s">
        <v>79</v>
      </c>
      <c r="F37" s="370" t="s">
        <v>77</v>
      </c>
      <c r="G37" s="361" t="s">
        <v>95</v>
      </c>
      <c r="H37" s="358" t="s">
        <v>104</v>
      </c>
      <c r="I37" s="334" t="s">
        <v>54</v>
      </c>
      <c r="J37" s="380"/>
      <c r="K37" s="1"/>
      <c r="L37" s="1"/>
      <c r="M37" s="1"/>
      <c r="N37" s="1"/>
      <c r="O37" s="1"/>
      <c r="P37" s="1"/>
      <c r="Q37" s="1"/>
      <c r="R37" s="1"/>
      <c r="S37" s="1"/>
      <c r="T37" s="1"/>
      <c r="U37" s="1"/>
      <c r="V37" s="1"/>
      <c r="W37" s="1"/>
      <c r="X37" s="1"/>
      <c r="Y37" s="1"/>
      <c r="Z37" s="1"/>
      <c r="AA37" s="1"/>
      <c r="AB37" s="1"/>
      <c r="AC37" s="1"/>
    </row>
    <row r="38" spans="1:29" ht="38.25">
      <c r="A38" s="324" t="s">
        <v>56</v>
      </c>
      <c r="B38" s="334" t="s">
        <v>61</v>
      </c>
      <c r="C38" s="396" t="s">
        <v>579</v>
      </c>
      <c r="D38" s="362" t="s">
        <v>61</v>
      </c>
      <c r="E38" s="326" t="s">
        <v>79</v>
      </c>
      <c r="F38" s="370" t="s">
        <v>53</v>
      </c>
      <c r="G38" s="362" t="s">
        <v>96</v>
      </c>
      <c r="H38" s="358" t="s">
        <v>561</v>
      </c>
      <c r="I38" s="334" t="s">
        <v>54</v>
      </c>
      <c r="J38" s="380"/>
      <c r="K38" s="1"/>
      <c r="L38" s="1"/>
      <c r="M38" s="1"/>
      <c r="N38" s="1"/>
      <c r="O38" s="1"/>
      <c r="P38" s="1"/>
      <c r="Q38" s="1"/>
      <c r="R38" s="1"/>
      <c r="S38" s="1"/>
      <c r="T38" s="1"/>
      <c r="U38" s="1"/>
      <c r="V38" s="1"/>
      <c r="W38" s="1"/>
      <c r="X38" s="1"/>
      <c r="Y38" s="1"/>
      <c r="Z38" s="1"/>
      <c r="AA38" s="1"/>
      <c r="AB38" s="1"/>
      <c r="AC38" s="1"/>
    </row>
    <row r="39" spans="1:29" ht="38.25">
      <c r="A39" s="324" t="s">
        <v>56</v>
      </c>
      <c r="B39" s="334" t="s">
        <v>57</v>
      </c>
      <c r="C39" s="396" t="s">
        <v>579</v>
      </c>
      <c r="D39" s="362" t="s">
        <v>61</v>
      </c>
      <c r="E39" s="326" t="s">
        <v>79</v>
      </c>
      <c r="F39" s="370" t="s">
        <v>53</v>
      </c>
      <c r="G39" s="361" t="s">
        <v>95</v>
      </c>
      <c r="H39" s="358" t="s">
        <v>104</v>
      </c>
      <c r="I39" s="334" t="s">
        <v>54</v>
      </c>
      <c r="J39" s="380"/>
      <c r="K39" s="1"/>
      <c r="L39" s="1"/>
      <c r="M39" s="1"/>
      <c r="N39" s="1"/>
      <c r="O39" s="1"/>
      <c r="P39" s="1"/>
      <c r="Q39" s="1"/>
      <c r="R39" s="1"/>
      <c r="S39" s="1"/>
      <c r="T39" s="1"/>
      <c r="U39" s="1"/>
      <c r="V39" s="1"/>
      <c r="W39" s="1"/>
      <c r="X39" s="1"/>
      <c r="Y39" s="1"/>
      <c r="Z39" s="1"/>
      <c r="AA39" s="1"/>
      <c r="AB39" s="1"/>
      <c r="AC39" s="1"/>
    </row>
    <row r="40" spans="1:29" ht="38.25">
      <c r="A40" s="324" t="s">
        <v>56</v>
      </c>
      <c r="B40" s="334" t="s">
        <v>61</v>
      </c>
      <c r="C40" s="396" t="s">
        <v>579</v>
      </c>
      <c r="D40" s="362" t="s">
        <v>79</v>
      </c>
      <c r="E40" s="326" t="s">
        <v>52</v>
      </c>
      <c r="F40" s="370" t="s">
        <v>52</v>
      </c>
      <c r="G40" s="362" t="s">
        <v>96</v>
      </c>
      <c r="H40" s="358" t="s">
        <v>561</v>
      </c>
      <c r="I40" s="334" t="s">
        <v>54</v>
      </c>
      <c r="J40" s="380"/>
    </row>
    <row r="41" spans="1:29" ht="39" thickBot="1">
      <c r="A41" s="324" t="s">
        <v>56</v>
      </c>
      <c r="B41" s="334" t="s">
        <v>57</v>
      </c>
      <c r="C41" s="396" t="s">
        <v>579</v>
      </c>
      <c r="D41" s="362" t="s">
        <v>79</v>
      </c>
      <c r="E41" s="326" t="s">
        <v>52</v>
      </c>
      <c r="F41" s="370" t="s">
        <v>52</v>
      </c>
      <c r="G41" s="361" t="s">
        <v>95</v>
      </c>
      <c r="H41" s="358" t="s">
        <v>104</v>
      </c>
      <c r="I41" s="334" t="s">
        <v>54</v>
      </c>
      <c r="J41" s="380"/>
    </row>
    <row r="42" spans="1:29" s="294" customFormat="1" ht="13.5" thickBot="1">
      <c r="A42" s="330"/>
      <c r="B42" s="359"/>
      <c r="C42" s="392"/>
      <c r="D42" s="390"/>
      <c r="E42" s="336"/>
      <c r="F42" s="368"/>
      <c r="G42" s="375"/>
      <c r="H42" s="331"/>
      <c r="I42" s="331"/>
      <c r="J42" s="332"/>
    </row>
    <row r="43" spans="1:29" s="294" customFormat="1" ht="38.25">
      <c r="A43" s="324" t="s">
        <v>65</v>
      </c>
      <c r="B43" s="333" t="s">
        <v>52</v>
      </c>
      <c r="C43" s="396" t="s">
        <v>52</v>
      </c>
      <c r="D43" s="361" t="s">
        <v>57</v>
      </c>
      <c r="E43" s="325" t="s">
        <v>57</v>
      </c>
      <c r="F43" s="370" t="s">
        <v>52</v>
      </c>
      <c r="G43" s="361" t="s">
        <v>59</v>
      </c>
      <c r="H43" s="358" t="s">
        <v>105</v>
      </c>
      <c r="I43" s="333" t="s">
        <v>53</v>
      </c>
      <c r="J43" s="380"/>
    </row>
    <row r="44" spans="1:29" s="294" customFormat="1" ht="38.25">
      <c r="A44" s="324" t="s">
        <v>65</v>
      </c>
      <c r="B44" s="333" t="s">
        <v>61</v>
      </c>
      <c r="C44" s="396" t="s">
        <v>52</v>
      </c>
      <c r="D44" s="361" t="s">
        <v>57</v>
      </c>
      <c r="E44" s="326" t="s">
        <v>557</v>
      </c>
      <c r="F44" s="370" t="s">
        <v>52</v>
      </c>
      <c r="G44" s="363" t="s">
        <v>562</v>
      </c>
      <c r="H44" s="358" t="s">
        <v>538</v>
      </c>
      <c r="I44" s="333" t="s">
        <v>53</v>
      </c>
      <c r="J44" s="380"/>
    </row>
    <row r="45" spans="1:29" s="294" customFormat="1" ht="38.25">
      <c r="A45" s="324" t="s">
        <v>65</v>
      </c>
      <c r="B45" s="333" t="s">
        <v>57</v>
      </c>
      <c r="C45" s="396" t="s">
        <v>52</v>
      </c>
      <c r="D45" s="361" t="s">
        <v>57</v>
      </c>
      <c r="E45" s="326" t="s">
        <v>557</v>
      </c>
      <c r="F45" s="370" t="s">
        <v>52</v>
      </c>
      <c r="G45" s="361" t="s">
        <v>59</v>
      </c>
      <c r="H45" s="358" t="s">
        <v>105</v>
      </c>
      <c r="I45" s="333" t="s">
        <v>53</v>
      </c>
      <c r="J45" s="380"/>
    </row>
    <row r="46" spans="1:29" s="294" customFormat="1" ht="38.25">
      <c r="A46" s="324" t="s">
        <v>65</v>
      </c>
      <c r="B46" s="339" t="s">
        <v>61</v>
      </c>
      <c r="C46" s="396" t="s">
        <v>52</v>
      </c>
      <c r="D46" s="363" t="s">
        <v>61</v>
      </c>
      <c r="E46" s="326" t="s">
        <v>66</v>
      </c>
      <c r="F46" s="372" t="s">
        <v>53</v>
      </c>
      <c r="G46" s="363" t="s">
        <v>78</v>
      </c>
      <c r="H46" s="358" t="s">
        <v>563</v>
      </c>
      <c r="I46" s="339" t="s">
        <v>53</v>
      </c>
      <c r="J46" s="344" t="s">
        <v>63</v>
      </c>
    </row>
    <row r="47" spans="1:29" s="294" customFormat="1" ht="38.25">
      <c r="A47" s="324" t="s">
        <v>65</v>
      </c>
      <c r="B47" s="339" t="s">
        <v>61</v>
      </c>
      <c r="C47" s="396" t="s">
        <v>52</v>
      </c>
      <c r="D47" s="363" t="s">
        <v>61</v>
      </c>
      <c r="E47" s="337" t="s">
        <v>57</v>
      </c>
      <c r="F47" s="372" t="s">
        <v>53</v>
      </c>
      <c r="G47" s="363" t="s">
        <v>78</v>
      </c>
      <c r="H47" s="358" t="s">
        <v>564</v>
      </c>
      <c r="I47" s="339" t="s">
        <v>53</v>
      </c>
      <c r="J47" s="344" t="s">
        <v>63</v>
      </c>
    </row>
    <row r="48" spans="1:29" s="294" customFormat="1" ht="38.25">
      <c r="A48" s="324" t="s">
        <v>65</v>
      </c>
      <c r="B48" s="339" t="s">
        <v>61</v>
      </c>
      <c r="C48" s="396" t="s">
        <v>52</v>
      </c>
      <c r="D48" s="363" t="s">
        <v>61</v>
      </c>
      <c r="E48" s="337" t="s">
        <v>67</v>
      </c>
      <c r="F48" s="372" t="s">
        <v>53</v>
      </c>
      <c r="G48" s="363" t="s">
        <v>78</v>
      </c>
      <c r="H48" s="358" t="s">
        <v>538</v>
      </c>
      <c r="I48" s="339" t="s">
        <v>53</v>
      </c>
      <c r="J48" s="344" t="s">
        <v>63</v>
      </c>
      <c r="N48" s="399"/>
      <c r="O48" s="399"/>
      <c r="P48" s="399"/>
    </row>
    <row r="49" spans="1:16" s="294" customFormat="1" ht="38.25">
      <c r="A49" s="324" t="s">
        <v>65</v>
      </c>
      <c r="B49" s="339" t="s">
        <v>57</v>
      </c>
      <c r="C49" s="396" t="s">
        <v>52</v>
      </c>
      <c r="D49" s="363" t="s">
        <v>61</v>
      </c>
      <c r="E49" s="337" t="s">
        <v>52</v>
      </c>
      <c r="F49" s="372" t="s">
        <v>53</v>
      </c>
      <c r="G49" s="376" t="s">
        <v>59</v>
      </c>
      <c r="H49" s="358" t="s">
        <v>105</v>
      </c>
      <c r="I49" s="339" t="s">
        <v>53</v>
      </c>
      <c r="J49" s="344" t="s">
        <v>63</v>
      </c>
      <c r="N49" s="399"/>
      <c r="O49" s="399"/>
      <c r="P49" s="399"/>
    </row>
    <row r="50" spans="1:16" s="294" customFormat="1" ht="38.25">
      <c r="A50" s="324" t="s">
        <v>65</v>
      </c>
      <c r="B50" s="334" t="s">
        <v>61</v>
      </c>
      <c r="C50" s="396" t="s">
        <v>579</v>
      </c>
      <c r="D50" s="362" t="s">
        <v>61</v>
      </c>
      <c r="E50" s="326" t="s">
        <v>66</v>
      </c>
      <c r="F50" s="370" t="s">
        <v>77</v>
      </c>
      <c r="G50" s="363" t="s">
        <v>96</v>
      </c>
      <c r="H50" s="358" t="s">
        <v>538</v>
      </c>
      <c r="I50" s="334" t="s">
        <v>54</v>
      </c>
      <c r="J50" s="356" t="s">
        <v>80</v>
      </c>
      <c r="N50" s="399"/>
      <c r="O50" s="400"/>
      <c r="P50" s="399"/>
    </row>
    <row r="51" spans="1:16" s="382" customFormat="1" ht="38.25">
      <c r="A51" s="324" t="s">
        <v>65</v>
      </c>
      <c r="B51" s="334" t="s">
        <v>61</v>
      </c>
      <c r="C51" s="396" t="s">
        <v>577</v>
      </c>
      <c r="D51" s="362" t="s">
        <v>61</v>
      </c>
      <c r="E51" s="337" t="s">
        <v>52</v>
      </c>
      <c r="F51" s="372" t="s">
        <v>77</v>
      </c>
      <c r="G51" s="363" t="s">
        <v>96</v>
      </c>
      <c r="H51" s="358" t="s">
        <v>578</v>
      </c>
      <c r="I51" s="334" t="s">
        <v>54</v>
      </c>
      <c r="J51" s="356"/>
      <c r="N51" s="402"/>
      <c r="O51" s="400"/>
      <c r="P51" s="402"/>
    </row>
    <row r="52" spans="1:16" s="382" customFormat="1" ht="38.25">
      <c r="A52" s="324" t="s">
        <v>65</v>
      </c>
      <c r="B52" s="334" t="s">
        <v>57</v>
      </c>
      <c r="C52" s="396" t="s">
        <v>579</v>
      </c>
      <c r="D52" s="362" t="s">
        <v>61</v>
      </c>
      <c r="E52" s="326" t="s">
        <v>66</v>
      </c>
      <c r="F52" s="370" t="s">
        <v>77</v>
      </c>
      <c r="G52" s="361" t="s">
        <v>95</v>
      </c>
      <c r="H52" s="358" t="s">
        <v>104</v>
      </c>
      <c r="I52" s="334" t="s">
        <v>54</v>
      </c>
      <c r="J52" s="356" t="s">
        <v>80</v>
      </c>
      <c r="N52" s="402"/>
      <c r="O52" s="401"/>
      <c r="P52" s="402"/>
    </row>
    <row r="53" spans="1:16" s="382" customFormat="1" ht="38.25">
      <c r="A53" s="324" t="s">
        <v>65</v>
      </c>
      <c r="B53" s="334" t="s">
        <v>57</v>
      </c>
      <c r="C53" s="396" t="s">
        <v>577</v>
      </c>
      <c r="D53" s="363" t="s">
        <v>557</v>
      </c>
      <c r="E53" s="337" t="s">
        <v>52</v>
      </c>
      <c r="F53" s="370" t="s">
        <v>77</v>
      </c>
      <c r="G53" s="361" t="s">
        <v>95</v>
      </c>
      <c r="H53" s="358" t="s">
        <v>578</v>
      </c>
      <c r="I53" s="334" t="s">
        <v>54</v>
      </c>
      <c r="J53" s="356"/>
      <c r="N53" s="402"/>
      <c r="O53" s="402"/>
      <c r="P53" s="402"/>
    </row>
    <row r="54" spans="1:16" s="382" customFormat="1" ht="38.25">
      <c r="A54" s="324" t="s">
        <v>65</v>
      </c>
      <c r="B54" s="334" t="s">
        <v>61</v>
      </c>
      <c r="C54" s="396" t="s">
        <v>579</v>
      </c>
      <c r="D54" s="362" t="s">
        <v>61</v>
      </c>
      <c r="E54" s="326" t="s">
        <v>67</v>
      </c>
      <c r="F54" s="370" t="s">
        <v>77</v>
      </c>
      <c r="G54" s="363" t="s">
        <v>96</v>
      </c>
      <c r="H54" s="358" t="s">
        <v>538</v>
      </c>
      <c r="I54" s="334" t="s">
        <v>54</v>
      </c>
      <c r="J54" s="380"/>
    </row>
    <row r="55" spans="1:16" s="294" customFormat="1" ht="38.25">
      <c r="A55" s="324" t="s">
        <v>65</v>
      </c>
      <c r="B55" s="334" t="s">
        <v>57</v>
      </c>
      <c r="C55" s="396" t="s">
        <v>579</v>
      </c>
      <c r="D55" s="362" t="s">
        <v>61</v>
      </c>
      <c r="E55" s="326" t="s">
        <v>67</v>
      </c>
      <c r="F55" s="370" t="s">
        <v>77</v>
      </c>
      <c r="G55" s="361" t="s">
        <v>95</v>
      </c>
      <c r="H55" s="358" t="s">
        <v>104</v>
      </c>
      <c r="I55" s="334" t="s">
        <v>54</v>
      </c>
      <c r="J55" s="380"/>
    </row>
    <row r="56" spans="1:16" s="294" customFormat="1" ht="38.25">
      <c r="A56" s="324" t="s">
        <v>65</v>
      </c>
      <c r="B56" s="334" t="s">
        <v>61</v>
      </c>
      <c r="C56" s="396" t="s">
        <v>52</v>
      </c>
      <c r="D56" s="362" t="s">
        <v>61</v>
      </c>
      <c r="E56" s="326" t="s">
        <v>57</v>
      </c>
      <c r="F56" s="370" t="s">
        <v>77</v>
      </c>
      <c r="G56" s="363" t="s">
        <v>96</v>
      </c>
      <c r="H56" s="358" t="s">
        <v>578</v>
      </c>
      <c r="I56" s="334" t="s">
        <v>54</v>
      </c>
      <c r="J56" s="380"/>
    </row>
    <row r="57" spans="1:16" s="294" customFormat="1" ht="38.25">
      <c r="A57" s="324" t="s">
        <v>65</v>
      </c>
      <c r="B57" s="334" t="s">
        <v>57</v>
      </c>
      <c r="C57" s="396" t="s">
        <v>579</v>
      </c>
      <c r="D57" s="362" t="s">
        <v>61</v>
      </c>
      <c r="E57" s="326" t="s">
        <v>57</v>
      </c>
      <c r="F57" s="370" t="s">
        <v>77</v>
      </c>
      <c r="G57" s="361" t="s">
        <v>95</v>
      </c>
      <c r="H57" s="358" t="s">
        <v>104</v>
      </c>
      <c r="I57" s="334" t="s">
        <v>54</v>
      </c>
      <c r="J57" s="380"/>
    </row>
    <row r="58" spans="1:16" s="294" customFormat="1" ht="38.25">
      <c r="A58" s="324" t="s">
        <v>65</v>
      </c>
      <c r="B58" s="334" t="s">
        <v>61</v>
      </c>
      <c r="C58" s="396" t="s">
        <v>52</v>
      </c>
      <c r="D58" s="362" t="s">
        <v>61</v>
      </c>
      <c r="E58" s="326" t="s">
        <v>79</v>
      </c>
      <c r="F58" s="370" t="s">
        <v>77</v>
      </c>
      <c r="G58" s="362" t="s">
        <v>96</v>
      </c>
      <c r="H58" s="358" t="s">
        <v>539</v>
      </c>
      <c r="I58" s="334" t="s">
        <v>54</v>
      </c>
      <c r="J58" s="380"/>
    </row>
    <row r="59" spans="1:16" s="294" customFormat="1" ht="38.25">
      <c r="A59" s="324" t="s">
        <v>65</v>
      </c>
      <c r="B59" s="334" t="s">
        <v>57</v>
      </c>
      <c r="C59" s="396" t="s">
        <v>579</v>
      </c>
      <c r="D59" s="362" t="s">
        <v>61</v>
      </c>
      <c r="E59" s="326" t="s">
        <v>79</v>
      </c>
      <c r="F59" s="370" t="s">
        <v>77</v>
      </c>
      <c r="G59" s="361" t="s">
        <v>95</v>
      </c>
      <c r="H59" s="358" t="s">
        <v>104</v>
      </c>
      <c r="I59" s="334" t="s">
        <v>54</v>
      </c>
      <c r="J59" s="380"/>
    </row>
    <row r="60" spans="1:16" s="294" customFormat="1" ht="38.25">
      <c r="A60" s="324" t="s">
        <v>65</v>
      </c>
      <c r="B60" s="334" t="s">
        <v>61</v>
      </c>
      <c r="C60" s="396" t="s">
        <v>52</v>
      </c>
      <c r="D60" s="362" t="s">
        <v>61</v>
      </c>
      <c r="E60" s="326" t="s">
        <v>79</v>
      </c>
      <c r="F60" s="370" t="s">
        <v>53</v>
      </c>
      <c r="G60" s="362" t="s">
        <v>78</v>
      </c>
      <c r="H60" s="358" t="s">
        <v>565</v>
      </c>
      <c r="I60" s="334" t="s">
        <v>53</v>
      </c>
      <c r="J60" s="380"/>
    </row>
    <row r="61" spans="1:16" s="294" customFormat="1" ht="38.25">
      <c r="A61" s="324" t="s">
        <v>65</v>
      </c>
      <c r="B61" s="334" t="s">
        <v>57</v>
      </c>
      <c r="C61" s="396" t="s">
        <v>52</v>
      </c>
      <c r="D61" s="362" t="s">
        <v>61</v>
      </c>
      <c r="E61" s="326" t="s">
        <v>79</v>
      </c>
      <c r="F61" s="370" t="s">
        <v>53</v>
      </c>
      <c r="G61" s="361" t="s">
        <v>59</v>
      </c>
      <c r="H61" s="358" t="s">
        <v>105</v>
      </c>
      <c r="I61" s="334" t="s">
        <v>53</v>
      </c>
      <c r="J61" s="380"/>
    </row>
    <row r="62" spans="1:16" ht="38.25">
      <c r="A62" s="324" t="s">
        <v>65</v>
      </c>
      <c r="B62" s="334" t="s">
        <v>61</v>
      </c>
      <c r="C62" s="396" t="s">
        <v>52</v>
      </c>
      <c r="D62" s="362" t="s">
        <v>79</v>
      </c>
      <c r="E62" s="326" t="s">
        <v>52</v>
      </c>
      <c r="F62" s="370" t="s">
        <v>52</v>
      </c>
      <c r="G62" s="362" t="s">
        <v>96</v>
      </c>
      <c r="H62" s="358" t="s">
        <v>539</v>
      </c>
      <c r="I62" s="334" t="s">
        <v>54</v>
      </c>
      <c r="J62" s="380"/>
    </row>
    <row r="63" spans="1:16" ht="39" thickBot="1">
      <c r="A63" s="340" t="s">
        <v>65</v>
      </c>
      <c r="B63" s="345" t="s">
        <v>57</v>
      </c>
      <c r="C63" s="396" t="s">
        <v>579</v>
      </c>
      <c r="D63" s="365" t="s">
        <v>79</v>
      </c>
      <c r="E63" s="341" t="s">
        <v>52</v>
      </c>
      <c r="F63" s="373" t="s">
        <v>52</v>
      </c>
      <c r="G63" s="365" t="s">
        <v>95</v>
      </c>
      <c r="H63" s="357" t="s">
        <v>104</v>
      </c>
      <c r="I63" s="345" t="s">
        <v>54</v>
      </c>
      <c r="J63" s="381"/>
    </row>
    <row r="64" spans="1:16">
      <c r="A64" s="320"/>
      <c r="B64" s="328"/>
      <c r="C64" s="393"/>
      <c r="D64" s="391"/>
      <c r="E64" s="374"/>
      <c r="F64" s="374"/>
      <c r="G64" s="328"/>
      <c r="H64" s="328"/>
      <c r="I64" s="328"/>
      <c r="J64" s="320"/>
    </row>
    <row r="65" spans="1:29" ht="13.5" thickBot="1">
      <c r="A65" s="320"/>
      <c r="B65" s="328"/>
      <c r="C65" s="394"/>
      <c r="D65" s="391"/>
      <c r="E65" s="374"/>
      <c r="F65" s="374"/>
      <c r="G65" s="328"/>
      <c r="H65" s="328"/>
      <c r="I65" s="328"/>
      <c r="J65" s="320"/>
    </row>
    <row r="66" spans="1:29" ht="77.25" thickBot="1">
      <c r="A66" s="321" t="s">
        <v>71</v>
      </c>
      <c r="B66" s="360" t="s">
        <v>52</v>
      </c>
      <c r="C66" s="398" t="s">
        <v>52</v>
      </c>
      <c r="D66" s="366" t="s">
        <v>52</v>
      </c>
      <c r="E66" s="322" t="s">
        <v>52</v>
      </c>
      <c r="F66" s="323" t="s">
        <v>52</v>
      </c>
      <c r="G66" s="366" t="s">
        <v>52</v>
      </c>
      <c r="H66" s="322" t="s">
        <v>97</v>
      </c>
      <c r="I66" s="322" t="s">
        <v>54</v>
      </c>
      <c r="J66" s="323"/>
    </row>
    <row r="67" spans="1:29">
      <c r="A67" s="179"/>
      <c r="B67" s="179"/>
      <c r="C67" s="382"/>
      <c r="D67" s="179"/>
      <c r="E67" s="179"/>
      <c r="F67" s="179"/>
      <c r="G67" s="179"/>
      <c r="H67" s="179"/>
      <c r="I67" s="179"/>
      <c r="J67" s="179"/>
    </row>
    <row r="68" spans="1:29" s="318" customFormat="1">
      <c r="A68" s="382"/>
      <c r="B68" s="382"/>
      <c r="C68" s="382"/>
      <c r="D68" s="382"/>
      <c r="E68" s="382"/>
      <c r="F68" s="382"/>
      <c r="G68" s="382"/>
      <c r="H68" s="382"/>
      <c r="I68" s="382"/>
      <c r="J68" s="382"/>
    </row>
    <row r="69" spans="1:29" s="318" customFormat="1">
      <c r="A69" s="382"/>
      <c r="B69" s="382"/>
      <c r="C69" s="382"/>
      <c r="D69" s="382"/>
      <c r="E69" s="382"/>
      <c r="F69" s="382"/>
      <c r="G69" s="382"/>
      <c r="H69" s="382"/>
      <c r="I69" s="382"/>
      <c r="J69" s="382"/>
    </row>
    <row r="70" spans="1:29" s="318" customFormat="1">
      <c r="A70" s="382"/>
      <c r="B70" s="382"/>
      <c r="C70" s="382"/>
      <c r="D70" s="382"/>
      <c r="E70" s="382"/>
      <c r="F70" s="382"/>
      <c r="G70" s="382"/>
      <c r="H70" s="382"/>
      <c r="I70" s="382"/>
      <c r="J70" s="382"/>
    </row>
    <row r="71" spans="1:29" s="318" customFormat="1">
      <c r="A71" s="382"/>
      <c r="B71" s="382"/>
      <c r="C71" s="382"/>
      <c r="D71" s="382"/>
      <c r="E71" s="382"/>
      <c r="F71" s="382"/>
      <c r="G71" s="382"/>
      <c r="H71" s="382"/>
      <c r="I71" s="382"/>
      <c r="J71" s="382"/>
    </row>
    <row r="72" spans="1:29">
      <c r="A72" s="179"/>
      <c r="B72" s="179"/>
      <c r="C72" s="382"/>
      <c r="D72" s="179"/>
      <c r="E72" s="179"/>
      <c r="F72" s="179"/>
      <c r="G72" s="179"/>
      <c r="H72" s="179"/>
      <c r="I72" s="179"/>
      <c r="J72" s="179"/>
    </row>
    <row r="73" spans="1:29">
      <c r="A73" s="179"/>
      <c r="B73" s="179"/>
      <c r="C73" s="382"/>
      <c r="D73" s="179"/>
      <c r="E73" s="179"/>
      <c r="F73" s="179"/>
      <c r="G73" s="179"/>
      <c r="H73" s="179"/>
      <c r="I73" s="179"/>
      <c r="J73" s="179"/>
    </row>
    <row r="74" spans="1:29">
      <c r="A74" s="179"/>
      <c r="B74" s="179"/>
      <c r="C74" s="382"/>
      <c r="D74" s="179"/>
      <c r="E74" s="179"/>
      <c r="F74" s="179"/>
      <c r="G74" s="179"/>
      <c r="H74" s="179"/>
      <c r="I74" s="179"/>
      <c r="J74" s="179"/>
    </row>
    <row r="75" spans="1:29">
      <c r="A75" s="179"/>
      <c r="B75" s="179"/>
      <c r="C75" s="382"/>
      <c r="D75" s="179"/>
      <c r="E75" s="179"/>
      <c r="F75" s="179"/>
      <c r="G75" s="179"/>
      <c r="H75" s="179"/>
      <c r="I75" s="179"/>
      <c r="J75" s="179"/>
    </row>
    <row r="76" spans="1:29">
      <c r="A76" s="180" t="s">
        <v>81</v>
      </c>
      <c r="B76" s="179"/>
      <c r="C76" s="382"/>
      <c r="D76" s="179"/>
      <c r="E76" s="179"/>
      <c r="F76" s="2"/>
      <c r="G76" s="2"/>
      <c r="H76" s="2"/>
      <c r="I76" s="2"/>
      <c r="J76" s="2"/>
      <c r="K76" s="1"/>
      <c r="L76" s="1"/>
      <c r="M76" s="1"/>
      <c r="N76" s="1"/>
      <c r="O76" s="1"/>
      <c r="P76" s="1"/>
      <c r="Q76" s="1"/>
      <c r="R76" s="1"/>
      <c r="S76" s="1"/>
      <c r="T76" s="1"/>
      <c r="U76" s="1"/>
      <c r="V76" s="1"/>
      <c r="W76" s="1"/>
      <c r="X76" s="1"/>
      <c r="Y76" s="1"/>
      <c r="Z76" s="1"/>
      <c r="AA76" s="1"/>
      <c r="AB76" s="1"/>
      <c r="AC76" s="1"/>
    </row>
    <row r="77" spans="1:29">
      <c r="A77" s="179" t="s">
        <v>82</v>
      </c>
      <c r="B77" s="179"/>
      <c r="C77" s="382"/>
      <c r="D77" s="179"/>
      <c r="E77" s="179"/>
      <c r="F77" s="179"/>
      <c r="G77" s="179"/>
      <c r="H77" s="179"/>
      <c r="I77" s="179"/>
      <c r="J77" s="179"/>
    </row>
    <row r="78" spans="1:29">
      <c r="A78" s="179"/>
      <c r="B78" s="179"/>
      <c r="C78" s="382"/>
      <c r="D78" s="179"/>
      <c r="E78" s="179"/>
      <c r="F78" s="179"/>
      <c r="G78" s="179"/>
      <c r="H78" s="179"/>
      <c r="I78" s="179"/>
      <c r="J78" s="179"/>
    </row>
    <row r="79" spans="1:29">
      <c r="A79" s="179"/>
      <c r="B79" s="179"/>
      <c r="C79" s="382"/>
      <c r="D79" s="179"/>
      <c r="E79" s="179"/>
      <c r="F79" s="179"/>
      <c r="G79" s="179"/>
      <c r="H79" s="179"/>
      <c r="I79" s="179"/>
      <c r="J79" s="179"/>
    </row>
    <row r="80" spans="1:29">
      <c r="A80" s="179"/>
      <c r="B80" s="179"/>
      <c r="C80" s="382"/>
      <c r="D80" s="179"/>
      <c r="E80" s="179"/>
      <c r="F80" s="179"/>
      <c r="G80" s="179"/>
      <c r="H80" s="179"/>
      <c r="I80" s="179"/>
      <c r="J80" s="179"/>
    </row>
    <row r="81" spans="1:10">
      <c r="A81" s="179"/>
      <c r="B81" s="179"/>
      <c r="C81" s="382"/>
      <c r="D81" s="179"/>
      <c r="E81" s="179"/>
      <c r="F81" s="179"/>
      <c r="G81" s="179"/>
      <c r="H81" s="179"/>
      <c r="I81" s="179"/>
      <c r="J81" s="179"/>
    </row>
    <row r="82" spans="1:10">
      <c r="A82" s="179"/>
      <c r="B82" s="179"/>
      <c r="C82" s="382"/>
      <c r="D82" s="179"/>
      <c r="E82" s="179"/>
      <c r="F82" s="179"/>
      <c r="G82" s="179"/>
      <c r="H82" s="179"/>
      <c r="I82" s="179"/>
      <c r="J82" s="179"/>
    </row>
    <row r="83" spans="1:10">
      <c r="A83" s="179"/>
      <c r="B83" s="179"/>
      <c r="C83" s="382"/>
      <c r="D83" s="179"/>
      <c r="E83" s="179"/>
      <c r="F83" s="179"/>
      <c r="G83" s="179"/>
      <c r="H83" s="179"/>
      <c r="I83" s="179"/>
      <c r="J83" s="179"/>
    </row>
    <row r="84" spans="1:10">
      <c r="A84" s="179"/>
      <c r="B84" s="179"/>
      <c r="C84" s="382"/>
      <c r="D84" s="179"/>
      <c r="E84" s="179"/>
      <c r="F84" s="179"/>
      <c r="G84" s="179"/>
      <c r="H84" s="179"/>
      <c r="I84" s="179"/>
      <c r="J84" s="179"/>
    </row>
    <row r="85" spans="1:10">
      <c r="A85" s="179"/>
      <c r="B85" s="179"/>
      <c r="C85" s="382"/>
      <c r="D85" s="179"/>
      <c r="E85" s="179"/>
      <c r="F85" s="179"/>
      <c r="G85" s="179"/>
      <c r="H85" s="179"/>
      <c r="I85" s="179"/>
      <c r="J85" s="179"/>
    </row>
    <row r="86" spans="1:10">
      <c r="A86" s="179"/>
      <c r="B86" s="179"/>
      <c r="C86" s="382"/>
      <c r="D86" s="179"/>
      <c r="E86" s="179"/>
      <c r="F86" s="179"/>
      <c r="G86" s="179"/>
      <c r="H86" s="179"/>
      <c r="I86" s="179"/>
      <c r="J86" s="179"/>
    </row>
    <row r="87" spans="1:10">
      <c r="A87" s="179"/>
      <c r="B87" s="179"/>
      <c r="C87" s="382"/>
      <c r="D87" s="179"/>
      <c r="E87" s="179"/>
      <c r="F87" s="179"/>
      <c r="G87" s="179"/>
      <c r="H87" s="179"/>
      <c r="I87" s="179"/>
      <c r="J87" s="179"/>
    </row>
    <row r="90" spans="1:10">
      <c r="H90" s="3"/>
    </row>
    <row r="114" spans="2:9" ht="13.5" thickBot="1">
      <c r="B114" s="136" t="s">
        <v>90</v>
      </c>
      <c r="C114" s="136"/>
      <c r="D114" s="135"/>
      <c r="E114" s="135"/>
      <c r="F114" s="135"/>
      <c r="G114" s="135"/>
      <c r="H114" s="135"/>
      <c r="I114" s="135"/>
    </row>
    <row r="115" spans="2:9" ht="12.75" customHeight="1">
      <c r="B115" s="141" t="s">
        <v>83</v>
      </c>
      <c r="C115" s="385"/>
      <c r="D115" s="137" t="s">
        <v>84</v>
      </c>
      <c r="E115" s="411" t="s">
        <v>85</v>
      </c>
      <c r="F115" s="412"/>
      <c r="G115" s="411" t="s">
        <v>86</v>
      </c>
      <c r="H115" s="412"/>
      <c r="I115" s="413"/>
    </row>
    <row r="116" spans="2:9" ht="25.5" customHeight="1">
      <c r="B116" s="140">
        <v>39728</v>
      </c>
      <c r="C116" s="386"/>
      <c r="D116" s="139" t="s">
        <v>87</v>
      </c>
      <c r="E116" s="408" t="s">
        <v>88</v>
      </c>
      <c r="F116" s="409"/>
      <c r="G116" s="408" t="s">
        <v>89</v>
      </c>
      <c r="H116" s="409"/>
      <c r="I116" s="410"/>
    </row>
    <row r="117" spans="2:9" ht="70.5" customHeight="1">
      <c r="B117" s="140">
        <v>39729</v>
      </c>
      <c r="C117" s="386"/>
      <c r="D117" s="139" t="s">
        <v>91</v>
      </c>
      <c r="E117" s="408" t="s">
        <v>88</v>
      </c>
      <c r="F117" s="409"/>
      <c r="G117" s="408" t="s">
        <v>92</v>
      </c>
      <c r="H117" s="409"/>
      <c r="I117" s="410"/>
    </row>
    <row r="118" spans="2:9" ht="45" customHeight="1">
      <c r="B118" s="140">
        <v>39730</v>
      </c>
      <c r="C118" s="386"/>
      <c r="D118" s="139" t="s">
        <v>93</v>
      </c>
      <c r="E118" s="408" t="s">
        <v>88</v>
      </c>
      <c r="F118" s="409"/>
      <c r="G118" s="408" t="s">
        <v>94</v>
      </c>
      <c r="H118" s="409"/>
      <c r="I118" s="410"/>
    </row>
    <row r="119" spans="2:9" ht="12.75" customHeight="1">
      <c r="B119" s="140">
        <v>39750</v>
      </c>
      <c r="C119" s="386"/>
      <c r="D119" s="139" t="s">
        <v>98</v>
      </c>
      <c r="E119" s="408" t="s">
        <v>88</v>
      </c>
      <c r="F119" s="409"/>
      <c r="G119" s="431" t="s">
        <v>99</v>
      </c>
      <c r="H119" s="432"/>
      <c r="I119" s="433"/>
    </row>
    <row r="120" spans="2:9" ht="77.25" customHeight="1" thickBot="1">
      <c r="B120" s="142">
        <v>39986</v>
      </c>
      <c r="C120" s="387"/>
      <c r="D120" s="138" t="s">
        <v>389</v>
      </c>
      <c r="E120" s="434" t="s">
        <v>88</v>
      </c>
      <c r="F120" s="435"/>
      <c r="G120" s="436" t="s">
        <v>390</v>
      </c>
      <c r="H120" s="437"/>
      <c r="I120" s="438"/>
    </row>
    <row r="121" spans="2:9" ht="77.25" customHeight="1" thickBot="1">
      <c r="B121" s="142">
        <v>40295</v>
      </c>
      <c r="C121" s="387"/>
      <c r="D121" s="138" t="s">
        <v>393</v>
      </c>
      <c r="E121" s="439" t="s">
        <v>88</v>
      </c>
      <c r="F121" s="440"/>
      <c r="G121" s="436" t="s">
        <v>394</v>
      </c>
      <c r="H121" s="441"/>
      <c r="I121" s="442"/>
    </row>
    <row r="122" spans="2:9" ht="67.5" customHeight="1" thickBot="1">
      <c r="B122" s="142">
        <v>40459</v>
      </c>
      <c r="C122" s="387"/>
      <c r="D122" s="138" t="s">
        <v>0</v>
      </c>
      <c r="E122" s="439" t="s">
        <v>88</v>
      </c>
      <c r="F122" s="440"/>
      <c r="G122" s="436" t="s">
        <v>1</v>
      </c>
      <c r="H122" s="441"/>
      <c r="I122" s="442"/>
    </row>
    <row r="123" spans="2:9" ht="39.75" customHeight="1" thickBot="1">
      <c r="B123" s="142">
        <v>40463</v>
      </c>
      <c r="C123" s="387"/>
      <c r="D123" s="138" t="s">
        <v>409</v>
      </c>
      <c r="E123" s="439" t="s">
        <v>88</v>
      </c>
      <c r="F123" s="440"/>
      <c r="G123" s="436" t="s">
        <v>411</v>
      </c>
      <c r="H123" s="441"/>
      <c r="I123" s="442"/>
    </row>
    <row r="124" spans="2:9" ht="45" customHeight="1" thickBot="1">
      <c r="B124" s="142">
        <v>40471</v>
      </c>
      <c r="C124" s="387"/>
      <c r="D124" s="138" t="s">
        <v>412</v>
      </c>
      <c r="E124" s="439" t="s">
        <v>88</v>
      </c>
      <c r="F124" s="440"/>
      <c r="G124" s="436" t="s">
        <v>414</v>
      </c>
      <c r="H124" s="441"/>
      <c r="I124" s="442"/>
    </row>
    <row r="125" spans="2:9" ht="27.75" customHeight="1" thickBot="1">
      <c r="B125" s="142">
        <v>41962</v>
      </c>
      <c r="C125" s="387"/>
      <c r="D125" s="138" t="s">
        <v>452</v>
      </c>
      <c r="E125" s="439" t="s">
        <v>453</v>
      </c>
      <c r="F125" s="440"/>
      <c r="G125" s="436" t="s">
        <v>455</v>
      </c>
      <c r="H125" s="441"/>
      <c r="I125" s="442"/>
    </row>
    <row r="126" spans="2:9" ht="47.25" customHeight="1" thickBot="1">
      <c r="B126" s="142">
        <v>42114</v>
      </c>
      <c r="C126" s="387"/>
      <c r="D126" s="138" t="s">
        <v>485</v>
      </c>
      <c r="E126" s="439" t="s">
        <v>454</v>
      </c>
      <c r="F126" s="440"/>
      <c r="G126" s="443" t="s">
        <v>456</v>
      </c>
      <c r="H126" s="441"/>
      <c r="I126" s="442"/>
    </row>
    <row r="127" spans="2:9" ht="63.75" customHeight="1" thickBot="1">
      <c r="B127" s="142">
        <v>42199</v>
      </c>
      <c r="C127" s="387"/>
      <c r="D127" s="138" t="s">
        <v>486</v>
      </c>
      <c r="E127" s="439" t="s">
        <v>454</v>
      </c>
      <c r="F127" s="440"/>
      <c r="G127" s="443" t="s">
        <v>487</v>
      </c>
      <c r="H127" s="441"/>
      <c r="I127" s="442"/>
    </row>
    <row r="128" spans="2:9" ht="18.75" customHeight="1" thickBot="1">
      <c r="B128" s="142">
        <v>42460</v>
      </c>
      <c r="C128" s="387"/>
      <c r="D128" s="138" t="s">
        <v>488</v>
      </c>
      <c r="E128" s="439" t="s">
        <v>454</v>
      </c>
      <c r="F128" s="440"/>
      <c r="G128" s="443" t="s">
        <v>489</v>
      </c>
      <c r="H128" s="441"/>
      <c r="I128" s="442"/>
    </row>
    <row r="129" spans="2:9" ht="30.75" customHeight="1" thickBot="1">
      <c r="B129" s="142">
        <v>42515</v>
      </c>
      <c r="C129" s="387"/>
      <c r="D129" s="138" t="s">
        <v>490</v>
      </c>
      <c r="E129" s="439" t="s">
        <v>454</v>
      </c>
      <c r="F129" s="440"/>
      <c r="G129" s="443" t="s">
        <v>491</v>
      </c>
      <c r="H129" s="441"/>
      <c r="I129" s="442"/>
    </row>
    <row r="130" spans="2:9" ht="13.5" thickBot="1">
      <c r="B130" s="158">
        <v>42661</v>
      </c>
      <c r="C130" s="388"/>
      <c r="D130" s="159" t="s">
        <v>535</v>
      </c>
      <c r="E130" s="406" t="s">
        <v>454</v>
      </c>
      <c r="F130" s="407"/>
      <c r="G130" s="160" t="s">
        <v>536</v>
      </c>
      <c r="H130" s="161"/>
      <c r="I130" s="162"/>
    </row>
    <row r="131" spans="2:9" ht="27" customHeight="1" thickBot="1">
      <c r="B131" s="158">
        <v>42678</v>
      </c>
      <c r="C131" s="388"/>
      <c r="D131" s="159" t="s">
        <v>537</v>
      </c>
      <c r="E131" s="406" t="s">
        <v>454</v>
      </c>
      <c r="F131" s="407"/>
      <c r="G131" s="403" t="s">
        <v>544</v>
      </c>
      <c r="H131" s="404"/>
      <c r="I131" s="405"/>
    </row>
    <row r="132" spans="2:9" ht="33" customHeight="1" thickBot="1">
      <c r="B132" s="158">
        <v>42768</v>
      </c>
      <c r="C132" s="388"/>
      <c r="D132" s="159" t="s">
        <v>552</v>
      </c>
      <c r="E132" s="406" t="s">
        <v>454</v>
      </c>
      <c r="F132" s="407"/>
      <c r="G132" s="403" t="s">
        <v>574</v>
      </c>
      <c r="H132" s="404"/>
      <c r="I132" s="405"/>
    </row>
    <row r="133" spans="2:9" ht="33" customHeight="1" thickBot="1">
      <c r="B133" s="158">
        <v>42828</v>
      </c>
      <c r="C133" s="388"/>
      <c r="D133" s="159" t="s">
        <v>580</v>
      </c>
      <c r="E133" s="406" t="s">
        <v>454</v>
      </c>
      <c r="F133" s="407"/>
      <c r="G133" s="403" t="s">
        <v>581</v>
      </c>
      <c r="H133" s="404"/>
      <c r="I133" s="405"/>
    </row>
  </sheetData>
  <mergeCells count="48">
    <mergeCell ref="E133:F133"/>
    <mergeCell ref="G133:I133"/>
    <mergeCell ref="E129:F129"/>
    <mergeCell ref="G129:I129"/>
    <mergeCell ref="E121:F121"/>
    <mergeCell ref="E128:F128"/>
    <mergeCell ref="G128:I128"/>
    <mergeCell ref="E127:F127"/>
    <mergeCell ref="G127:I127"/>
    <mergeCell ref="E126:F126"/>
    <mergeCell ref="G126:I126"/>
    <mergeCell ref="E125:F125"/>
    <mergeCell ref="G125:I125"/>
    <mergeCell ref="E132:F132"/>
    <mergeCell ref="G132:I132"/>
    <mergeCell ref="E131:F131"/>
    <mergeCell ref="E122:F122"/>
    <mergeCell ref="G122:I122"/>
    <mergeCell ref="E123:F123"/>
    <mergeCell ref="G123:I123"/>
    <mergeCell ref="G121:I121"/>
    <mergeCell ref="I1:J1"/>
    <mergeCell ref="A3:J3"/>
    <mergeCell ref="A4:J4"/>
    <mergeCell ref="A6:J6"/>
    <mergeCell ref="A5:J5"/>
    <mergeCell ref="A9:B9"/>
    <mergeCell ref="G10:I10"/>
    <mergeCell ref="G9:I9"/>
    <mergeCell ref="A10:B10"/>
    <mergeCell ref="D10:F10"/>
    <mergeCell ref="C9:F9"/>
    <mergeCell ref="G131:I131"/>
    <mergeCell ref="E130:F130"/>
    <mergeCell ref="G116:I116"/>
    <mergeCell ref="E116:F116"/>
    <mergeCell ref="G115:I115"/>
    <mergeCell ref="E115:F115"/>
    <mergeCell ref="E117:F117"/>
    <mergeCell ref="G117:I117"/>
    <mergeCell ref="G119:I119"/>
    <mergeCell ref="E119:F119"/>
    <mergeCell ref="G118:I118"/>
    <mergeCell ref="E120:F120"/>
    <mergeCell ref="E118:F118"/>
    <mergeCell ref="G120:I120"/>
    <mergeCell ref="E124:F124"/>
    <mergeCell ref="G124:I124"/>
  </mergeCells>
  <phoneticPr fontId="10" type="noConversion"/>
  <pageMargins left="0.5" right="0.5" top="0.25" bottom="0.5" header="0" footer="0.25"/>
  <pageSetup scale="60" fitToHeight="0" orientation="portrait" r:id="rId1"/>
  <headerFooter alignWithMargins="0">
    <oddFooter xml:space="preserve">&amp;L&amp;8&amp;F
Created by: Jason B. Johnson/jjohn118&amp;C&amp;8&amp;A
Page &amp;P of &amp;N
&amp;R&amp;8Date Issued: 10/7/20078
Date Revised: 10/7/2008
</oddFooter>
  </headerFooter>
  <drawing r:id="rId2"/>
  <legacyDrawing r:id="rId3"/>
  <oleObjects>
    <mc:AlternateContent xmlns:mc="http://schemas.openxmlformats.org/markup-compatibility/2006">
      <mc:Choice Requires="x14">
        <oleObject progId="Visio.Drawing.11" shapeId="1026" r:id="rId4">
          <objectPr defaultSize="0" autoPict="0" r:id="rId5">
            <anchor moveWithCells="1">
              <from>
                <xdr:col>0</xdr:col>
                <xdr:colOff>38100</xdr:colOff>
                <xdr:row>103</xdr:row>
                <xdr:rowOff>152400</xdr:rowOff>
              </from>
              <to>
                <xdr:col>3</xdr:col>
                <xdr:colOff>323850</xdr:colOff>
                <xdr:row>109</xdr:row>
                <xdr:rowOff>0</xdr:rowOff>
              </to>
            </anchor>
          </objectPr>
        </oleObject>
      </mc:Choice>
      <mc:Fallback>
        <oleObject progId="Visio.Drawing.11" shapeId="1026"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73"/>
  <sheetViews>
    <sheetView topLeftCell="A10" zoomScale="70" zoomScaleNormal="115" workbookViewId="0">
      <selection activeCell="J32" sqref="J32"/>
    </sheetView>
  </sheetViews>
  <sheetFormatPr defaultColWidth="10.28515625" defaultRowHeight="14.25"/>
  <cols>
    <col min="1" max="1" width="17.140625" style="10" customWidth="1"/>
    <col min="2" max="2" width="17.28515625" style="12" customWidth="1"/>
    <col min="3" max="3" width="18.42578125" style="12" customWidth="1"/>
    <col min="4" max="4" width="15" style="15" bestFit="1" customWidth="1"/>
    <col min="5" max="5" width="14" style="11" customWidth="1"/>
    <col min="6" max="6" width="12.5703125" style="11" customWidth="1"/>
    <col min="7" max="7" width="17.5703125" style="10" customWidth="1"/>
    <col min="8" max="8" width="14" style="12" customWidth="1"/>
    <col min="9" max="9" width="13.28515625" style="15" customWidth="1"/>
    <col min="10" max="10" width="14.42578125" style="15" customWidth="1"/>
    <col min="11" max="11" width="10.28515625" style="12" customWidth="1"/>
    <col min="12" max="12" width="9.5703125" style="14" customWidth="1"/>
    <col min="13" max="13" width="11.85546875" style="12" customWidth="1"/>
    <col min="14" max="15" width="10.28515625" style="12" customWidth="1"/>
    <col min="16" max="16" width="17.5703125" style="12" customWidth="1"/>
    <col min="17" max="17" width="16.42578125" style="12" customWidth="1"/>
    <col min="18" max="16384" width="10.28515625" style="12"/>
  </cols>
  <sheetData>
    <row r="1" spans="1:30" s="4" customFormat="1" ht="52.5" customHeight="1">
      <c r="A1" s="7" t="s">
        <v>100</v>
      </c>
      <c r="B1" s="8" t="s">
        <v>101</v>
      </c>
      <c r="C1" s="6"/>
      <c r="D1" s="6"/>
      <c r="E1" s="6"/>
      <c r="F1" s="6"/>
      <c r="G1" s="6"/>
      <c r="H1" s="9"/>
      <c r="I1" s="76"/>
      <c r="J1" s="76"/>
      <c r="K1" s="6"/>
      <c r="L1" s="6"/>
      <c r="M1" s="6"/>
      <c r="N1" s="6"/>
      <c r="O1" s="6"/>
      <c r="P1" s="6"/>
      <c r="Q1" s="6"/>
      <c r="R1" s="6"/>
      <c r="S1" s="6"/>
      <c r="T1" s="6"/>
      <c r="U1" s="6"/>
      <c r="V1" s="6"/>
      <c r="W1" s="6"/>
      <c r="X1" s="5"/>
      <c r="Y1" s="5"/>
      <c r="Z1" s="5"/>
      <c r="AA1" s="5"/>
      <c r="AB1" s="5"/>
      <c r="AC1" s="5"/>
      <c r="AD1" s="5"/>
    </row>
    <row r="2" spans="1:30" customFormat="1" ht="8.25" customHeight="1">
      <c r="A2" s="2"/>
      <c r="B2" s="2"/>
      <c r="C2" s="2"/>
      <c r="D2" s="2"/>
      <c r="E2" s="2"/>
      <c r="F2" s="2"/>
      <c r="G2" s="2"/>
      <c r="H2" s="2"/>
      <c r="I2" s="77"/>
      <c r="J2" s="77"/>
      <c r="K2" s="1"/>
      <c r="L2" s="1"/>
      <c r="M2" s="1"/>
      <c r="N2" s="1"/>
      <c r="O2" s="1"/>
      <c r="P2" s="1"/>
      <c r="Q2" s="1"/>
      <c r="R2" s="1"/>
      <c r="S2" s="1"/>
      <c r="T2" s="1"/>
      <c r="U2" s="1"/>
      <c r="V2" s="1"/>
      <c r="W2" s="1"/>
      <c r="X2" s="1"/>
      <c r="Y2" s="1"/>
    </row>
    <row r="3" spans="1:30" ht="17.25">
      <c r="A3" s="444" t="s">
        <v>391</v>
      </c>
      <c r="B3" s="445"/>
      <c r="C3" s="445"/>
      <c r="D3" s="445"/>
      <c r="R3" s="100"/>
      <c r="S3" s="100"/>
      <c r="T3" s="100"/>
      <c r="U3" s="100"/>
      <c r="V3" s="100"/>
      <c r="W3" s="100"/>
      <c r="X3" s="100"/>
    </row>
    <row r="4" spans="1:30">
      <c r="R4" s="100"/>
      <c r="S4" s="100"/>
      <c r="T4" s="100"/>
      <c r="U4" s="100"/>
      <c r="V4" s="100"/>
      <c r="W4" s="100"/>
      <c r="X4" s="100"/>
    </row>
    <row r="5" spans="1:30" ht="15" customHeight="1" thickBot="1">
      <c r="A5" s="513" t="s">
        <v>399</v>
      </c>
      <c r="B5" s="514"/>
      <c r="C5" s="514"/>
      <c r="D5" s="514"/>
      <c r="E5" s="279"/>
      <c r="F5" s="280"/>
      <c r="G5" s="280"/>
      <c r="H5" s="279"/>
      <c r="I5" s="99"/>
      <c r="R5" s="100"/>
      <c r="S5" s="484"/>
      <c r="T5" s="484"/>
      <c r="U5" s="100"/>
      <c r="V5" s="100"/>
      <c r="W5" s="100"/>
      <c r="X5" s="100"/>
    </row>
    <row r="6" spans="1:30" ht="43.5" customHeight="1" thickBot="1">
      <c r="A6" s="515" t="s">
        <v>545</v>
      </c>
      <c r="B6" s="282" t="s">
        <v>107</v>
      </c>
      <c r="C6" s="282" t="s">
        <v>108</v>
      </c>
      <c r="D6" s="281" t="s">
        <v>415</v>
      </c>
      <c r="E6" s="282" t="s">
        <v>546</v>
      </c>
      <c r="F6" s="283" t="s">
        <v>547</v>
      </c>
      <c r="G6" s="283" t="s">
        <v>548</v>
      </c>
      <c r="H6" s="283" t="s">
        <v>549</v>
      </c>
      <c r="I6" s="300" t="s">
        <v>566</v>
      </c>
      <c r="R6" s="100"/>
      <c r="S6" s="165"/>
      <c r="T6" s="166"/>
      <c r="U6" s="100"/>
      <c r="V6" s="100"/>
      <c r="W6" s="100"/>
      <c r="X6" s="100"/>
    </row>
    <row r="7" spans="1:30">
      <c r="A7" s="516"/>
      <c r="B7" s="290" t="s">
        <v>110</v>
      </c>
      <c r="C7" s="298">
        <v>100</v>
      </c>
      <c r="D7" s="291" t="s">
        <v>111</v>
      </c>
      <c r="E7" s="292" t="s">
        <v>111</v>
      </c>
      <c r="F7" s="383" t="s">
        <v>24</v>
      </c>
      <c r="G7" s="383" t="s">
        <v>24</v>
      </c>
      <c r="H7" s="383" t="s">
        <v>24</v>
      </c>
      <c r="I7" s="383" t="s">
        <v>24</v>
      </c>
      <c r="R7" s="100"/>
      <c r="S7" s="167"/>
      <c r="T7" s="168"/>
      <c r="U7" s="100"/>
      <c r="V7" s="100"/>
      <c r="W7" s="100"/>
      <c r="X7" s="100"/>
    </row>
    <row r="8" spans="1:30">
      <c r="A8" s="516"/>
      <c r="B8" s="287" t="s">
        <v>113</v>
      </c>
      <c r="C8" s="314">
        <v>99.2</v>
      </c>
      <c r="D8" s="284" t="s">
        <v>435</v>
      </c>
      <c r="E8" s="293" t="s">
        <v>114</v>
      </c>
      <c r="F8" s="284" t="s">
        <v>567</v>
      </c>
      <c r="G8" s="284" t="s">
        <v>567</v>
      </c>
      <c r="H8" s="284" t="s">
        <v>567</v>
      </c>
      <c r="I8" s="284" t="s">
        <v>567</v>
      </c>
      <c r="R8" s="100"/>
      <c r="S8" s="167"/>
      <c r="T8" s="168"/>
      <c r="U8" s="100"/>
      <c r="V8" s="100"/>
      <c r="W8" s="100"/>
      <c r="X8" s="100"/>
    </row>
    <row r="9" spans="1:30">
      <c r="A9" s="516"/>
      <c r="B9" s="287" t="s">
        <v>115</v>
      </c>
      <c r="C9" s="315">
        <v>98.5</v>
      </c>
      <c r="D9" s="284" t="s">
        <v>436</v>
      </c>
      <c r="E9" s="293" t="s">
        <v>116</v>
      </c>
      <c r="F9" s="284" t="s">
        <v>568</v>
      </c>
      <c r="G9" s="284" t="s">
        <v>568</v>
      </c>
      <c r="H9" s="284" t="s">
        <v>568</v>
      </c>
      <c r="I9" s="284" t="s">
        <v>568</v>
      </c>
      <c r="R9" s="100"/>
      <c r="S9" s="167"/>
      <c r="T9" s="168"/>
      <c r="U9" s="100"/>
      <c r="V9" s="100"/>
      <c r="W9" s="100"/>
      <c r="X9" s="100"/>
    </row>
    <row r="10" spans="1:30">
      <c r="A10" s="517"/>
      <c r="B10" s="288" t="s">
        <v>117</v>
      </c>
      <c r="C10" s="316">
        <v>95.463529411764696</v>
      </c>
      <c r="D10" s="284" t="s">
        <v>437</v>
      </c>
      <c r="E10" s="284" t="s">
        <v>118</v>
      </c>
      <c r="F10" s="284" t="s">
        <v>569</v>
      </c>
      <c r="G10" s="284" t="s">
        <v>569</v>
      </c>
      <c r="H10" s="284" t="s">
        <v>569</v>
      </c>
      <c r="I10" s="284" t="s">
        <v>569</v>
      </c>
      <c r="R10" s="100"/>
      <c r="S10" s="167"/>
      <c r="T10" s="119"/>
      <c r="U10" s="100"/>
      <c r="V10" s="100"/>
      <c r="W10" s="100"/>
      <c r="X10" s="100"/>
    </row>
    <row r="11" spans="1:30">
      <c r="A11" s="517"/>
      <c r="B11" s="288" t="s">
        <v>119</v>
      </c>
      <c r="C11" s="316">
        <v>92.81725490196078</v>
      </c>
      <c r="D11" s="284" t="s">
        <v>438</v>
      </c>
      <c r="E11" s="284" t="s">
        <v>120</v>
      </c>
      <c r="F11" s="284" t="s">
        <v>570</v>
      </c>
      <c r="G11" s="284" t="s">
        <v>570</v>
      </c>
      <c r="H11" s="284" t="s">
        <v>570</v>
      </c>
      <c r="I11" s="284" t="s">
        <v>570</v>
      </c>
      <c r="R11" s="100"/>
      <c r="S11" s="167"/>
      <c r="T11" s="119"/>
      <c r="U11" s="100"/>
      <c r="V11" s="100"/>
      <c r="W11" s="100"/>
      <c r="X11" s="100"/>
    </row>
    <row r="12" spans="1:30">
      <c r="A12" s="517"/>
      <c r="B12" s="288" t="s">
        <v>121</v>
      </c>
      <c r="C12" s="316">
        <v>90.170980392156849</v>
      </c>
      <c r="D12" s="284" t="s">
        <v>439</v>
      </c>
      <c r="E12" s="284" t="s">
        <v>122</v>
      </c>
      <c r="F12" s="284" t="s">
        <v>571</v>
      </c>
      <c r="G12" s="284" t="s">
        <v>571</v>
      </c>
      <c r="H12" s="284" t="s">
        <v>571</v>
      </c>
      <c r="I12" s="284" t="s">
        <v>571</v>
      </c>
      <c r="R12" s="100"/>
      <c r="S12" s="167"/>
      <c r="T12" s="119"/>
      <c r="U12" s="100"/>
      <c r="V12" s="100"/>
      <c r="W12" s="100"/>
      <c r="X12" s="100"/>
    </row>
    <row r="13" spans="1:30">
      <c r="A13" s="517"/>
      <c r="B13" s="288" t="s">
        <v>123</v>
      </c>
      <c r="C13" s="316">
        <v>86.768627450980389</v>
      </c>
      <c r="D13" s="284" t="s">
        <v>440</v>
      </c>
      <c r="E13" s="284" t="s">
        <v>124</v>
      </c>
      <c r="F13" s="284" t="s">
        <v>551</v>
      </c>
      <c r="G13" s="284" t="s">
        <v>551</v>
      </c>
      <c r="H13" s="284" t="s">
        <v>551</v>
      </c>
      <c r="I13" s="284" t="s">
        <v>551</v>
      </c>
      <c r="R13" s="100"/>
      <c r="S13" s="167"/>
      <c r="T13" s="119"/>
      <c r="U13" s="100"/>
      <c r="V13" s="100"/>
      <c r="W13" s="100"/>
      <c r="X13" s="100"/>
    </row>
    <row r="14" spans="1:30">
      <c r="A14" s="517"/>
      <c r="B14" s="288" t="s">
        <v>125</v>
      </c>
      <c r="C14" s="316">
        <v>84.122352941176473</v>
      </c>
      <c r="D14" s="284" t="s">
        <v>441</v>
      </c>
      <c r="E14" s="284" t="s">
        <v>126</v>
      </c>
      <c r="F14" s="284" t="s">
        <v>572</v>
      </c>
      <c r="G14" s="284" t="s">
        <v>572</v>
      </c>
      <c r="H14" s="284" t="s">
        <v>572</v>
      </c>
      <c r="I14" s="284" t="s">
        <v>572</v>
      </c>
      <c r="R14" s="100"/>
      <c r="S14" s="167"/>
      <c r="T14" s="119"/>
      <c r="U14" s="100"/>
      <c r="V14" s="100"/>
      <c r="W14" s="100"/>
      <c r="X14" s="100"/>
    </row>
    <row r="15" spans="1:30">
      <c r="A15" s="517"/>
      <c r="B15" s="288" t="s">
        <v>127</v>
      </c>
      <c r="C15" s="316">
        <v>81.854117647058828</v>
      </c>
      <c r="D15" s="284" t="s">
        <v>442</v>
      </c>
      <c r="E15" s="284" t="s">
        <v>128</v>
      </c>
      <c r="F15" s="284" t="s">
        <v>515</v>
      </c>
      <c r="G15" s="284" t="s">
        <v>515</v>
      </c>
      <c r="H15" s="284" t="s">
        <v>515</v>
      </c>
      <c r="I15" s="284" t="s">
        <v>515</v>
      </c>
      <c r="R15" s="100"/>
      <c r="S15" s="167"/>
      <c r="T15" s="119"/>
      <c r="U15" s="100"/>
      <c r="V15" s="100"/>
      <c r="W15" s="100"/>
      <c r="X15" s="100"/>
    </row>
    <row r="16" spans="1:30">
      <c r="A16" s="517"/>
      <c r="B16" s="288" t="s">
        <v>129</v>
      </c>
      <c r="C16" s="316">
        <v>77</v>
      </c>
      <c r="D16" s="284" t="s">
        <v>443</v>
      </c>
      <c r="E16" s="284" t="s">
        <v>130</v>
      </c>
      <c r="F16" s="284" t="s">
        <v>526</v>
      </c>
      <c r="G16" s="284" t="s">
        <v>526</v>
      </c>
      <c r="H16" s="284" t="s">
        <v>526</v>
      </c>
      <c r="I16" s="284" t="s">
        <v>526</v>
      </c>
      <c r="R16" s="100"/>
      <c r="S16" s="167"/>
      <c r="T16" s="119"/>
      <c r="U16" s="100"/>
      <c r="V16" s="100"/>
      <c r="W16" s="100"/>
      <c r="X16" s="100"/>
    </row>
    <row r="17" spans="1:24">
      <c r="A17" s="517"/>
      <c r="B17" s="288" t="s">
        <v>131</v>
      </c>
      <c r="C17" s="316">
        <v>70.599999999999994</v>
      </c>
      <c r="D17" s="284" t="s">
        <v>444</v>
      </c>
      <c r="E17" s="284" t="s">
        <v>132</v>
      </c>
      <c r="F17" s="286" t="s">
        <v>502</v>
      </c>
      <c r="G17" s="286" t="s">
        <v>502</v>
      </c>
      <c r="H17" s="286" t="s">
        <v>502</v>
      </c>
      <c r="I17" s="286" t="s">
        <v>502</v>
      </c>
      <c r="R17" s="100"/>
      <c r="S17" s="167"/>
      <c r="T17" s="119"/>
      <c r="U17" s="100"/>
      <c r="V17" s="100"/>
      <c r="W17" s="100"/>
      <c r="X17" s="100"/>
    </row>
    <row r="18" spans="1:24">
      <c r="A18" s="517"/>
      <c r="B18" s="288" t="s">
        <v>133</v>
      </c>
      <c r="C18" s="316">
        <v>65.600000000000009</v>
      </c>
      <c r="D18" s="284" t="s">
        <v>445</v>
      </c>
      <c r="E18" s="284" t="s">
        <v>134</v>
      </c>
      <c r="F18" s="284" t="s">
        <v>527</v>
      </c>
      <c r="G18" s="284" t="s">
        <v>527</v>
      </c>
      <c r="H18" s="284" t="s">
        <v>527</v>
      </c>
      <c r="I18" s="284" t="s">
        <v>527</v>
      </c>
      <c r="R18" s="100"/>
      <c r="S18" s="167"/>
      <c r="T18" s="119"/>
      <c r="U18" s="100"/>
      <c r="V18" s="100"/>
      <c r="W18" s="100"/>
      <c r="X18" s="100"/>
    </row>
    <row r="19" spans="1:24">
      <c r="A19" s="517"/>
      <c r="B19" s="288" t="s">
        <v>135</v>
      </c>
      <c r="C19" s="316">
        <v>61</v>
      </c>
      <c r="D19" s="284" t="s">
        <v>159</v>
      </c>
      <c r="E19" s="284" t="s">
        <v>136</v>
      </c>
      <c r="F19" s="284" t="s">
        <v>573</v>
      </c>
      <c r="G19" s="284" t="s">
        <v>573</v>
      </c>
      <c r="H19" s="284" t="s">
        <v>573</v>
      </c>
      <c r="I19" s="284" t="s">
        <v>573</v>
      </c>
      <c r="R19" s="100"/>
      <c r="S19" s="167"/>
      <c r="T19" s="119"/>
      <c r="U19" s="100"/>
      <c r="V19" s="100"/>
      <c r="W19" s="100"/>
      <c r="X19" s="100"/>
    </row>
    <row r="20" spans="1:24">
      <c r="A20" s="517"/>
      <c r="B20" s="288" t="s">
        <v>137</v>
      </c>
      <c r="C20" s="316">
        <v>55.000000000000007</v>
      </c>
      <c r="D20" s="284" t="s">
        <v>446</v>
      </c>
      <c r="E20" s="284" t="s">
        <v>138</v>
      </c>
      <c r="F20" s="284" t="s">
        <v>504</v>
      </c>
      <c r="G20" s="284" t="s">
        <v>504</v>
      </c>
      <c r="H20" s="284" t="s">
        <v>504</v>
      </c>
      <c r="I20" s="284" t="s">
        <v>504</v>
      </c>
      <c r="R20" s="100"/>
      <c r="S20" s="167"/>
      <c r="T20" s="119"/>
      <c r="U20" s="100"/>
      <c r="V20" s="100"/>
      <c r="W20" s="100"/>
      <c r="X20" s="100"/>
    </row>
    <row r="21" spans="1:24" ht="15" thickBot="1">
      <c r="A21" s="518"/>
      <c r="B21" s="289" t="s">
        <v>139</v>
      </c>
      <c r="C21" s="317">
        <v>48.199999999999996</v>
      </c>
      <c r="D21" s="285" t="s">
        <v>419</v>
      </c>
      <c r="E21" s="285" t="s">
        <v>140</v>
      </c>
      <c r="F21" s="384" t="s">
        <v>505</v>
      </c>
      <c r="G21" s="384" t="s">
        <v>505</v>
      </c>
      <c r="H21" s="384" t="s">
        <v>505</v>
      </c>
      <c r="I21" s="384" t="s">
        <v>505</v>
      </c>
      <c r="R21" s="100"/>
      <c r="S21" s="167"/>
      <c r="T21" s="119"/>
      <c r="U21" s="100"/>
      <c r="V21" s="100"/>
      <c r="W21" s="100"/>
      <c r="X21" s="100"/>
    </row>
    <row r="22" spans="1:24">
      <c r="A22" s="446"/>
      <c r="B22" s="447"/>
      <c r="C22" s="447"/>
      <c r="D22" s="447"/>
      <c r="E22" s="447"/>
      <c r="F22" s="447"/>
      <c r="G22" s="447"/>
      <c r="H22" s="447"/>
      <c r="R22" s="100"/>
      <c r="S22" s="100"/>
      <c r="T22" s="100"/>
      <c r="U22" s="100"/>
      <c r="V22" s="100"/>
      <c r="W22" s="100"/>
      <c r="X22" s="100"/>
    </row>
    <row r="23" spans="1:24">
      <c r="A23" s="100"/>
      <c r="B23" s="100"/>
      <c r="C23" s="100"/>
      <c r="D23" s="99"/>
      <c r="E23" s="164"/>
      <c r="F23" s="164"/>
      <c r="G23" s="100"/>
      <c r="H23" s="100"/>
      <c r="R23" s="100"/>
      <c r="S23" s="100"/>
      <c r="T23" s="100"/>
      <c r="U23" s="100"/>
      <c r="V23" s="100"/>
      <c r="W23" s="100"/>
      <c r="X23" s="100"/>
    </row>
    <row r="24" spans="1:24" ht="15" customHeight="1" thickBot="1">
      <c r="A24" s="513" t="s">
        <v>400</v>
      </c>
      <c r="B24" s="514"/>
      <c r="C24" s="514"/>
      <c r="D24" s="514"/>
      <c r="E24" s="299"/>
      <c r="F24" s="296"/>
      <c r="G24" s="296"/>
      <c r="H24" s="294"/>
      <c r="I24" s="12"/>
      <c r="R24" s="100"/>
      <c r="S24" s="100"/>
      <c r="T24" s="100"/>
      <c r="U24" s="100"/>
      <c r="V24" s="100"/>
      <c r="W24" s="100"/>
      <c r="X24" s="100"/>
    </row>
    <row r="25" spans="1:24" ht="57.75" customHeight="1" thickBot="1">
      <c r="A25" s="519" t="s">
        <v>550</v>
      </c>
      <c r="B25" s="297" t="s">
        <v>107</v>
      </c>
      <c r="C25" s="297" t="s">
        <v>108</v>
      </c>
      <c r="D25" s="297" t="s">
        <v>415</v>
      </c>
      <c r="E25" s="297" t="s">
        <v>416</v>
      </c>
      <c r="F25" s="300" t="s">
        <v>547</v>
      </c>
      <c r="G25" s="300" t="s">
        <v>548</v>
      </c>
      <c r="H25" s="300" t="s">
        <v>549</v>
      </c>
      <c r="I25" s="300" t="s">
        <v>566</v>
      </c>
      <c r="R25" s="100"/>
      <c r="S25" s="100"/>
      <c r="T25" s="100"/>
      <c r="U25" s="100"/>
      <c r="V25" s="100"/>
      <c r="W25" s="100"/>
      <c r="X25" s="100"/>
    </row>
    <row r="26" spans="1:24">
      <c r="A26" s="520"/>
      <c r="B26" s="298" t="s">
        <v>110</v>
      </c>
      <c r="C26" s="302">
        <v>52</v>
      </c>
      <c r="D26" s="303" t="s">
        <v>165</v>
      </c>
      <c r="E26" s="301" t="s">
        <v>148</v>
      </c>
      <c r="F26" s="383" t="s">
        <v>24</v>
      </c>
      <c r="G26" s="383" t="s">
        <v>24</v>
      </c>
      <c r="H26" s="383" t="s">
        <v>24</v>
      </c>
      <c r="I26" s="383" t="s">
        <v>24</v>
      </c>
      <c r="R26" s="100"/>
      <c r="S26" s="100"/>
      <c r="T26" s="100"/>
      <c r="U26" s="100"/>
      <c r="V26" s="100"/>
      <c r="W26" s="100"/>
      <c r="X26" s="100"/>
    </row>
    <row r="27" spans="1:24">
      <c r="A27" s="520"/>
      <c r="B27" s="304" t="s">
        <v>113</v>
      </c>
      <c r="C27" s="305">
        <v>50</v>
      </c>
      <c r="D27" s="306" t="s">
        <v>418</v>
      </c>
      <c r="E27" s="307" t="s">
        <v>149</v>
      </c>
      <c r="F27" s="284" t="s">
        <v>567</v>
      </c>
      <c r="G27" s="284" t="s">
        <v>567</v>
      </c>
      <c r="H27" s="284" t="s">
        <v>567</v>
      </c>
      <c r="I27" s="284" t="s">
        <v>567</v>
      </c>
      <c r="R27" s="100"/>
      <c r="S27" s="100"/>
      <c r="T27" s="100"/>
      <c r="U27" s="100"/>
      <c r="V27" s="100"/>
      <c r="W27" s="100"/>
      <c r="X27" s="100"/>
    </row>
    <row r="28" spans="1:24">
      <c r="A28" s="520"/>
      <c r="B28" s="304" t="s">
        <v>115</v>
      </c>
      <c r="C28" s="305">
        <v>48</v>
      </c>
      <c r="D28" s="306" t="s">
        <v>419</v>
      </c>
      <c r="E28" s="307" t="s">
        <v>140</v>
      </c>
      <c r="F28" s="284" t="s">
        <v>568</v>
      </c>
      <c r="G28" s="284" t="s">
        <v>568</v>
      </c>
      <c r="H28" s="284" t="s">
        <v>568</v>
      </c>
      <c r="I28" s="284" t="s">
        <v>568</v>
      </c>
      <c r="R28" s="100"/>
      <c r="S28" s="100"/>
      <c r="T28" s="100"/>
      <c r="U28" s="100"/>
      <c r="V28" s="100"/>
      <c r="W28" s="100"/>
      <c r="X28" s="100"/>
    </row>
    <row r="29" spans="1:24" ht="14.25" customHeight="1">
      <c r="A29" s="521"/>
      <c r="B29" s="308" t="s">
        <v>117</v>
      </c>
      <c r="C29" s="305">
        <v>46.015758821514211</v>
      </c>
      <c r="D29" s="306" t="s">
        <v>420</v>
      </c>
      <c r="E29" s="307" t="s">
        <v>152</v>
      </c>
      <c r="F29" s="284" t="s">
        <v>569</v>
      </c>
      <c r="G29" s="284" t="s">
        <v>569</v>
      </c>
      <c r="H29" s="284" t="s">
        <v>569</v>
      </c>
      <c r="I29" s="284" t="s">
        <v>569</v>
      </c>
      <c r="R29" s="100"/>
      <c r="S29" s="100"/>
      <c r="T29" s="100"/>
      <c r="U29" s="100"/>
      <c r="V29" s="100"/>
      <c r="W29" s="100"/>
      <c r="X29" s="100"/>
    </row>
    <row r="30" spans="1:24" ht="14.25" customHeight="1">
      <c r="A30" s="521"/>
      <c r="B30" s="308" t="s">
        <v>119</v>
      </c>
      <c r="C30" s="305">
        <v>42.048646796848239</v>
      </c>
      <c r="D30" s="306" t="s">
        <v>421</v>
      </c>
      <c r="E30" s="309" t="s">
        <v>154</v>
      </c>
      <c r="F30" s="284" t="s">
        <v>570</v>
      </c>
      <c r="G30" s="284" t="s">
        <v>570</v>
      </c>
      <c r="H30" s="284" t="s">
        <v>570</v>
      </c>
      <c r="I30" s="284" t="s">
        <v>570</v>
      </c>
      <c r="R30" s="100"/>
      <c r="S30" s="100"/>
      <c r="T30" s="100"/>
      <c r="U30" s="100"/>
      <c r="V30" s="100"/>
      <c r="W30" s="100"/>
      <c r="X30" s="100"/>
    </row>
    <row r="31" spans="1:24" ht="14.25" customHeight="1">
      <c r="A31" s="521"/>
      <c r="B31" s="308" t="s">
        <v>121</v>
      </c>
      <c r="C31" s="305">
        <v>38.088386433710184</v>
      </c>
      <c r="D31" s="306" t="s">
        <v>422</v>
      </c>
      <c r="E31" s="307" t="s">
        <v>156</v>
      </c>
      <c r="F31" s="284" t="s">
        <v>571</v>
      </c>
      <c r="G31" s="284" t="s">
        <v>571</v>
      </c>
      <c r="H31" s="284" t="s">
        <v>571</v>
      </c>
      <c r="I31" s="284" t="s">
        <v>571</v>
      </c>
      <c r="R31" s="100"/>
      <c r="S31" s="100"/>
      <c r="T31" s="100"/>
      <c r="U31" s="100"/>
      <c r="V31" s="100"/>
      <c r="W31" s="100"/>
      <c r="X31" s="100"/>
    </row>
    <row r="32" spans="1:24" ht="14.25" customHeight="1">
      <c r="A32" s="521"/>
      <c r="B32" s="308" t="s">
        <v>123</v>
      </c>
      <c r="C32" s="305">
        <v>34.12127440904419</v>
      </c>
      <c r="D32" s="306" t="s">
        <v>423</v>
      </c>
      <c r="E32" s="307" t="s">
        <v>159</v>
      </c>
      <c r="F32" s="284" t="s">
        <v>551</v>
      </c>
      <c r="G32" s="284" t="s">
        <v>551</v>
      </c>
      <c r="H32" s="284" t="s">
        <v>551</v>
      </c>
      <c r="I32" s="284" t="s">
        <v>551</v>
      </c>
    </row>
    <row r="33" spans="1:13" ht="14.25" customHeight="1">
      <c r="A33" s="521"/>
      <c r="B33" s="308" t="s">
        <v>125</v>
      </c>
      <c r="C33" s="305">
        <v>30.154162384378214</v>
      </c>
      <c r="D33" s="306" t="s">
        <v>424</v>
      </c>
      <c r="E33" s="307" t="s">
        <v>162</v>
      </c>
      <c r="F33" s="284" t="s">
        <v>572</v>
      </c>
      <c r="G33" s="284" t="s">
        <v>572</v>
      </c>
      <c r="H33" s="284" t="s">
        <v>572</v>
      </c>
      <c r="I33" s="284" t="s">
        <v>572</v>
      </c>
    </row>
    <row r="34" spans="1:13" ht="14.25" customHeight="1">
      <c r="A34" s="521"/>
      <c r="B34" s="308" t="s">
        <v>127</v>
      </c>
      <c r="C34" s="305">
        <v>26.193902021240152</v>
      </c>
      <c r="D34" s="306" t="s">
        <v>425</v>
      </c>
      <c r="E34" s="307" t="s">
        <v>165</v>
      </c>
      <c r="F34" s="284" t="s">
        <v>515</v>
      </c>
      <c r="G34" s="284" t="s">
        <v>515</v>
      </c>
      <c r="H34" s="284" t="s">
        <v>515</v>
      </c>
      <c r="I34" s="284" t="s">
        <v>515</v>
      </c>
    </row>
    <row r="35" spans="1:13" ht="14.25" customHeight="1">
      <c r="A35" s="521"/>
      <c r="B35" s="308" t="s">
        <v>129</v>
      </c>
      <c r="C35" s="305">
        <v>22.226789996574169</v>
      </c>
      <c r="D35" s="306" t="s">
        <v>426</v>
      </c>
      <c r="E35" s="307" t="s">
        <v>167</v>
      </c>
      <c r="F35" s="284" t="s">
        <v>526</v>
      </c>
      <c r="G35" s="284" t="s">
        <v>526</v>
      </c>
      <c r="H35" s="284" t="s">
        <v>526</v>
      </c>
      <c r="I35" s="284" t="s">
        <v>526</v>
      </c>
    </row>
    <row r="36" spans="1:13" ht="14.25" customHeight="1">
      <c r="A36" s="521"/>
      <c r="B36" s="308" t="s">
        <v>131</v>
      </c>
      <c r="C36" s="305">
        <v>18.259677971908186</v>
      </c>
      <c r="D36" s="306" t="s">
        <v>427</v>
      </c>
      <c r="E36" s="307" t="s">
        <v>169</v>
      </c>
      <c r="F36" s="286" t="s">
        <v>502</v>
      </c>
      <c r="G36" s="286" t="s">
        <v>502</v>
      </c>
      <c r="H36" s="286" t="s">
        <v>502</v>
      </c>
      <c r="I36" s="286" t="s">
        <v>502</v>
      </c>
    </row>
    <row r="37" spans="1:13" ht="14.25" customHeight="1">
      <c r="A37" s="521"/>
      <c r="B37" s="308" t="s">
        <v>133</v>
      </c>
      <c r="C37" s="305">
        <v>14.292565947242206</v>
      </c>
      <c r="D37" s="306" t="s">
        <v>428</v>
      </c>
      <c r="E37" s="307" t="s">
        <v>171</v>
      </c>
      <c r="F37" s="284" t="s">
        <v>527</v>
      </c>
      <c r="G37" s="284" t="s">
        <v>527</v>
      </c>
      <c r="H37" s="284" t="s">
        <v>527</v>
      </c>
      <c r="I37" s="284" t="s">
        <v>527</v>
      </c>
    </row>
    <row r="38" spans="1:13" ht="14.25" customHeight="1">
      <c r="A38" s="521"/>
      <c r="B38" s="308" t="s">
        <v>135</v>
      </c>
      <c r="C38" s="305">
        <v>10.332305584104146</v>
      </c>
      <c r="D38" s="306" t="s">
        <v>429</v>
      </c>
      <c r="E38" s="307" t="s">
        <v>173</v>
      </c>
      <c r="F38" s="284" t="s">
        <v>573</v>
      </c>
      <c r="G38" s="284" t="s">
        <v>573</v>
      </c>
      <c r="H38" s="284" t="s">
        <v>573</v>
      </c>
      <c r="I38" s="284" t="s">
        <v>573</v>
      </c>
    </row>
    <row r="39" spans="1:13" ht="14.25" customHeight="1">
      <c r="A39" s="521"/>
      <c r="B39" s="308" t="s">
        <v>137</v>
      </c>
      <c r="C39" s="305">
        <v>6.365193559438163</v>
      </c>
      <c r="D39" s="306" t="s">
        <v>430</v>
      </c>
      <c r="E39" s="307" t="s">
        <v>175</v>
      </c>
      <c r="F39" s="284" t="s">
        <v>504</v>
      </c>
      <c r="G39" s="284" t="s">
        <v>504</v>
      </c>
      <c r="H39" s="284" t="s">
        <v>504</v>
      </c>
      <c r="I39" s="284" t="s">
        <v>504</v>
      </c>
    </row>
    <row r="40" spans="1:13" ht="15" customHeight="1" thickBot="1">
      <c r="A40" s="522"/>
      <c r="B40" s="310" t="s">
        <v>139</v>
      </c>
      <c r="C40" s="311">
        <v>2.3980815347721824</v>
      </c>
      <c r="D40" s="312" t="s">
        <v>431</v>
      </c>
      <c r="E40" s="313" t="s">
        <v>178</v>
      </c>
      <c r="F40" s="384" t="s">
        <v>505</v>
      </c>
      <c r="G40" s="384" t="s">
        <v>505</v>
      </c>
      <c r="H40" s="384" t="s">
        <v>505</v>
      </c>
      <c r="I40" s="384" t="s">
        <v>505</v>
      </c>
    </row>
    <row r="41" spans="1:13" ht="16.5" customHeight="1">
      <c r="A41" s="100"/>
      <c r="B41" s="111"/>
      <c r="C41" s="111"/>
      <c r="D41" s="111"/>
      <c r="E41" s="111"/>
      <c r="F41" s="111"/>
      <c r="G41" s="111"/>
      <c r="H41" s="111"/>
    </row>
    <row r="43" spans="1:13" ht="15" thickBot="1"/>
    <row r="44" spans="1:13" ht="15.75" thickBot="1">
      <c r="A44" s="75" t="s">
        <v>401</v>
      </c>
      <c r="B44" s="74"/>
      <c r="C44" s="74"/>
      <c r="D44" s="74"/>
      <c r="E44" s="74"/>
      <c r="F44" s="74"/>
      <c r="G44" s="74"/>
      <c r="H44" s="479" t="s">
        <v>106</v>
      </c>
      <c r="I44" s="480"/>
      <c r="K44" s="15"/>
      <c r="L44" s="12"/>
      <c r="M44" s="14"/>
    </row>
    <row r="45" spans="1:13" ht="43.5" thickBot="1">
      <c r="A45" s="23"/>
      <c r="B45" s="23"/>
      <c r="C45" s="24" t="s">
        <v>141</v>
      </c>
      <c r="D45" s="25" t="s">
        <v>142</v>
      </c>
      <c r="E45" s="17" t="s">
        <v>143</v>
      </c>
      <c r="F45" s="17" t="s">
        <v>415</v>
      </c>
      <c r="G45" s="17" t="s">
        <v>416</v>
      </c>
      <c r="H45" s="26" t="s">
        <v>184</v>
      </c>
      <c r="I45" s="27" t="s">
        <v>109</v>
      </c>
      <c r="J45" s="79"/>
      <c r="K45" s="15"/>
      <c r="L45" s="12"/>
    </row>
    <row r="46" spans="1:13" ht="15" thickBot="1">
      <c r="A46" s="527" t="s">
        <v>22</v>
      </c>
      <c r="B46" s="23"/>
      <c r="C46" s="70" t="s">
        <v>62</v>
      </c>
      <c r="D46" s="73" t="s">
        <v>145</v>
      </c>
      <c r="E46" s="16">
        <v>100</v>
      </c>
      <c r="F46" s="86" t="s">
        <v>111</v>
      </c>
      <c r="G46" s="16" t="s">
        <v>111</v>
      </c>
      <c r="H46" s="71">
        <v>500</v>
      </c>
      <c r="I46" s="72">
        <v>145.94999999999999</v>
      </c>
      <c r="J46" s="81" t="s">
        <v>112</v>
      </c>
      <c r="K46" s="15"/>
      <c r="L46" s="12"/>
    </row>
    <row r="47" spans="1:13" ht="14.25" customHeight="1" thickBot="1">
      <c r="A47" s="528"/>
      <c r="B47" s="524" t="s">
        <v>144</v>
      </c>
      <c r="C47" s="28" t="s">
        <v>145</v>
      </c>
      <c r="D47" s="29" t="s">
        <v>146</v>
      </c>
      <c r="E47" s="30">
        <v>54</v>
      </c>
      <c r="F47" s="89" t="s">
        <v>417</v>
      </c>
      <c r="G47" s="31" t="s">
        <v>147</v>
      </c>
      <c r="H47" s="32">
        <f>(E47*500)/100</f>
        <v>270</v>
      </c>
      <c r="I47" s="33">
        <f>H47*0.2919</f>
        <v>78.813000000000002</v>
      </c>
      <c r="J47" s="79"/>
      <c r="K47" s="15"/>
      <c r="L47" s="12"/>
    </row>
    <row r="48" spans="1:13" ht="15" thickBot="1">
      <c r="A48" s="528"/>
      <c r="B48" s="525"/>
      <c r="C48" s="34" t="s">
        <v>145</v>
      </c>
      <c r="D48" s="35" t="s">
        <v>110</v>
      </c>
      <c r="E48" s="36">
        <v>52</v>
      </c>
      <c r="F48" s="87" t="s">
        <v>165</v>
      </c>
      <c r="G48" s="37" t="s">
        <v>148</v>
      </c>
      <c r="H48" s="20">
        <f>(E48*500)/100</f>
        <v>260</v>
      </c>
      <c r="I48" s="38">
        <f>H48*0.2919</f>
        <v>75.893999999999991</v>
      </c>
      <c r="J48" s="80"/>
      <c r="K48" s="15"/>
      <c r="L48" s="12"/>
    </row>
    <row r="49" spans="1:12" ht="15" thickBot="1">
      <c r="A49" s="528"/>
      <c r="B49" s="525"/>
      <c r="C49" s="34" t="s">
        <v>145</v>
      </c>
      <c r="D49" s="35" t="s">
        <v>113</v>
      </c>
      <c r="E49" s="36">
        <v>50</v>
      </c>
      <c r="F49" s="87" t="s">
        <v>418</v>
      </c>
      <c r="G49" s="37" t="s">
        <v>149</v>
      </c>
      <c r="H49" s="20">
        <f>(E49*500)/100</f>
        <v>250</v>
      </c>
      <c r="I49" s="38">
        <f>H49*0.2919</f>
        <v>72.974999999999994</v>
      </c>
      <c r="J49" s="79"/>
      <c r="K49" s="15"/>
      <c r="L49" s="12"/>
    </row>
    <row r="50" spans="1:12" ht="15" thickBot="1">
      <c r="A50" s="528"/>
      <c r="B50" s="525"/>
      <c r="C50" s="39" t="s">
        <v>145</v>
      </c>
      <c r="D50" s="40" t="s">
        <v>115</v>
      </c>
      <c r="E50" s="41">
        <v>48</v>
      </c>
      <c r="F50" s="90" t="s">
        <v>419</v>
      </c>
      <c r="G50" s="42" t="s">
        <v>140</v>
      </c>
      <c r="H50" s="22">
        <f>(E50*500)/100</f>
        <v>240</v>
      </c>
      <c r="I50" s="43">
        <f>H50*0.2919</f>
        <v>70.055999999999997</v>
      </c>
      <c r="J50" s="79"/>
      <c r="K50" s="15"/>
      <c r="L50" s="12"/>
    </row>
    <row r="51" spans="1:12" ht="15" thickBot="1">
      <c r="A51" s="528"/>
      <c r="B51" s="526" t="s">
        <v>150</v>
      </c>
      <c r="C51" s="44" t="s">
        <v>151</v>
      </c>
      <c r="D51" s="45" t="s">
        <v>117</v>
      </c>
      <c r="E51" s="46">
        <f t="shared" ref="E51:E62" si="0">H51/500*100</f>
        <v>46.015758821514211</v>
      </c>
      <c r="F51" s="91" t="s">
        <v>420</v>
      </c>
      <c r="G51" s="47" t="s">
        <v>152</v>
      </c>
      <c r="H51" s="48">
        <f t="shared" ref="H51:H66" si="1">I51/0.2919</f>
        <v>230.07879410757107</v>
      </c>
      <c r="I51" s="49">
        <v>67.16</v>
      </c>
      <c r="J51" s="80"/>
      <c r="K51" s="15"/>
      <c r="L51" s="12"/>
    </row>
    <row r="52" spans="1:12" ht="15" thickBot="1">
      <c r="A52" s="528"/>
      <c r="B52" s="526"/>
      <c r="C52" s="50" t="s">
        <v>153</v>
      </c>
      <c r="D52" s="51" t="s">
        <v>119</v>
      </c>
      <c r="E52" s="46">
        <f t="shared" si="0"/>
        <v>42.048646796848239</v>
      </c>
      <c r="F52" s="87" t="s">
        <v>421</v>
      </c>
      <c r="G52" s="52" t="s">
        <v>154</v>
      </c>
      <c r="H52" s="20">
        <f t="shared" si="1"/>
        <v>210.24323398424119</v>
      </c>
      <c r="I52" s="53">
        <v>61.37</v>
      </c>
      <c r="J52" s="79"/>
      <c r="K52" s="15"/>
      <c r="L52" s="12"/>
    </row>
    <row r="53" spans="1:12" ht="15" thickBot="1">
      <c r="A53" s="528"/>
      <c r="B53" s="526"/>
      <c r="C53" s="50" t="s">
        <v>155</v>
      </c>
      <c r="D53" s="51" t="s">
        <v>121</v>
      </c>
      <c r="E53" s="46">
        <f t="shared" si="0"/>
        <v>38.088386433710184</v>
      </c>
      <c r="F53" s="87" t="s">
        <v>422</v>
      </c>
      <c r="G53" s="19" t="s">
        <v>156</v>
      </c>
      <c r="H53" s="20">
        <f t="shared" si="1"/>
        <v>190.44193216855089</v>
      </c>
      <c r="I53" s="53">
        <v>55.59</v>
      </c>
      <c r="J53" s="79"/>
      <c r="K53" s="15"/>
      <c r="L53" s="12"/>
    </row>
    <row r="54" spans="1:12" ht="15" thickBot="1">
      <c r="A54" s="528"/>
      <c r="B54" s="526"/>
      <c r="C54" s="50" t="s">
        <v>157</v>
      </c>
      <c r="D54" s="51" t="s">
        <v>158</v>
      </c>
      <c r="E54" s="46">
        <f t="shared" si="0"/>
        <v>34.12127440904419</v>
      </c>
      <c r="F54" s="87" t="s">
        <v>423</v>
      </c>
      <c r="G54" s="19" t="s">
        <v>159</v>
      </c>
      <c r="H54" s="20">
        <f t="shared" si="1"/>
        <v>170.60637204522095</v>
      </c>
      <c r="I54" s="53">
        <v>49.8</v>
      </c>
      <c r="J54" s="79"/>
      <c r="K54" s="15"/>
      <c r="L54" s="12"/>
    </row>
    <row r="55" spans="1:12" ht="15" thickBot="1">
      <c r="A55" s="528"/>
      <c r="B55" s="526"/>
      <c r="C55" s="50" t="s">
        <v>160</v>
      </c>
      <c r="D55" s="51" t="s">
        <v>161</v>
      </c>
      <c r="E55" s="46">
        <f t="shared" si="0"/>
        <v>30.154162384378214</v>
      </c>
      <c r="F55" s="87" t="s">
        <v>424</v>
      </c>
      <c r="G55" s="19" t="s">
        <v>162</v>
      </c>
      <c r="H55" s="20">
        <f t="shared" si="1"/>
        <v>150.77081192189107</v>
      </c>
      <c r="I55" s="53">
        <v>44.01</v>
      </c>
      <c r="J55" s="79"/>
      <c r="K55" s="15"/>
      <c r="L55" s="12"/>
    </row>
    <row r="56" spans="1:12" ht="15" thickBot="1">
      <c r="A56" s="528"/>
      <c r="B56" s="526"/>
      <c r="C56" s="50" t="s">
        <v>163</v>
      </c>
      <c r="D56" s="51" t="s">
        <v>164</v>
      </c>
      <c r="E56" s="46">
        <f t="shared" si="0"/>
        <v>26.193902021240152</v>
      </c>
      <c r="F56" s="87" t="s">
        <v>425</v>
      </c>
      <c r="G56" s="19" t="s">
        <v>165</v>
      </c>
      <c r="H56" s="20">
        <f t="shared" si="1"/>
        <v>130.96951010620074</v>
      </c>
      <c r="I56" s="53">
        <v>38.229999999999997</v>
      </c>
      <c r="J56" s="79"/>
      <c r="K56" s="15"/>
      <c r="L56" s="12"/>
    </row>
    <row r="57" spans="1:12" ht="15" thickBot="1">
      <c r="A57" s="528"/>
      <c r="B57" s="526"/>
      <c r="C57" s="50" t="s">
        <v>166</v>
      </c>
      <c r="D57" s="51" t="s">
        <v>129</v>
      </c>
      <c r="E57" s="46">
        <f t="shared" si="0"/>
        <v>22.226789996574169</v>
      </c>
      <c r="F57" s="87" t="s">
        <v>426</v>
      </c>
      <c r="G57" s="19" t="s">
        <v>167</v>
      </c>
      <c r="H57" s="20">
        <f t="shared" si="1"/>
        <v>111.13394998287085</v>
      </c>
      <c r="I57" s="53">
        <v>32.44</v>
      </c>
      <c r="J57" s="79"/>
      <c r="K57" s="15"/>
      <c r="L57" s="12"/>
    </row>
    <row r="58" spans="1:12" ht="15" customHeight="1" thickBot="1">
      <c r="A58" s="528"/>
      <c r="B58" s="526"/>
      <c r="C58" s="50" t="s">
        <v>168</v>
      </c>
      <c r="D58" s="51" t="s">
        <v>131</v>
      </c>
      <c r="E58" s="46">
        <f t="shared" si="0"/>
        <v>18.259677971908186</v>
      </c>
      <c r="F58" s="87" t="s">
        <v>427</v>
      </c>
      <c r="G58" s="19" t="s">
        <v>169</v>
      </c>
      <c r="H58" s="20">
        <f t="shared" si="1"/>
        <v>91.298389859540933</v>
      </c>
      <c r="I58" s="53">
        <v>26.65</v>
      </c>
      <c r="J58" s="79"/>
      <c r="K58" s="15"/>
      <c r="L58" s="12"/>
    </row>
    <row r="59" spans="1:12" ht="15" thickBot="1">
      <c r="A59" s="528"/>
      <c r="B59" s="526"/>
      <c r="C59" s="50" t="s">
        <v>170</v>
      </c>
      <c r="D59" s="51" t="s">
        <v>133</v>
      </c>
      <c r="E59" s="46">
        <f t="shared" si="0"/>
        <v>14.292565947242206</v>
      </c>
      <c r="F59" s="87" t="s">
        <v>428</v>
      </c>
      <c r="G59" s="19" t="s">
        <v>171</v>
      </c>
      <c r="H59" s="20">
        <f t="shared" si="1"/>
        <v>71.462829736211035</v>
      </c>
      <c r="I59" s="53">
        <v>20.86</v>
      </c>
      <c r="J59" s="79"/>
      <c r="K59" s="15"/>
      <c r="L59" s="12"/>
    </row>
    <row r="60" spans="1:12" ht="15" thickBot="1">
      <c r="A60" s="528"/>
      <c r="B60" s="526"/>
      <c r="C60" s="54" t="s">
        <v>172</v>
      </c>
      <c r="D60" s="55" t="s">
        <v>135</v>
      </c>
      <c r="E60" s="46">
        <f t="shared" si="0"/>
        <v>10.332305584104146</v>
      </c>
      <c r="F60" s="87" t="s">
        <v>429</v>
      </c>
      <c r="G60" s="19" t="s">
        <v>173</v>
      </c>
      <c r="H60" s="20">
        <f t="shared" si="1"/>
        <v>51.661527920520726</v>
      </c>
      <c r="I60" s="53">
        <v>15.08</v>
      </c>
      <c r="J60" s="79"/>
      <c r="K60" s="15"/>
      <c r="L60" s="12"/>
    </row>
    <row r="61" spans="1:12" ht="15" thickBot="1">
      <c r="A61" s="528"/>
      <c r="B61" s="526"/>
      <c r="C61" s="54" t="s">
        <v>174</v>
      </c>
      <c r="D61" s="55" t="s">
        <v>137</v>
      </c>
      <c r="E61" s="46">
        <f t="shared" si="0"/>
        <v>6.365193559438163</v>
      </c>
      <c r="F61" s="87" t="s">
        <v>430</v>
      </c>
      <c r="G61" s="19" t="s">
        <v>175</v>
      </c>
      <c r="H61" s="20">
        <f t="shared" si="1"/>
        <v>31.825967797190817</v>
      </c>
      <c r="I61" s="53">
        <v>9.2899999999999991</v>
      </c>
      <c r="J61" s="79"/>
      <c r="K61" s="15"/>
      <c r="L61" s="12"/>
    </row>
    <row r="62" spans="1:12" ht="15" customHeight="1" thickBot="1">
      <c r="A62" s="528"/>
      <c r="B62" s="526"/>
      <c r="C62" s="56" t="s">
        <v>176</v>
      </c>
      <c r="D62" s="57" t="s">
        <v>139</v>
      </c>
      <c r="E62" s="58">
        <f t="shared" si="0"/>
        <v>2.3980815347721824</v>
      </c>
      <c r="F62" s="88" t="s">
        <v>431</v>
      </c>
      <c r="G62" s="21" t="s">
        <v>178</v>
      </c>
      <c r="H62" s="22">
        <f t="shared" si="1"/>
        <v>11.990407673860911</v>
      </c>
      <c r="I62" s="59">
        <v>3.5</v>
      </c>
      <c r="J62" s="79"/>
      <c r="K62" s="15"/>
      <c r="L62" s="12"/>
    </row>
    <row r="63" spans="1:12" ht="15" customHeight="1" thickBot="1">
      <c r="A63" s="528"/>
      <c r="B63" s="524" t="s">
        <v>144</v>
      </c>
      <c r="C63" s="28">
        <v>0</v>
      </c>
      <c r="D63" s="29" t="s">
        <v>177</v>
      </c>
      <c r="E63" s="30">
        <f>H62/500*100</f>
        <v>2.3980815347721824</v>
      </c>
      <c r="F63" s="93" t="s">
        <v>431</v>
      </c>
      <c r="G63" s="60" t="s">
        <v>178</v>
      </c>
      <c r="H63" s="32">
        <f t="shared" si="1"/>
        <v>11.990407673860911</v>
      </c>
      <c r="I63" s="49">
        <v>3.5</v>
      </c>
      <c r="J63" s="80"/>
      <c r="K63" s="15"/>
      <c r="L63" s="12"/>
    </row>
    <row r="64" spans="1:12" ht="15" thickBot="1">
      <c r="A64" s="528"/>
      <c r="B64" s="525"/>
      <c r="C64" s="34" t="s">
        <v>145</v>
      </c>
      <c r="D64" s="35" t="s">
        <v>179</v>
      </c>
      <c r="E64" s="36">
        <f>H62/500*100</f>
        <v>2.3980815347721824</v>
      </c>
      <c r="F64" s="88" t="s">
        <v>431</v>
      </c>
      <c r="G64" s="37" t="s">
        <v>178</v>
      </c>
      <c r="H64" s="20">
        <f t="shared" si="1"/>
        <v>11.990407673860911</v>
      </c>
      <c r="I64" s="53">
        <v>3.5</v>
      </c>
      <c r="J64" s="80"/>
      <c r="K64" s="15"/>
      <c r="L64" s="12"/>
    </row>
    <row r="65" spans="1:22" ht="15" thickBot="1">
      <c r="A65" s="528"/>
      <c r="B65" s="525"/>
      <c r="C65" s="34" t="s">
        <v>145</v>
      </c>
      <c r="D65" s="35" t="s">
        <v>180</v>
      </c>
      <c r="E65" s="36">
        <f>H62/500*100</f>
        <v>2.3980815347721824</v>
      </c>
      <c r="F65" s="88" t="s">
        <v>431</v>
      </c>
      <c r="G65" s="37" t="s">
        <v>178</v>
      </c>
      <c r="H65" s="20">
        <f t="shared" si="1"/>
        <v>11.990407673860911</v>
      </c>
      <c r="I65" s="53">
        <v>3.5</v>
      </c>
      <c r="J65" s="80"/>
      <c r="K65" s="15"/>
      <c r="L65" s="12"/>
    </row>
    <row r="66" spans="1:22" ht="15" thickBot="1">
      <c r="A66" s="529"/>
      <c r="B66" s="525"/>
      <c r="C66" s="40" t="s">
        <v>145</v>
      </c>
      <c r="D66" s="40" t="s">
        <v>181</v>
      </c>
      <c r="E66" s="41">
        <f>H62/500*100</f>
        <v>2.3980815347721824</v>
      </c>
      <c r="F66" s="92" t="s">
        <v>431</v>
      </c>
      <c r="G66" s="42" t="s">
        <v>178</v>
      </c>
      <c r="H66" s="22">
        <f t="shared" si="1"/>
        <v>11.990407673860911</v>
      </c>
      <c r="I66" s="59">
        <v>3.5</v>
      </c>
      <c r="J66" s="79"/>
      <c r="K66" s="15"/>
      <c r="L66" s="12"/>
    </row>
    <row r="67" spans="1:22">
      <c r="A67" s="530" t="s">
        <v>185</v>
      </c>
      <c r="B67" s="447"/>
      <c r="C67" s="447"/>
      <c r="D67" s="447"/>
      <c r="E67" s="447"/>
      <c r="F67" s="447"/>
      <c r="G67" s="447"/>
      <c r="H67" s="447"/>
      <c r="L67" s="12"/>
    </row>
    <row r="68" spans="1:22">
      <c r="A68" s="12" t="s">
        <v>182</v>
      </c>
      <c r="G68" s="12"/>
      <c r="L68" s="12"/>
    </row>
    <row r="70" spans="1:22" ht="39.75" customHeight="1">
      <c r="A70" s="523" t="s">
        <v>183</v>
      </c>
      <c r="B70" s="523"/>
      <c r="C70" s="523"/>
      <c r="D70" s="523"/>
      <c r="E70" s="523"/>
      <c r="F70" s="523"/>
      <c r="G70" s="523"/>
      <c r="P70" s="100"/>
      <c r="Q70" s="100"/>
      <c r="R70" s="100"/>
      <c r="S70" s="100"/>
      <c r="T70" s="100"/>
      <c r="U70" s="100"/>
      <c r="V70" s="100"/>
    </row>
    <row r="71" spans="1:22">
      <c r="P71" s="100"/>
      <c r="Q71" s="100"/>
      <c r="R71" s="100"/>
      <c r="S71" s="100"/>
      <c r="T71" s="100"/>
      <c r="U71" s="100"/>
      <c r="V71" s="100"/>
    </row>
    <row r="72" spans="1:22" ht="15.75" thickBot="1">
      <c r="A72" s="75" t="s">
        <v>457</v>
      </c>
      <c r="B72" s="95"/>
      <c r="C72" s="95"/>
      <c r="D72" s="95"/>
      <c r="E72" s="95"/>
      <c r="F72" s="12"/>
      <c r="G72" s="12"/>
      <c r="I72" s="12"/>
      <c r="J72" s="12"/>
      <c r="P72" s="100"/>
      <c r="Q72" s="111"/>
      <c r="R72" s="111"/>
      <c r="S72" s="96"/>
      <c r="T72" s="112"/>
      <c r="U72" s="99"/>
      <c r="V72" s="99"/>
    </row>
    <row r="73" spans="1:22" ht="72.75" thickTop="1" thickBot="1">
      <c r="A73" s="104"/>
      <c r="B73" s="104"/>
      <c r="C73" s="181" t="s">
        <v>141</v>
      </c>
      <c r="D73" s="181" t="s">
        <v>142</v>
      </c>
      <c r="E73" s="182" t="s">
        <v>458</v>
      </c>
      <c r="F73" s="183" t="s">
        <v>464</v>
      </c>
      <c r="G73" s="182" t="s">
        <v>459</v>
      </c>
      <c r="H73" s="182" t="s">
        <v>460</v>
      </c>
      <c r="I73" s="183" t="s">
        <v>465</v>
      </c>
      <c r="J73" s="182" t="s">
        <v>461</v>
      </c>
      <c r="K73" s="182" t="s">
        <v>462</v>
      </c>
      <c r="L73" s="183" t="s">
        <v>466</v>
      </c>
      <c r="M73" s="182" t="s">
        <v>463</v>
      </c>
      <c r="N73" s="182" t="s">
        <v>553</v>
      </c>
      <c r="O73" s="183" t="s">
        <v>554</v>
      </c>
      <c r="P73" s="182" t="s">
        <v>555</v>
      </c>
      <c r="R73" s="12" t="s">
        <v>481</v>
      </c>
      <c r="S73" s="113"/>
      <c r="T73" s="114"/>
      <c r="U73" s="115"/>
      <c r="V73" s="99"/>
    </row>
    <row r="74" spans="1:22">
      <c r="A74" s="184"/>
      <c r="B74" s="495" t="s">
        <v>144</v>
      </c>
      <c r="C74" s="185" t="s">
        <v>145</v>
      </c>
      <c r="D74" s="185" t="s">
        <v>121</v>
      </c>
      <c r="E74" s="199">
        <f>ROUND(100*F74/1023,2)</f>
        <v>100</v>
      </c>
      <c r="F74" s="200">
        <f>HEX2DEC(MID(G74,3,3))</f>
        <v>1023</v>
      </c>
      <c r="G74" s="201" t="s">
        <v>24</v>
      </c>
      <c r="H74" s="199">
        <f>ROUND(100*I74/1023,2)</f>
        <v>100</v>
      </c>
      <c r="I74" s="200">
        <f>HEX2DEC(MID(J74,3,3))</f>
        <v>1023</v>
      </c>
      <c r="J74" s="202" t="s">
        <v>24</v>
      </c>
      <c r="K74" s="199">
        <f>ROUND(100*L74/1023,2)</f>
        <v>100</v>
      </c>
      <c r="L74" s="200">
        <f>HEX2DEC(MID(M74,3,3))</f>
        <v>1023</v>
      </c>
      <c r="M74" s="203" t="s">
        <v>24</v>
      </c>
      <c r="N74" s="199">
        <f>ROUND(100*O74/1023,2)</f>
        <v>100</v>
      </c>
      <c r="O74" s="200">
        <f>HEX2DEC(MID(P74,3,3))</f>
        <v>1023</v>
      </c>
      <c r="P74" s="203" t="s">
        <v>24</v>
      </c>
      <c r="S74" s="113"/>
      <c r="T74" s="114"/>
      <c r="U74" s="115"/>
      <c r="V74" s="99"/>
    </row>
    <row r="75" spans="1:22">
      <c r="A75" s="191"/>
      <c r="B75" s="496"/>
      <c r="C75" s="169" t="s">
        <v>145</v>
      </c>
      <c r="D75" s="169" t="s">
        <v>158</v>
      </c>
      <c r="E75" s="170">
        <f>ROUND(100*F75/1023,2)</f>
        <v>100</v>
      </c>
      <c r="F75" s="171">
        <f>HEX2DEC(MID(G75,3,3))</f>
        <v>1023</v>
      </c>
      <c r="G75" s="144" t="s">
        <v>24</v>
      </c>
      <c r="H75" s="170">
        <f>ROUND(100*I75/1023,2)</f>
        <v>100</v>
      </c>
      <c r="I75" s="171">
        <f>HEX2DEC(MID(J75,3,3))</f>
        <v>1023</v>
      </c>
      <c r="J75" s="150" t="s">
        <v>24</v>
      </c>
      <c r="K75" s="170">
        <f>ROUND(100*L75/1023,2)</f>
        <v>100</v>
      </c>
      <c r="L75" s="171">
        <f>HEX2DEC(MID(M75,3,3))</f>
        <v>1023</v>
      </c>
      <c r="M75" s="157" t="s">
        <v>24</v>
      </c>
      <c r="N75" s="170">
        <f>ROUND(100*O75/1023,2)</f>
        <v>100</v>
      </c>
      <c r="O75" s="171">
        <f>HEX2DEC(MID(P75,3,3))</f>
        <v>1023</v>
      </c>
      <c r="P75" s="157" t="s">
        <v>24</v>
      </c>
      <c r="S75" s="113"/>
      <c r="T75" s="114"/>
      <c r="U75" s="115"/>
      <c r="V75" s="99"/>
    </row>
    <row r="76" spans="1:22">
      <c r="A76" s="191"/>
      <c r="B76" s="496"/>
      <c r="C76" s="169" t="s">
        <v>145</v>
      </c>
      <c r="D76" s="198" t="s">
        <v>161</v>
      </c>
      <c r="E76" s="170">
        <f>ROUND(100*F76/1023,2)</f>
        <v>100</v>
      </c>
      <c r="F76" s="171">
        <f>HEX2DEC(MID(G76,3,3))</f>
        <v>1023</v>
      </c>
      <c r="G76" s="144" t="s">
        <v>24</v>
      </c>
      <c r="H76" s="170">
        <f>ROUND(100*I76/1023,2)</f>
        <v>100</v>
      </c>
      <c r="I76" s="171">
        <f>HEX2DEC(MID(J76,3,3))</f>
        <v>1023</v>
      </c>
      <c r="J76" s="150" t="s">
        <v>24</v>
      </c>
      <c r="K76" s="170">
        <f>ROUND(100*L76/1023,2)</f>
        <v>100</v>
      </c>
      <c r="L76" s="171">
        <f>HEX2DEC(MID(M76,3,3))</f>
        <v>1023</v>
      </c>
      <c r="M76" s="157" t="s">
        <v>24</v>
      </c>
      <c r="N76" s="170">
        <f>ROUND(100*O76/1023,2)</f>
        <v>100</v>
      </c>
      <c r="O76" s="171">
        <f>HEX2DEC(MID(P76,3,3))</f>
        <v>1023</v>
      </c>
      <c r="P76" s="157" t="s">
        <v>24</v>
      </c>
      <c r="S76" s="113"/>
      <c r="T76" s="114"/>
      <c r="U76" s="115"/>
      <c r="V76" s="99"/>
    </row>
    <row r="77" spans="1:22">
      <c r="A77" s="191"/>
      <c r="B77" s="496"/>
      <c r="C77" s="169" t="s">
        <v>145</v>
      </c>
      <c r="D77" s="169" t="s">
        <v>164</v>
      </c>
      <c r="E77" s="170">
        <f>ROUND(100*F77/1023,2)</f>
        <v>100</v>
      </c>
      <c r="F77" s="171">
        <f>HEX2DEC(MID(G77,3,3))</f>
        <v>1023</v>
      </c>
      <c r="G77" s="144" t="s">
        <v>24</v>
      </c>
      <c r="H77" s="170">
        <f>ROUND(100*I77/1023,2)</f>
        <v>100</v>
      </c>
      <c r="I77" s="171">
        <f>HEX2DEC(MID(J77,3,3))</f>
        <v>1023</v>
      </c>
      <c r="J77" s="150" t="s">
        <v>24</v>
      </c>
      <c r="K77" s="170">
        <f>ROUND(100*L77/1023,2)</f>
        <v>100</v>
      </c>
      <c r="L77" s="171">
        <f>HEX2DEC(MID(M77,3,3))</f>
        <v>1023</v>
      </c>
      <c r="M77" s="157" t="s">
        <v>24</v>
      </c>
      <c r="N77" s="170">
        <f>ROUND(100*O77/1023,2)</f>
        <v>100</v>
      </c>
      <c r="O77" s="171">
        <f>HEX2DEC(MID(P77,3,3))</f>
        <v>1023</v>
      </c>
      <c r="P77" s="157" t="s">
        <v>24</v>
      </c>
      <c r="S77" s="113"/>
      <c r="T77" s="114"/>
      <c r="U77" s="115"/>
      <c r="V77" s="99"/>
    </row>
    <row r="78" spans="1:22" ht="15">
      <c r="A78" s="191"/>
      <c r="B78" s="191"/>
      <c r="C78" s="192" t="s">
        <v>9</v>
      </c>
      <c r="D78" s="193" t="s">
        <v>129</v>
      </c>
      <c r="E78" s="194">
        <f>ROUND(100*F78/1023,2)</f>
        <v>100</v>
      </c>
      <c r="F78" s="195">
        <f>HEX2DEC(MID(G78,3,3))</f>
        <v>1023</v>
      </c>
      <c r="G78" s="143" t="s">
        <v>24</v>
      </c>
      <c r="H78" s="194">
        <f>ROUND(100*I78/1023,2)</f>
        <v>100</v>
      </c>
      <c r="I78" s="195">
        <f>HEX2DEC(MID(J78,3,3))</f>
        <v>1023</v>
      </c>
      <c r="J78" s="146" t="s">
        <v>24</v>
      </c>
      <c r="K78" s="194">
        <f>ROUND(100*L78/1023,2)</f>
        <v>100</v>
      </c>
      <c r="L78" s="195">
        <f>HEX2DEC(MID(M78,3,3))</f>
        <v>1023</v>
      </c>
      <c r="M78" s="156" t="s">
        <v>24</v>
      </c>
      <c r="N78" s="194">
        <f>ROUND(100*O78/1023,2)</f>
        <v>100</v>
      </c>
      <c r="O78" s="195">
        <f>HEX2DEC(MID(P78,3,3))</f>
        <v>1023</v>
      </c>
      <c r="P78" s="156" t="s">
        <v>24</v>
      </c>
      <c r="R78" s="134" t="s">
        <v>483</v>
      </c>
      <c r="S78" s="113"/>
      <c r="T78" s="114"/>
      <c r="U78" s="115"/>
      <c r="V78" s="99"/>
    </row>
    <row r="79" spans="1:22" ht="15">
      <c r="A79" s="191"/>
      <c r="B79" s="191"/>
      <c r="C79" s="192" t="s">
        <v>8</v>
      </c>
      <c r="D79" s="193" t="s">
        <v>131</v>
      </c>
      <c r="E79" s="194">
        <f t="shared" ref="E79:E107" si="2">ROUND(100*F79/1023,2)</f>
        <v>85.63</v>
      </c>
      <c r="F79" s="195">
        <f t="shared" ref="F79:F107" si="3">HEX2DEC(MID(G79,3,3))</f>
        <v>876</v>
      </c>
      <c r="G79" s="143" t="s">
        <v>492</v>
      </c>
      <c r="H79" s="194">
        <f t="shared" ref="H79:H107" si="4">ROUND(100*I79/1023,2)</f>
        <v>78.59</v>
      </c>
      <c r="I79" s="195">
        <f t="shared" ref="I79:I107" si="5">HEX2DEC(MID(J79,3,3))</f>
        <v>804</v>
      </c>
      <c r="J79" s="146" t="s">
        <v>506</v>
      </c>
      <c r="K79" s="194">
        <f t="shared" ref="K79:K107" si="6">ROUND(100*L79/1023,2)</f>
        <v>78.59</v>
      </c>
      <c r="L79" s="195">
        <f t="shared" ref="L79:L107" si="7">HEX2DEC(MID(M79,3,3))</f>
        <v>804</v>
      </c>
      <c r="M79" s="156" t="s">
        <v>506</v>
      </c>
      <c r="N79" s="194">
        <f t="shared" ref="N79:N107" si="8">ROUND(100*O79/1023,2)</f>
        <v>78.59</v>
      </c>
      <c r="O79" s="195">
        <f t="shared" ref="O79:O107" si="9">HEX2DEC(MID(P79,3,3))</f>
        <v>804</v>
      </c>
      <c r="P79" s="156" t="s">
        <v>506</v>
      </c>
      <c r="R79" s="134" t="s">
        <v>482</v>
      </c>
      <c r="S79" s="113"/>
      <c r="T79" s="114"/>
      <c r="U79" s="115"/>
      <c r="V79" s="99"/>
    </row>
    <row r="80" spans="1:22">
      <c r="A80" s="191"/>
      <c r="B80" s="191"/>
      <c r="C80" s="192" t="s">
        <v>7</v>
      </c>
      <c r="D80" s="193" t="s">
        <v>133</v>
      </c>
      <c r="E80" s="194">
        <f t="shared" si="2"/>
        <v>73.41</v>
      </c>
      <c r="F80" s="195">
        <f t="shared" si="3"/>
        <v>751</v>
      </c>
      <c r="G80" s="143" t="s">
        <v>29</v>
      </c>
      <c r="H80" s="194">
        <f t="shared" si="4"/>
        <v>61.78</v>
      </c>
      <c r="I80" s="195">
        <f t="shared" si="5"/>
        <v>632</v>
      </c>
      <c r="J80" s="146" t="s">
        <v>507</v>
      </c>
      <c r="K80" s="194">
        <f t="shared" si="6"/>
        <v>61.78</v>
      </c>
      <c r="L80" s="195">
        <f t="shared" si="7"/>
        <v>632</v>
      </c>
      <c r="M80" s="156" t="s">
        <v>507</v>
      </c>
      <c r="N80" s="194">
        <f t="shared" si="8"/>
        <v>61.78</v>
      </c>
      <c r="O80" s="195">
        <f t="shared" si="9"/>
        <v>632</v>
      </c>
      <c r="P80" s="156" t="s">
        <v>507</v>
      </c>
      <c r="Q80" s="96"/>
      <c r="R80" s="96"/>
      <c r="S80" s="113"/>
      <c r="T80" s="114"/>
      <c r="U80" s="115"/>
      <c r="V80" s="99"/>
    </row>
    <row r="81" spans="1:22">
      <c r="A81" s="191"/>
      <c r="B81" s="191"/>
      <c r="C81" s="192" t="s">
        <v>6</v>
      </c>
      <c r="D81" s="193" t="s">
        <v>135</v>
      </c>
      <c r="E81" s="194">
        <f t="shared" si="2"/>
        <v>62.85</v>
      </c>
      <c r="F81" s="195">
        <f t="shared" si="3"/>
        <v>643</v>
      </c>
      <c r="G81" s="143" t="s">
        <v>493</v>
      </c>
      <c r="H81" s="194">
        <f t="shared" si="4"/>
        <v>48.58</v>
      </c>
      <c r="I81" s="195">
        <f t="shared" si="5"/>
        <v>497</v>
      </c>
      <c r="J81" s="146" t="s">
        <v>508</v>
      </c>
      <c r="K81" s="194">
        <f t="shared" si="6"/>
        <v>48.58</v>
      </c>
      <c r="L81" s="195">
        <f t="shared" si="7"/>
        <v>497</v>
      </c>
      <c r="M81" s="156" t="s">
        <v>508</v>
      </c>
      <c r="N81" s="194">
        <f t="shared" si="8"/>
        <v>48.58</v>
      </c>
      <c r="O81" s="195">
        <f t="shared" si="9"/>
        <v>497</v>
      </c>
      <c r="P81" s="156" t="s">
        <v>508</v>
      </c>
      <c r="Q81" s="96"/>
      <c r="R81" s="96"/>
      <c r="S81" s="113"/>
      <c r="T81" s="114"/>
      <c r="U81" s="115"/>
      <c r="V81" s="99"/>
    </row>
    <row r="82" spans="1:22">
      <c r="A82" s="191"/>
      <c r="B82" s="191"/>
      <c r="C82" s="192" t="s">
        <v>5</v>
      </c>
      <c r="D82" s="193" t="s">
        <v>137</v>
      </c>
      <c r="E82" s="194">
        <f t="shared" si="2"/>
        <v>53.86</v>
      </c>
      <c r="F82" s="195">
        <f t="shared" si="3"/>
        <v>551</v>
      </c>
      <c r="G82" s="143" t="s">
        <v>494</v>
      </c>
      <c r="H82" s="194">
        <f t="shared" si="4"/>
        <v>38.119999999999997</v>
      </c>
      <c r="I82" s="195">
        <f t="shared" si="5"/>
        <v>390</v>
      </c>
      <c r="J82" s="146" t="s">
        <v>509</v>
      </c>
      <c r="K82" s="194">
        <f t="shared" si="6"/>
        <v>38.119999999999997</v>
      </c>
      <c r="L82" s="195">
        <f t="shared" si="7"/>
        <v>390</v>
      </c>
      <c r="M82" s="156" t="s">
        <v>509</v>
      </c>
      <c r="N82" s="194">
        <f t="shared" si="8"/>
        <v>38.119999999999997</v>
      </c>
      <c r="O82" s="195">
        <f t="shared" si="9"/>
        <v>390</v>
      </c>
      <c r="P82" s="156" t="s">
        <v>509</v>
      </c>
      <c r="Q82" s="96"/>
      <c r="R82" s="96"/>
      <c r="S82" s="113"/>
      <c r="T82" s="114"/>
      <c r="U82" s="115"/>
      <c r="V82" s="99"/>
    </row>
    <row r="83" spans="1:22">
      <c r="A83" s="196"/>
      <c r="B83" s="191"/>
      <c r="C83" s="192" t="s">
        <v>4</v>
      </c>
      <c r="D83" s="193" t="s">
        <v>139</v>
      </c>
      <c r="E83" s="194">
        <f t="shared" si="2"/>
        <v>46.14</v>
      </c>
      <c r="F83" s="195">
        <f t="shared" si="3"/>
        <v>472</v>
      </c>
      <c r="G83" s="143" t="s">
        <v>495</v>
      </c>
      <c r="H83" s="194">
        <f t="shared" si="4"/>
        <v>30.01</v>
      </c>
      <c r="I83" s="195">
        <f t="shared" si="5"/>
        <v>307</v>
      </c>
      <c r="J83" s="146" t="s">
        <v>510</v>
      </c>
      <c r="K83" s="194">
        <f t="shared" si="6"/>
        <v>30.01</v>
      </c>
      <c r="L83" s="195">
        <f t="shared" si="7"/>
        <v>307</v>
      </c>
      <c r="M83" s="156" t="s">
        <v>510</v>
      </c>
      <c r="N83" s="194">
        <f t="shared" si="8"/>
        <v>30.01</v>
      </c>
      <c r="O83" s="195">
        <f t="shared" si="9"/>
        <v>307</v>
      </c>
      <c r="P83" s="156" t="s">
        <v>510</v>
      </c>
      <c r="Q83" s="98"/>
      <c r="R83" s="96"/>
      <c r="S83" s="116"/>
      <c r="T83" s="117"/>
      <c r="U83" s="118"/>
      <c r="V83" s="99"/>
    </row>
    <row r="84" spans="1:22">
      <c r="A84" s="196"/>
      <c r="B84" s="497" t="s">
        <v>144</v>
      </c>
      <c r="C84" s="169" t="s">
        <v>145</v>
      </c>
      <c r="D84" s="169" t="s">
        <v>177</v>
      </c>
      <c r="E84" s="170">
        <f t="shared" ref="E84:E87" si="10">ROUND(100*F84/1023,2)</f>
        <v>46.14</v>
      </c>
      <c r="F84" s="171">
        <f t="shared" ref="F84:F87" si="11">HEX2DEC(MID(G84,3,3))</f>
        <v>472</v>
      </c>
      <c r="G84" s="144" t="s">
        <v>495</v>
      </c>
      <c r="H84" s="170">
        <f t="shared" ref="H84:H87" si="12">ROUND(100*I84/1023,2)</f>
        <v>30.01</v>
      </c>
      <c r="I84" s="171">
        <f t="shared" ref="I84:I87" si="13">HEX2DEC(MID(J84,3,3))</f>
        <v>307</v>
      </c>
      <c r="J84" s="150" t="s">
        <v>510</v>
      </c>
      <c r="K84" s="170">
        <f t="shared" ref="K84:K87" si="14">ROUND(100*L84/1023,2)</f>
        <v>30.01</v>
      </c>
      <c r="L84" s="171">
        <f t="shared" ref="L84:L87" si="15">HEX2DEC(MID(M84,3,3))</f>
        <v>307</v>
      </c>
      <c r="M84" s="157" t="s">
        <v>510</v>
      </c>
      <c r="N84" s="170">
        <f t="shared" si="8"/>
        <v>30.01</v>
      </c>
      <c r="O84" s="171">
        <f t="shared" si="9"/>
        <v>307</v>
      </c>
      <c r="P84" s="157" t="s">
        <v>510</v>
      </c>
      <c r="Q84" s="98"/>
      <c r="R84" s="96"/>
      <c r="S84" s="116"/>
      <c r="T84" s="117"/>
      <c r="U84" s="118"/>
      <c r="V84" s="99"/>
    </row>
    <row r="85" spans="1:22">
      <c r="A85" s="196"/>
      <c r="B85" s="496"/>
      <c r="C85" s="169" t="s">
        <v>145</v>
      </c>
      <c r="D85" s="169" t="s">
        <v>179</v>
      </c>
      <c r="E85" s="170">
        <f t="shared" si="10"/>
        <v>46.14</v>
      </c>
      <c r="F85" s="171">
        <f t="shared" si="11"/>
        <v>472</v>
      </c>
      <c r="G85" s="144" t="s">
        <v>495</v>
      </c>
      <c r="H85" s="170">
        <f t="shared" si="12"/>
        <v>30.01</v>
      </c>
      <c r="I85" s="171">
        <f t="shared" si="13"/>
        <v>307</v>
      </c>
      <c r="J85" s="150" t="s">
        <v>510</v>
      </c>
      <c r="K85" s="170">
        <f t="shared" si="14"/>
        <v>30.01</v>
      </c>
      <c r="L85" s="171">
        <f t="shared" si="15"/>
        <v>307</v>
      </c>
      <c r="M85" s="157" t="s">
        <v>510</v>
      </c>
      <c r="N85" s="170">
        <f t="shared" si="8"/>
        <v>30.01</v>
      </c>
      <c r="O85" s="171">
        <f t="shared" si="9"/>
        <v>307</v>
      </c>
      <c r="P85" s="157" t="s">
        <v>510</v>
      </c>
      <c r="Q85" s="98"/>
      <c r="R85" s="96"/>
      <c r="S85" s="116"/>
      <c r="T85" s="117"/>
      <c r="U85" s="118"/>
      <c r="V85" s="99"/>
    </row>
    <row r="86" spans="1:22">
      <c r="A86" s="196"/>
      <c r="B86" s="496"/>
      <c r="C86" s="169" t="s">
        <v>145</v>
      </c>
      <c r="D86" s="169" t="s">
        <v>180</v>
      </c>
      <c r="E86" s="170">
        <f t="shared" si="10"/>
        <v>46.14</v>
      </c>
      <c r="F86" s="171">
        <f t="shared" si="11"/>
        <v>472</v>
      </c>
      <c r="G86" s="144" t="s">
        <v>495</v>
      </c>
      <c r="H86" s="170">
        <f t="shared" si="12"/>
        <v>30.01</v>
      </c>
      <c r="I86" s="171">
        <f t="shared" si="13"/>
        <v>307</v>
      </c>
      <c r="J86" s="150" t="s">
        <v>510</v>
      </c>
      <c r="K86" s="170">
        <f t="shared" si="14"/>
        <v>30.01</v>
      </c>
      <c r="L86" s="171">
        <f t="shared" si="15"/>
        <v>307</v>
      </c>
      <c r="M86" s="157" t="s">
        <v>510</v>
      </c>
      <c r="N86" s="170">
        <f t="shared" si="8"/>
        <v>30.01</v>
      </c>
      <c r="O86" s="171">
        <f t="shared" si="9"/>
        <v>307</v>
      </c>
      <c r="P86" s="157" t="s">
        <v>510</v>
      </c>
      <c r="Q86" s="98"/>
      <c r="R86" s="96"/>
      <c r="S86" s="116"/>
      <c r="T86" s="117"/>
      <c r="U86" s="118"/>
      <c r="V86" s="99"/>
    </row>
    <row r="87" spans="1:22" ht="15" thickBot="1">
      <c r="A87" s="197"/>
      <c r="B87" s="498"/>
      <c r="C87" s="204" t="s">
        <v>145</v>
      </c>
      <c r="D87" s="204" t="s">
        <v>181</v>
      </c>
      <c r="E87" s="205">
        <f t="shared" si="10"/>
        <v>46.14</v>
      </c>
      <c r="F87" s="206">
        <f t="shared" si="11"/>
        <v>472</v>
      </c>
      <c r="G87" s="207" t="s">
        <v>495</v>
      </c>
      <c r="H87" s="205">
        <f t="shared" si="12"/>
        <v>30.01</v>
      </c>
      <c r="I87" s="206">
        <f t="shared" si="13"/>
        <v>307</v>
      </c>
      <c r="J87" s="208" t="s">
        <v>510</v>
      </c>
      <c r="K87" s="205">
        <f t="shared" si="14"/>
        <v>30.01</v>
      </c>
      <c r="L87" s="206">
        <f t="shared" si="15"/>
        <v>307</v>
      </c>
      <c r="M87" s="209" t="s">
        <v>510</v>
      </c>
      <c r="N87" s="205">
        <f t="shared" si="8"/>
        <v>30.01</v>
      </c>
      <c r="O87" s="206">
        <f t="shared" si="9"/>
        <v>307</v>
      </c>
      <c r="P87" s="209" t="s">
        <v>510</v>
      </c>
      <c r="Q87" s="98"/>
      <c r="R87" s="96"/>
      <c r="S87" s="116"/>
      <c r="T87" s="117"/>
      <c r="U87" s="118"/>
      <c r="V87" s="99"/>
    </row>
    <row r="88" spans="1:22" ht="15" thickTop="1">
      <c r="A88" s="487" t="s">
        <v>480</v>
      </c>
      <c r="B88" s="490" t="s">
        <v>144</v>
      </c>
      <c r="C88" s="185" t="s">
        <v>145</v>
      </c>
      <c r="D88" s="185" t="s">
        <v>146</v>
      </c>
      <c r="E88" s="186">
        <f t="shared" si="2"/>
        <v>35.39</v>
      </c>
      <c r="F88" s="187">
        <f t="shared" si="3"/>
        <v>362</v>
      </c>
      <c r="G88" s="188" t="s">
        <v>496</v>
      </c>
      <c r="H88" s="189">
        <f t="shared" si="4"/>
        <v>20.04</v>
      </c>
      <c r="I88" s="187">
        <f t="shared" si="5"/>
        <v>205</v>
      </c>
      <c r="J88" s="190" t="s">
        <v>511</v>
      </c>
      <c r="K88" s="189">
        <f t="shared" si="6"/>
        <v>17.989999999999998</v>
      </c>
      <c r="L88" s="187">
        <f t="shared" si="7"/>
        <v>184</v>
      </c>
      <c r="M88" s="190" t="s">
        <v>522</v>
      </c>
      <c r="N88" s="189">
        <f t="shared" si="8"/>
        <v>17.989999999999998</v>
      </c>
      <c r="O88" s="187">
        <f t="shared" si="9"/>
        <v>184</v>
      </c>
      <c r="P88" s="190" t="s">
        <v>522</v>
      </c>
      <c r="Q88" s="98"/>
      <c r="R88" s="99"/>
      <c r="S88" s="119"/>
      <c r="T88" s="120"/>
      <c r="U88" s="115"/>
      <c r="V88" s="99"/>
    </row>
    <row r="89" spans="1:22">
      <c r="A89" s="488"/>
      <c r="B89" s="491"/>
      <c r="C89" s="169" t="s">
        <v>145</v>
      </c>
      <c r="D89" s="169" t="s">
        <v>110</v>
      </c>
      <c r="E89" s="174">
        <f t="shared" si="2"/>
        <v>35.39</v>
      </c>
      <c r="F89" s="175">
        <f t="shared" si="3"/>
        <v>362</v>
      </c>
      <c r="G89" s="176" t="s">
        <v>496</v>
      </c>
      <c r="H89" s="177">
        <f t="shared" si="4"/>
        <v>20.04</v>
      </c>
      <c r="I89" s="175">
        <f t="shared" si="5"/>
        <v>205</v>
      </c>
      <c r="J89" s="178" t="s">
        <v>511</v>
      </c>
      <c r="K89" s="177">
        <f t="shared" si="6"/>
        <v>17.989999999999998</v>
      </c>
      <c r="L89" s="175">
        <f t="shared" si="7"/>
        <v>184</v>
      </c>
      <c r="M89" s="178" t="s">
        <v>522</v>
      </c>
      <c r="N89" s="177">
        <f t="shared" si="8"/>
        <v>17.989999999999998</v>
      </c>
      <c r="O89" s="175">
        <f t="shared" si="9"/>
        <v>184</v>
      </c>
      <c r="P89" s="178" t="s">
        <v>522</v>
      </c>
      <c r="Q89" s="98"/>
      <c r="R89" s="99"/>
      <c r="S89" s="119"/>
      <c r="T89" s="120"/>
      <c r="U89" s="121"/>
      <c r="V89" s="99"/>
    </row>
    <row r="90" spans="1:22">
      <c r="A90" s="488"/>
      <c r="B90" s="491"/>
      <c r="C90" s="169" t="s">
        <v>145</v>
      </c>
      <c r="D90" s="169" t="s">
        <v>113</v>
      </c>
      <c r="E90" s="174">
        <f t="shared" si="2"/>
        <v>35.39</v>
      </c>
      <c r="F90" s="175">
        <f t="shared" si="3"/>
        <v>362</v>
      </c>
      <c r="G90" s="176" t="s">
        <v>496</v>
      </c>
      <c r="H90" s="177">
        <f t="shared" si="4"/>
        <v>20.04</v>
      </c>
      <c r="I90" s="175">
        <f t="shared" si="5"/>
        <v>205</v>
      </c>
      <c r="J90" s="178" t="s">
        <v>511</v>
      </c>
      <c r="K90" s="177">
        <f t="shared" si="6"/>
        <v>17.989999999999998</v>
      </c>
      <c r="L90" s="175">
        <f t="shared" si="7"/>
        <v>184</v>
      </c>
      <c r="M90" s="178" t="s">
        <v>522</v>
      </c>
      <c r="N90" s="177">
        <f t="shared" si="8"/>
        <v>17.989999999999998</v>
      </c>
      <c r="O90" s="175">
        <f t="shared" si="9"/>
        <v>184</v>
      </c>
      <c r="P90" s="178" t="s">
        <v>522</v>
      </c>
      <c r="Q90" s="98"/>
      <c r="R90" s="99"/>
      <c r="S90" s="119"/>
      <c r="T90" s="120"/>
      <c r="U90" s="115"/>
      <c r="V90" s="99"/>
    </row>
    <row r="91" spans="1:22">
      <c r="A91" s="488"/>
      <c r="B91" s="491"/>
      <c r="C91" s="169" t="s">
        <v>145</v>
      </c>
      <c r="D91" s="169" t="s">
        <v>115</v>
      </c>
      <c r="E91" s="174">
        <f t="shared" si="2"/>
        <v>35.39</v>
      </c>
      <c r="F91" s="175">
        <f t="shared" si="3"/>
        <v>362</v>
      </c>
      <c r="G91" s="176" t="s">
        <v>496</v>
      </c>
      <c r="H91" s="177">
        <f t="shared" si="4"/>
        <v>20.04</v>
      </c>
      <c r="I91" s="175">
        <f t="shared" si="5"/>
        <v>205</v>
      </c>
      <c r="J91" s="178" t="s">
        <v>511</v>
      </c>
      <c r="K91" s="177">
        <f t="shared" si="6"/>
        <v>17.989999999999998</v>
      </c>
      <c r="L91" s="175">
        <f t="shared" si="7"/>
        <v>184</v>
      </c>
      <c r="M91" s="178" t="s">
        <v>522</v>
      </c>
      <c r="N91" s="177">
        <f t="shared" si="8"/>
        <v>17.989999999999998</v>
      </c>
      <c r="O91" s="175">
        <f t="shared" si="9"/>
        <v>184</v>
      </c>
      <c r="P91" s="178" t="s">
        <v>522</v>
      </c>
      <c r="Q91" s="98"/>
      <c r="R91" s="99"/>
      <c r="S91" s="119"/>
      <c r="T91" s="120"/>
      <c r="U91" s="115"/>
      <c r="V91" s="99"/>
    </row>
    <row r="92" spans="1:22">
      <c r="A92" s="488"/>
      <c r="B92" s="492" t="s">
        <v>150</v>
      </c>
      <c r="C92" s="193" t="s">
        <v>151</v>
      </c>
      <c r="D92" s="193" t="s">
        <v>117</v>
      </c>
      <c r="E92" s="194">
        <f t="shared" si="2"/>
        <v>35.39</v>
      </c>
      <c r="F92" s="195">
        <f t="shared" si="3"/>
        <v>362</v>
      </c>
      <c r="G92" s="143" t="s">
        <v>496</v>
      </c>
      <c r="H92" s="194">
        <f t="shared" si="4"/>
        <v>20.04</v>
      </c>
      <c r="I92" s="195">
        <f t="shared" si="5"/>
        <v>205</v>
      </c>
      <c r="J92" s="163" t="s">
        <v>511</v>
      </c>
      <c r="K92" s="194">
        <f t="shared" si="6"/>
        <v>17.989999999999998</v>
      </c>
      <c r="L92" s="195">
        <f t="shared" si="7"/>
        <v>184</v>
      </c>
      <c r="M92" s="156" t="s">
        <v>522</v>
      </c>
      <c r="N92" s="194">
        <f t="shared" si="8"/>
        <v>17.989999999999998</v>
      </c>
      <c r="O92" s="195">
        <f t="shared" si="9"/>
        <v>184</v>
      </c>
      <c r="P92" s="156" t="s">
        <v>522</v>
      </c>
      <c r="Q92" s="98"/>
      <c r="R92" s="99"/>
      <c r="S92" s="119"/>
      <c r="T92" s="122"/>
      <c r="U92" s="121"/>
      <c r="V92" s="99"/>
    </row>
    <row r="93" spans="1:22">
      <c r="A93" s="488"/>
      <c r="B93" s="492"/>
      <c r="C93" s="193" t="s">
        <v>153</v>
      </c>
      <c r="D93" s="193" t="s">
        <v>119</v>
      </c>
      <c r="E93" s="194">
        <f t="shared" si="2"/>
        <v>23.85</v>
      </c>
      <c r="F93" s="195">
        <f t="shared" si="3"/>
        <v>244</v>
      </c>
      <c r="G93" s="143" t="s">
        <v>497</v>
      </c>
      <c r="H93" s="194">
        <f t="shared" si="4"/>
        <v>13.98</v>
      </c>
      <c r="I93" s="195">
        <f t="shared" si="5"/>
        <v>143</v>
      </c>
      <c r="J93" s="146" t="s">
        <v>512</v>
      </c>
      <c r="K93" s="194">
        <f t="shared" si="6"/>
        <v>12.71</v>
      </c>
      <c r="L93" s="195">
        <f t="shared" si="7"/>
        <v>130</v>
      </c>
      <c r="M93" s="156" t="s">
        <v>523</v>
      </c>
      <c r="N93" s="194">
        <f t="shared" si="8"/>
        <v>12.71</v>
      </c>
      <c r="O93" s="195">
        <f t="shared" si="9"/>
        <v>130</v>
      </c>
      <c r="P93" s="156" t="s">
        <v>523</v>
      </c>
      <c r="Q93" s="98"/>
      <c r="R93" s="123"/>
      <c r="S93" s="119"/>
      <c r="T93" s="122"/>
      <c r="U93" s="115"/>
      <c r="V93" s="99"/>
    </row>
    <row r="94" spans="1:22">
      <c r="A94" s="488"/>
      <c r="B94" s="492"/>
      <c r="C94" s="193" t="s">
        <v>155</v>
      </c>
      <c r="D94" s="193" t="s">
        <v>121</v>
      </c>
      <c r="E94" s="194">
        <f t="shared" si="2"/>
        <v>16.03</v>
      </c>
      <c r="F94" s="195">
        <f t="shared" si="3"/>
        <v>164</v>
      </c>
      <c r="G94" s="143" t="s">
        <v>498</v>
      </c>
      <c r="H94" s="194">
        <f t="shared" si="4"/>
        <v>9.7799999999999994</v>
      </c>
      <c r="I94" s="195">
        <f t="shared" si="5"/>
        <v>100</v>
      </c>
      <c r="J94" s="146" t="s">
        <v>513</v>
      </c>
      <c r="K94" s="194">
        <f t="shared" si="6"/>
        <v>8.99</v>
      </c>
      <c r="L94" s="195">
        <f t="shared" si="7"/>
        <v>92</v>
      </c>
      <c r="M94" s="156" t="s">
        <v>524</v>
      </c>
      <c r="N94" s="194">
        <f t="shared" si="8"/>
        <v>8.99</v>
      </c>
      <c r="O94" s="195">
        <f t="shared" si="9"/>
        <v>92</v>
      </c>
      <c r="P94" s="156" t="s">
        <v>524</v>
      </c>
      <c r="Q94" s="98"/>
      <c r="R94" s="99"/>
      <c r="S94" s="119"/>
      <c r="T94" s="122"/>
      <c r="U94" s="115"/>
      <c r="V94" s="99"/>
    </row>
    <row r="95" spans="1:22">
      <c r="A95" s="488"/>
      <c r="B95" s="492"/>
      <c r="C95" s="193" t="s">
        <v>157</v>
      </c>
      <c r="D95" s="193" t="s">
        <v>158</v>
      </c>
      <c r="E95" s="194">
        <f t="shared" si="2"/>
        <v>10.85</v>
      </c>
      <c r="F95" s="195">
        <f t="shared" si="3"/>
        <v>111</v>
      </c>
      <c r="G95" s="143" t="s">
        <v>499</v>
      </c>
      <c r="H95" s="194">
        <f t="shared" si="4"/>
        <v>6.84</v>
      </c>
      <c r="I95" s="195">
        <f t="shared" si="5"/>
        <v>70</v>
      </c>
      <c r="J95" s="146" t="s">
        <v>514</v>
      </c>
      <c r="K95" s="194">
        <f t="shared" si="6"/>
        <v>6.35</v>
      </c>
      <c r="L95" s="195">
        <f t="shared" si="7"/>
        <v>65</v>
      </c>
      <c r="M95" s="156" t="s">
        <v>467</v>
      </c>
      <c r="N95" s="194">
        <f t="shared" si="8"/>
        <v>6.35</v>
      </c>
      <c r="O95" s="195">
        <f t="shared" si="9"/>
        <v>65</v>
      </c>
      <c r="P95" s="156" t="s">
        <v>467</v>
      </c>
      <c r="Q95" s="98"/>
      <c r="R95" s="99"/>
      <c r="S95" s="119"/>
      <c r="T95" s="122"/>
      <c r="U95" s="115"/>
      <c r="V95" s="99"/>
    </row>
    <row r="96" spans="1:22">
      <c r="A96" s="488"/>
      <c r="B96" s="492"/>
      <c r="C96" s="193" t="s">
        <v>160</v>
      </c>
      <c r="D96" s="193" t="s">
        <v>161</v>
      </c>
      <c r="E96" s="194">
        <f t="shared" si="2"/>
        <v>7.33</v>
      </c>
      <c r="F96" s="195">
        <f t="shared" si="3"/>
        <v>75</v>
      </c>
      <c r="G96" s="143" t="s">
        <v>500</v>
      </c>
      <c r="H96" s="194">
        <f t="shared" si="4"/>
        <v>4.79</v>
      </c>
      <c r="I96" s="195">
        <f t="shared" si="5"/>
        <v>49</v>
      </c>
      <c r="J96" s="146" t="s">
        <v>515</v>
      </c>
      <c r="K96" s="194">
        <f t="shared" si="6"/>
        <v>4.5</v>
      </c>
      <c r="L96" s="195">
        <f t="shared" si="7"/>
        <v>46</v>
      </c>
      <c r="M96" s="156" t="s">
        <v>525</v>
      </c>
      <c r="N96" s="194">
        <f t="shared" si="8"/>
        <v>4.5</v>
      </c>
      <c r="O96" s="195">
        <f t="shared" si="9"/>
        <v>46</v>
      </c>
      <c r="P96" s="156" t="s">
        <v>525</v>
      </c>
      <c r="Q96" s="98"/>
      <c r="R96" s="99"/>
      <c r="S96" s="119"/>
      <c r="T96" s="122"/>
      <c r="U96" s="115"/>
      <c r="V96" s="99"/>
    </row>
    <row r="97" spans="1:22">
      <c r="A97" s="488"/>
      <c r="B97" s="492"/>
      <c r="C97" s="193" t="s">
        <v>163</v>
      </c>
      <c r="D97" s="193" t="s">
        <v>164</v>
      </c>
      <c r="E97" s="194">
        <f t="shared" si="2"/>
        <v>4.8899999999999997</v>
      </c>
      <c r="F97" s="195">
        <f t="shared" si="3"/>
        <v>50</v>
      </c>
      <c r="G97" s="143" t="s">
        <v>501</v>
      </c>
      <c r="H97" s="194">
        <f t="shared" si="4"/>
        <v>3.42</v>
      </c>
      <c r="I97" s="195">
        <f t="shared" si="5"/>
        <v>35</v>
      </c>
      <c r="J97" s="146" t="s">
        <v>516</v>
      </c>
      <c r="K97" s="194">
        <f t="shared" si="6"/>
        <v>3.23</v>
      </c>
      <c r="L97" s="195">
        <f t="shared" si="7"/>
        <v>33</v>
      </c>
      <c r="M97" s="156" t="s">
        <v>526</v>
      </c>
      <c r="N97" s="194">
        <f t="shared" si="8"/>
        <v>3.23</v>
      </c>
      <c r="O97" s="195">
        <f t="shared" si="9"/>
        <v>33</v>
      </c>
      <c r="P97" s="156" t="s">
        <v>526</v>
      </c>
      <c r="Q97" s="98"/>
      <c r="R97" s="99"/>
      <c r="S97" s="119"/>
      <c r="T97" s="122"/>
      <c r="U97" s="115"/>
      <c r="V97" s="99"/>
    </row>
    <row r="98" spans="1:22">
      <c r="A98" s="488"/>
      <c r="B98" s="492"/>
      <c r="C98" s="193" t="s">
        <v>166</v>
      </c>
      <c r="D98" s="193" t="s">
        <v>129</v>
      </c>
      <c r="E98" s="194">
        <f t="shared" si="2"/>
        <v>3.32</v>
      </c>
      <c r="F98" s="195">
        <f t="shared" si="3"/>
        <v>34</v>
      </c>
      <c r="G98" s="143" t="s">
        <v>470</v>
      </c>
      <c r="H98" s="194">
        <f t="shared" si="4"/>
        <v>2.35</v>
      </c>
      <c r="I98" s="195">
        <f t="shared" si="5"/>
        <v>24</v>
      </c>
      <c r="J98" s="146" t="s">
        <v>517</v>
      </c>
      <c r="K98" s="194">
        <f t="shared" si="6"/>
        <v>2.25</v>
      </c>
      <c r="L98" s="195">
        <f t="shared" si="7"/>
        <v>23</v>
      </c>
      <c r="M98" s="156" t="s">
        <v>502</v>
      </c>
      <c r="N98" s="194">
        <f t="shared" si="8"/>
        <v>2.25</v>
      </c>
      <c r="O98" s="195">
        <f t="shared" si="9"/>
        <v>23</v>
      </c>
      <c r="P98" s="156" t="s">
        <v>502</v>
      </c>
      <c r="Q98" s="98"/>
      <c r="R98" s="99"/>
      <c r="S98" s="119"/>
      <c r="T98" s="122"/>
      <c r="U98" s="115"/>
      <c r="V98" s="99"/>
    </row>
    <row r="99" spans="1:22">
      <c r="A99" s="488"/>
      <c r="B99" s="492"/>
      <c r="C99" s="193" t="s">
        <v>168</v>
      </c>
      <c r="D99" s="193" t="s">
        <v>131</v>
      </c>
      <c r="E99" s="194">
        <f t="shared" si="2"/>
        <v>2.25</v>
      </c>
      <c r="F99" s="195">
        <f t="shared" si="3"/>
        <v>23</v>
      </c>
      <c r="G99" s="143" t="s">
        <v>502</v>
      </c>
      <c r="H99" s="194">
        <f t="shared" si="4"/>
        <v>1.66</v>
      </c>
      <c r="I99" s="195">
        <f t="shared" si="5"/>
        <v>17</v>
      </c>
      <c r="J99" s="146" t="s">
        <v>518</v>
      </c>
      <c r="K99" s="194">
        <f t="shared" si="6"/>
        <v>1.56</v>
      </c>
      <c r="L99" s="195">
        <f t="shared" si="7"/>
        <v>16</v>
      </c>
      <c r="M99" s="156" t="s">
        <v>527</v>
      </c>
      <c r="N99" s="194">
        <f t="shared" si="8"/>
        <v>1.56</v>
      </c>
      <c r="O99" s="195">
        <f t="shared" si="9"/>
        <v>16</v>
      </c>
      <c r="P99" s="156" t="s">
        <v>527</v>
      </c>
      <c r="Q99" s="98"/>
      <c r="R99" s="99"/>
      <c r="S99" s="119"/>
      <c r="T99" s="122"/>
      <c r="U99" s="115"/>
      <c r="V99" s="99"/>
    </row>
    <row r="100" spans="1:22">
      <c r="A100" s="488"/>
      <c r="B100" s="492"/>
      <c r="C100" s="193" t="s">
        <v>170</v>
      </c>
      <c r="D100" s="193" t="s">
        <v>133</v>
      </c>
      <c r="E100" s="194">
        <f t="shared" si="2"/>
        <v>1.47</v>
      </c>
      <c r="F100" s="195">
        <f t="shared" si="3"/>
        <v>15</v>
      </c>
      <c r="G100" s="143" t="s">
        <v>503</v>
      </c>
      <c r="H100" s="194">
        <f t="shared" si="4"/>
        <v>1.17</v>
      </c>
      <c r="I100" s="195">
        <f t="shared" si="5"/>
        <v>12</v>
      </c>
      <c r="J100" s="146" t="s">
        <v>468</v>
      </c>
      <c r="K100" s="194">
        <f t="shared" si="6"/>
        <v>1.17</v>
      </c>
      <c r="L100" s="195">
        <f t="shared" si="7"/>
        <v>12</v>
      </c>
      <c r="M100" s="156" t="s">
        <v>468</v>
      </c>
      <c r="N100" s="194">
        <f t="shared" si="8"/>
        <v>1.17</v>
      </c>
      <c r="O100" s="195">
        <f t="shared" si="9"/>
        <v>12</v>
      </c>
      <c r="P100" s="156" t="s">
        <v>468</v>
      </c>
      <c r="Q100" s="98"/>
      <c r="R100" s="99"/>
      <c r="S100" s="119"/>
      <c r="T100" s="122"/>
      <c r="U100" s="115"/>
      <c r="V100" s="99"/>
    </row>
    <row r="101" spans="1:22">
      <c r="A101" s="488"/>
      <c r="B101" s="492"/>
      <c r="C101" s="210" t="s">
        <v>172</v>
      </c>
      <c r="D101" s="210" t="s">
        <v>135</v>
      </c>
      <c r="E101" s="194">
        <f t="shared" si="2"/>
        <v>0.98</v>
      </c>
      <c r="F101" s="195">
        <f t="shared" si="3"/>
        <v>10</v>
      </c>
      <c r="G101" s="143" t="s">
        <v>469</v>
      </c>
      <c r="H101" s="194">
        <f t="shared" si="4"/>
        <v>0.78</v>
      </c>
      <c r="I101" s="195">
        <f t="shared" si="5"/>
        <v>8</v>
      </c>
      <c r="J101" s="146" t="s">
        <v>519</v>
      </c>
      <c r="K101" s="194">
        <f t="shared" si="6"/>
        <v>0.78</v>
      </c>
      <c r="L101" s="195">
        <f t="shared" si="7"/>
        <v>8</v>
      </c>
      <c r="M101" s="156" t="s">
        <v>519</v>
      </c>
      <c r="N101" s="194">
        <f t="shared" si="8"/>
        <v>0.78</v>
      </c>
      <c r="O101" s="195">
        <f t="shared" si="9"/>
        <v>8</v>
      </c>
      <c r="P101" s="156" t="s">
        <v>519</v>
      </c>
      <c r="Q101" s="98"/>
      <c r="R101" s="99"/>
      <c r="S101" s="119"/>
      <c r="T101" s="122"/>
      <c r="U101" s="115"/>
      <c r="V101" s="99"/>
    </row>
    <row r="102" spans="1:22">
      <c r="A102" s="488"/>
      <c r="B102" s="492"/>
      <c r="C102" s="210" t="s">
        <v>174</v>
      </c>
      <c r="D102" s="210" t="s">
        <v>137</v>
      </c>
      <c r="E102" s="194">
        <f t="shared" si="2"/>
        <v>0.68</v>
      </c>
      <c r="F102" s="195">
        <f t="shared" si="3"/>
        <v>7</v>
      </c>
      <c r="G102" s="143" t="s">
        <v>504</v>
      </c>
      <c r="H102" s="194">
        <f t="shared" si="4"/>
        <v>0.59</v>
      </c>
      <c r="I102" s="195">
        <f t="shared" si="5"/>
        <v>6</v>
      </c>
      <c r="J102" s="146" t="s">
        <v>520</v>
      </c>
      <c r="K102" s="194">
        <f t="shared" si="6"/>
        <v>0.59</v>
      </c>
      <c r="L102" s="195">
        <f t="shared" si="7"/>
        <v>6</v>
      </c>
      <c r="M102" s="156" t="s">
        <v>520</v>
      </c>
      <c r="N102" s="194">
        <f t="shared" si="8"/>
        <v>0.59</v>
      </c>
      <c r="O102" s="195">
        <f t="shared" si="9"/>
        <v>6</v>
      </c>
      <c r="P102" s="156" t="s">
        <v>520</v>
      </c>
      <c r="Q102" s="98"/>
      <c r="R102" s="99"/>
      <c r="S102" s="119"/>
      <c r="T102" s="122"/>
      <c r="U102" s="115"/>
      <c r="V102" s="99"/>
    </row>
    <row r="103" spans="1:22">
      <c r="A103" s="488"/>
      <c r="B103" s="492"/>
      <c r="C103" s="210" t="s">
        <v>176</v>
      </c>
      <c r="D103" s="210" t="s">
        <v>139</v>
      </c>
      <c r="E103" s="194">
        <f t="shared" si="2"/>
        <v>0.49</v>
      </c>
      <c r="F103" s="195">
        <f t="shared" si="3"/>
        <v>5</v>
      </c>
      <c r="G103" s="143" t="s">
        <v>505</v>
      </c>
      <c r="H103" s="194">
        <f t="shared" si="4"/>
        <v>0.39</v>
      </c>
      <c r="I103" s="195">
        <f t="shared" si="5"/>
        <v>4</v>
      </c>
      <c r="J103" s="146" t="s">
        <v>521</v>
      </c>
      <c r="K103" s="194">
        <f t="shared" si="6"/>
        <v>0.39</v>
      </c>
      <c r="L103" s="195">
        <f t="shared" si="7"/>
        <v>4</v>
      </c>
      <c r="M103" s="156" t="s">
        <v>521</v>
      </c>
      <c r="N103" s="194">
        <f t="shared" si="8"/>
        <v>0.39</v>
      </c>
      <c r="O103" s="195">
        <f t="shared" si="9"/>
        <v>4</v>
      </c>
      <c r="P103" s="156" t="s">
        <v>521</v>
      </c>
      <c r="Q103" s="98"/>
      <c r="R103" s="99"/>
      <c r="S103" s="119"/>
      <c r="T103" s="122"/>
      <c r="U103" s="115"/>
      <c r="V103" s="99"/>
    </row>
    <row r="104" spans="1:22">
      <c r="A104" s="488"/>
      <c r="B104" s="493" t="s">
        <v>144</v>
      </c>
      <c r="C104" s="169">
        <v>0</v>
      </c>
      <c r="D104" s="169" t="s">
        <v>177</v>
      </c>
      <c r="E104" s="170">
        <f t="shared" si="2"/>
        <v>0.49</v>
      </c>
      <c r="F104" s="171">
        <f t="shared" si="3"/>
        <v>5</v>
      </c>
      <c r="G104" s="172" t="s">
        <v>505</v>
      </c>
      <c r="H104" s="170">
        <f t="shared" si="4"/>
        <v>0.39</v>
      </c>
      <c r="I104" s="171">
        <f t="shared" si="5"/>
        <v>4</v>
      </c>
      <c r="J104" s="173" t="s">
        <v>521</v>
      </c>
      <c r="K104" s="170">
        <f t="shared" si="6"/>
        <v>0.39</v>
      </c>
      <c r="L104" s="171">
        <f t="shared" si="7"/>
        <v>4</v>
      </c>
      <c r="M104" s="157" t="s">
        <v>521</v>
      </c>
      <c r="N104" s="170">
        <f t="shared" si="8"/>
        <v>0.39</v>
      </c>
      <c r="O104" s="171">
        <f t="shared" si="9"/>
        <v>4</v>
      </c>
      <c r="P104" s="157" t="s">
        <v>521</v>
      </c>
      <c r="Q104" s="98"/>
      <c r="R104" s="99"/>
      <c r="S104" s="119"/>
      <c r="T104" s="122"/>
      <c r="U104" s="121"/>
      <c r="V104" s="99"/>
    </row>
    <row r="105" spans="1:22">
      <c r="A105" s="488"/>
      <c r="B105" s="491"/>
      <c r="C105" s="169" t="s">
        <v>145</v>
      </c>
      <c r="D105" s="169" t="s">
        <v>179</v>
      </c>
      <c r="E105" s="170">
        <f t="shared" si="2"/>
        <v>0.49</v>
      </c>
      <c r="F105" s="171">
        <f t="shared" si="3"/>
        <v>5</v>
      </c>
      <c r="G105" s="172" t="s">
        <v>505</v>
      </c>
      <c r="H105" s="170">
        <f t="shared" si="4"/>
        <v>0.39</v>
      </c>
      <c r="I105" s="171">
        <f t="shared" si="5"/>
        <v>4</v>
      </c>
      <c r="J105" s="173" t="s">
        <v>521</v>
      </c>
      <c r="K105" s="170">
        <f t="shared" si="6"/>
        <v>0.39</v>
      </c>
      <c r="L105" s="171">
        <f t="shared" si="7"/>
        <v>4</v>
      </c>
      <c r="M105" s="157" t="s">
        <v>521</v>
      </c>
      <c r="N105" s="170">
        <f t="shared" si="8"/>
        <v>0.39</v>
      </c>
      <c r="O105" s="171">
        <f t="shared" si="9"/>
        <v>4</v>
      </c>
      <c r="P105" s="157" t="s">
        <v>521</v>
      </c>
      <c r="Q105" s="98"/>
      <c r="R105" s="99"/>
      <c r="S105" s="119"/>
      <c r="T105" s="122"/>
      <c r="U105" s="121"/>
      <c r="V105" s="99"/>
    </row>
    <row r="106" spans="1:22">
      <c r="A106" s="488"/>
      <c r="B106" s="491"/>
      <c r="C106" s="169" t="s">
        <v>145</v>
      </c>
      <c r="D106" s="169" t="s">
        <v>180</v>
      </c>
      <c r="E106" s="170">
        <f t="shared" si="2"/>
        <v>0.49</v>
      </c>
      <c r="F106" s="171">
        <f t="shared" si="3"/>
        <v>5</v>
      </c>
      <c r="G106" s="172" t="s">
        <v>505</v>
      </c>
      <c r="H106" s="170">
        <f t="shared" si="4"/>
        <v>0.39</v>
      </c>
      <c r="I106" s="171">
        <f t="shared" si="5"/>
        <v>4</v>
      </c>
      <c r="J106" s="173" t="s">
        <v>521</v>
      </c>
      <c r="K106" s="170">
        <f t="shared" si="6"/>
        <v>0.39</v>
      </c>
      <c r="L106" s="171">
        <f t="shared" si="7"/>
        <v>4</v>
      </c>
      <c r="M106" s="157" t="s">
        <v>521</v>
      </c>
      <c r="N106" s="170">
        <f t="shared" si="8"/>
        <v>0.39</v>
      </c>
      <c r="O106" s="171">
        <f t="shared" si="9"/>
        <v>4</v>
      </c>
      <c r="P106" s="157" t="s">
        <v>521</v>
      </c>
      <c r="Q106" s="98"/>
      <c r="R106" s="99"/>
      <c r="S106" s="119"/>
      <c r="T106" s="122"/>
      <c r="U106" s="121"/>
      <c r="V106" s="99"/>
    </row>
    <row r="107" spans="1:22" ht="15" thickBot="1">
      <c r="A107" s="489"/>
      <c r="B107" s="494"/>
      <c r="C107" s="211" t="s">
        <v>145</v>
      </c>
      <c r="D107" s="211" t="s">
        <v>181</v>
      </c>
      <c r="E107" s="212">
        <f t="shared" si="2"/>
        <v>0.49</v>
      </c>
      <c r="F107" s="213">
        <f t="shared" si="3"/>
        <v>5</v>
      </c>
      <c r="G107" s="214" t="s">
        <v>505</v>
      </c>
      <c r="H107" s="212">
        <f t="shared" si="4"/>
        <v>0.39</v>
      </c>
      <c r="I107" s="213">
        <f t="shared" si="5"/>
        <v>4</v>
      </c>
      <c r="J107" s="215" t="s">
        <v>521</v>
      </c>
      <c r="K107" s="212">
        <f t="shared" si="6"/>
        <v>0.39</v>
      </c>
      <c r="L107" s="213">
        <f t="shared" si="7"/>
        <v>4</v>
      </c>
      <c r="M107" s="216" t="s">
        <v>521</v>
      </c>
      <c r="N107" s="212">
        <f t="shared" si="8"/>
        <v>0.39</v>
      </c>
      <c r="O107" s="213">
        <f t="shared" si="9"/>
        <v>4</v>
      </c>
      <c r="P107" s="216" t="s">
        <v>521</v>
      </c>
      <c r="Q107" s="98"/>
      <c r="R107" s="99"/>
      <c r="S107" s="119"/>
      <c r="T107" s="122"/>
      <c r="U107" s="115"/>
      <c r="V107" s="99"/>
    </row>
    <row r="108" spans="1:22" ht="15" thickTop="1">
      <c r="A108" s="94"/>
      <c r="G108" s="94"/>
      <c r="H108" s="102"/>
      <c r="I108" s="101"/>
      <c r="J108" s="103"/>
      <c r="P108" s="100"/>
      <c r="Q108" s="98"/>
      <c r="R108" s="100"/>
      <c r="S108" s="100"/>
      <c r="T108" s="100"/>
      <c r="U108" s="100"/>
      <c r="V108" s="100"/>
    </row>
    <row r="109" spans="1:22">
      <c r="A109" s="94"/>
      <c r="G109" s="94"/>
      <c r="P109" s="100"/>
      <c r="Q109" s="100"/>
      <c r="R109" s="100"/>
      <c r="S109" s="100"/>
      <c r="T109" s="100"/>
      <c r="U109" s="100"/>
      <c r="V109" s="100"/>
    </row>
    <row r="110" spans="1:22" ht="15.75" thickBot="1">
      <c r="A110" s="75" t="s">
        <v>473</v>
      </c>
      <c r="B110" s="95"/>
      <c r="C110" s="95"/>
      <c r="D110" s="95"/>
      <c r="E110" s="95"/>
      <c r="F110" s="12"/>
      <c r="G110" s="12"/>
      <c r="I110" s="75" t="s">
        <v>476</v>
      </c>
      <c r="J110" s="107"/>
      <c r="K110" s="107"/>
      <c r="L110" s="107"/>
      <c r="M110" s="107"/>
      <c r="Q110" s="100"/>
      <c r="R110" s="100"/>
      <c r="T110" s="100"/>
      <c r="U110" s="100"/>
      <c r="V110" s="100"/>
    </row>
    <row r="111" spans="1:22" ht="57.75" thickBot="1">
      <c r="A111" s="125"/>
      <c r="B111" s="125"/>
      <c r="C111" s="126" t="s">
        <v>472</v>
      </c>
      <c r="D111" s="126" t="s">
        <v>142</v>
      </c>
      <c r="E111" s="61" t="s">
        <v>458</v>
      </c>
      <c r="F111" s="127" t="s">
        <v>479</v>
      </c>
      <c r="G111" s="61" t="s">
        <v>477</v>
      </c>
      <c r="H111" s="132"/>
      <c r="I111" s="125"/>
      <c r="J111" s="125"/>
      <c r="K111" s="485" t="s">
        <v>472</v>
      </c>
      <c r="L111" s="486"/>
      <c r="M111" s="126" t="s">
        <v>142</v>
      </c>
      <c r="N111" s="61" t="s">
        <v>143</v>
      </c>
      <c r="O111" s="127" t="s">
        <v>479</v>
      </c>
      <c r="P111" s="61" t="s">
        <v>478</v>
      </c>
      <c r="Q111" s="152"/>
      <c r="R111" s="100"/>
      <c r="T111" s="100"/>
      <c r="U111" s="100"/>
      <c r="V111" s="100"/>
    </row>
    <row r="112" spans="1:22" ht="14.25" customHeight="1">
      <c r="A112" s="505" t="s">
        <v>474</v>
      </c>
      <c r="B112" s="509" t="s">
        <v>150</v>
      </c>
      <c r="C112" s="124" t="s">
        <v>151</v>
      </c>
      <c r="D112" s="124" t="s">
        <v>117</v>
      </c>
      <c r="E112" s="105">
        <f>ROUND(100*F112/255,2)</f>
        <v>100</v>
      </c>
      <c r="F112" s="106">
        <f>HEX2DEC(MID(G112,3,3))</f>
        <v>255</v>
      </c>
      <c r="G112" s="147" t="s">
        <v>21</v>
      </c>
      <c r="H112" s="133"/>
      <c r="I112" s="474" t="s">
        <v>475</v>
      </c>
      <c r="J112" s="481" t="s">
        <v>150</v>
      </c>
      <c r="K112" s="472" t="s">
        <v>151</v>
      </c>
      <c r="L112" s="473"/>
      <c r="M112" s="124" t="s">
        <v>117</v>
      </c>
      <c r="N112" s="105">
        <f>ROUND(100*O112/255,2)</f>
        <v>100</v>
      </c>
      <c r="O112" s="106">
        <f>HEX2DEC(MID(P112,3,3))</f>
        <v>255</v>
      </c>
      <c r="P112" s="153" t="s">
        <v>21</v>
      </c>
      <c r="Q112" s="151"/>
    </row>
    <row r="113" spans="1:17">
      <c r="A113" s="506"/>
      <c r="B113" s="510"/>
      <c r="C113" s="108" t="s">
        <v>153</v>
      </c>
      <c r="D113" s="108" t="s">
        <v>119</v>
      </c>
      <c r="E113" s="105">
        <f t="shared" ref="E113:E124" si="16">ROUND(100*F113/255,2)</f>
        <v>70.2</v>
      </c>
      <c r="F113" s="106">
        <f t="shared" ref="F113:F124" si="17">HEX2DEC(MID(G113,3,3))</f>
        <v>179</v>
      </c>
      <c r="G113" s="148" t="s">
        <v>528</v>
      </c>
      <c r="H113" s="133"/>
      <c r="I113" s="475"/>
      <c r="J113" s="482"/>
      <c r="K113" s="477" t="s">
        <v>153</v>
      </c>
      <c r="L113" s="478"/>
      <c r="M113" s="108" t="s">
        <v>119</v>
      </c>
      <c r="N113" s="105">
        <f t="shared" ref="N113:N124" si="18">ROUND(100*O113/255,2)</f>
        <v>70.2</v>
      </c>
      <c r="O113" s="106">
        <f t="shared" ref="O113:O124" si="19">HEX2DEC(MID(P113,3,3))</f>
        <v>179</v>
      </c>
      <c r="P113" s="154" t="s">
        <v>528</v>
      </c>
      <c r="Q113" s="151"/>
    </row>
    <row r="114" spans="1:17">
      <c r="A114" s="506"/>
      <c r="B114" s="510"/>
      <c r="C114" s="108" t="s">
        <v>155</v>
      </c>
      <c r="D114" s="108" t="s">
        <v>121</v>
      </c>
      <c r="E114" s="105">
        <f t="shared" si="16"/>
        <v>49.02</v>
      </c>
      <c r="F114" s="106">
        <f t="shared" si="17"/>
        <v>125</v>
      </c>
      <c r="G114" s="148" t="s">
        <v>529</v>
      </c>
      <c r="H114" s="133"/>
      <c r="I114" s="475"/>
      <c r="J114" s="482"/>
      <c r="K114" s="477" t="s">
        <v>155</v>
      </c>
      <c r="L114" s="478"/>
      <c r="M114" s="108" t="s">
        <v>121</v>
      </c>
      <c r="N114" s="105">
        <f t="shared" si="18"/>
        <v>49.02</v>
      </c>
      <c r="O114" s="106">
        <f t="shared" si="19"/>
        <v>125</v>
      </c>
      <c r="P114" s="154" t="s">
        <v>529</v>
      </c>
      <c r="Q114" s="151"/>
    </row>
    <row r="115" spans="1:17">
      <c r="A115" s="506"/>
      <c r="B115" s="510"/>
      <c r="C115" s="108" t="s">
        <v>157</v>
      </c>
      <c r="D115" s="108" t="s">
        <v>158</v>
      </c>
      <c r="E115" s="105">
        <f t="shared" si="16"/>
        <v>34.51</v>
      </c>
      <c r="F115" s="106">
        <f t="shared" si="17"/>
        <v>88</v>
      </c>
      <c r="G115" s="148" t="s">
        <v>530</v>
      </c>
      <c r="H115" s="133"/>
      <c r="I115" s="475"/>
      <c r="J115" s="482"/>
      <c r="K115" s="477" t="s">
        <v>157</v>
      </c>
      <c r="L115" s="478"/>
      <c r="M115" s="108" t="s">
        <v>158</v>
      </c>
      <c r="N115" s="105">
        <f t="shared" si="18"/>
        <v>34.51</v>
      </c>
      <c r="O115" s="106">
        <f t="shared" si="19"/>
        <v>88</v>
      </c>
      <c r="P115" s="154" t="s">
        <v>530</v>
      </c>
      <c r="Q115" s="151"/>
    </row>
    <row r="116" spans="1:17">
      <c r="A116" s="506"/>
      <c r="B116" s="510"/>
      <c r="C116" s="108" t="s">
        <v>160</v>
      </c>
      <c r="D116" s="108" t="s">
        <v>161</v>
      </c>
      <c r="E116" s="105">
        <f t="shared" si="16"/>
        <v>23.92</v>
      </c>
      <c r="F116" s="106">
        <f t="shared" si="17"/>
        <v>61</v>
      </c>
      <c r="G116" s="148" t="s">
        <v>531</v>
      </c>
      <c r="H116" s="133"/>
      <c r="I116" s="475"/>
      <c r="J116" s="482"/>
      <c r="K116" s="477" t="s">
        <v>160</v>
      </c>
      <c r="L116" s="478"/>
      <c r="M116" s="108" t="s">
        <v>161</v>
      </c>
      <c r="N116" s="105">
        <f t="shared" si="18"/>
        <v>23.92</v>
      </c>
      <c r="O116" s="106">
        <f t="shared" si="19"/>
        <v>61</v>
      </c>
      <c r="P116" s="154" t="s">
        <v>531</v>
      </c>
      <c r="Q116" s="151"/>
    </row>
    <row r="117" spans="1:17">
      <c r="A117" s="506"/>
      <c r="B117" s="510"/>
      <c r="C117" s="108" t="s">
        <v>163</v>
      </c>
      <c r="D117" s="108" t="s">
        <v>164</v>
      </c>
      <c r="E117" s="105">
        <f t="shared" si="16"/>
        <v>16.86</v>
      </c>
      <c r="F117" s="106">
        <f t="shared" si="17"/>
        <v>43</v>
      </c>
      <c r="G117" s="148" t="s">
        <v>532</v>
      </c>
      <c r="H117" s="133"/>
      <c r="I117" s="475"/>
      <c r="J117" s="482"/>
      <c r="K117" s="477" t="s">
        <v>163</v>
      </c>
      <c r="L117" s="478"/>
      <c r="M117" s="108" t="s">
        <v>164</v>
      </c>
      <c r="N117" s="105">
        <f t="shared" si="18"/>
        <v>16.86</v>
      </c>
      <c r="O117" s="106">
        <f t="shared" si="19"/>
        <v>43</v>
      </c>
      <c r="P117" s="154" t="s">
        <v>532</v>
      </c>
      <c r="Q117" s="151"/>
    </row>
    <row r="118" spans="1:17">
      <c r="A118" s="506"/>
      <c r="B118" s="510"/>
      <c r="C118" s="108" t="s">
        <v>166</v>
      </c>
      <c r="D118" s="108" t="s">
        <v>129</v>
      </c>
      <c r="E118" s="105">
        <f t="shared" si="16"/>
        <v>11.76</v>
      </c>
      <c r="F118" s="106">
        <f t="shared" si="17"/>
        <v>30</v>
      </c>
      <c r="G118" s="148" t="s">
        <v>424</v>
      </c>
      <c r="H118" s="133"/>
      <c r="I118" s="475"/>
      <c r="J118" s="482"/>
      <c r="K118" s="477" t="s">
        <v>166</v>
      </c>
      <c r="L118" s="478"/>
      <c r="M118" s="108" t="s">
        <v>129</v>
      </c>
      <c r="N118" s="105">
        <f t="shared" si="18"/>
        <v>11.76</v>
      </c>
      <c r="O118" s="106">
        <f t="shared" si="19"/>
        <v>30</v>
      </c>
      <c r="P118" s="154" t="s">
        <v>424</v>
      </c>
      <c r="Q118" s="151"/>
    </row>
    <row r="119" spans="1:17">
      <c r="A119" s="506"/>
      <c r="B119" s="510"/>
      <c r="C119" s="108" t="s">
        <v>168</v>
      </c>
      <c r="D119" s="108" t="s">
        <v>131</v>
      </c>
      <c r="E119" s="105">
        <f t="shared" si="16"/>
        <v>8.24</v>
      </c>
      <c r="F119" s="106">
        <f t="shared" si="17"/>
        <v>21</v>
      </c>
      <c r="G119" s="148" t="s">
        <v>173</v>
      </c>
      <c r="H119" s="133"/>
      <c r="I119" s="475"/>
      <c r="J119" s="482"/>
      <c r="K119" s="477" t="s">
        <v>168</v>
      </c>
      <c r="L119" s="478"/>
      <c r="M119" s="108" t="s">
        <v>131</v>
      </c>
      <c r="N119" s="105">
        <f t="shared" si="18"/>
        <v>8.24</v>
      </c>
      <c r="O119" s="106">
        <f t="shared" si="19"/>
        <v>21</v>
      </c>
      <c r="P119" s="154" t="s">
        <v>173</v>
      </c>
      <c r="Q119" s="151"/>
    </row>
    <row r="120" spans="1:17">
      <c r="A120" s="506"/>
      <c r="B120" s="510"/>
      <c r="C120" s="108" t="s">
        <v>170</v>
      </c>
      <c r="D120" s="108" t="s">
        <v>133</v>
      </c>
      <c r="E120" s="105">
        <f t="shared" si="16"/>
        <v>5.88</v>
      </c>
      <c r="F120" s="106">
        <f t="shared" si="17"/>
        <v>15</v>
      </c>
      <c r="G120" s="148" t="s">
        <v>533</v>
      </c>
      <c r="H120" s="133"/>
      <c r="I120" s="475"/>
      <c r="J120" s="482"/>
      <c r="K120" s="477" t="s">
        <v>170</v>
      </c>
      <c r="L120" s="478"/>
      <c r="M120" s="108" t="s">
        <v>133</v>
      </c>
      <c r="N120" s="105">
        <f t="shared" si="18"/>
        <v>5.88</v>
      </c>
      <c r="O120" s="106">
        <f t="shared" si="19"/>
        <v>15</v>
      </c>
      <c r="P120" s="154" t="s">
        <v>533</v>
      </c>
      <c r="Q120" s="151"/>
    </row>
    <row r="121" spans="1:17">
      <c r="A121" s="506"/>
      <c r="B121" s="510"/>
      <c r="C121" s="109" t="s">
        <v>172</v>
      </c>
      <c r="D121" s="109" t="s">
        <v>135</v>
      </c>
      <c r="E121" s="105">
        <f t="shared" si="16"/>
        <v>3.92</v>
      </c>
      <c r="F121" s="106">
        <f t="shared" si="17"/>
        <v>10</v>
      </c>
      <c r="G121" s="148" t="s">
        <v>429</v>
      </c>
      <c r="H121" s="133"/>
      <c r="I121" s="475"/>
      <c r="J121" s="482"/>
      <c r="K121" s="499" t="s">
        <v>172</v>
      </c>
      <c r="L121" s="478"/>
      <c r="M121" s="109" t="s">
        <v>135</v>
      </c>
      <c r="N121" s="105">
        <f t="shared" si="18"/>
        <v>3.92</v>
      </c>
      <c r="O121" s="106">
        <f t="shared" si="19"/>
        <v>10</v>
      </c>
      <c r="P121" s="154" t="s">
        <v>429</v>
      </c>
      <c r="Q121" s="151"/>
    </row>
    <row r="122" spans="1:17">
      <c r="A122" s="506"/>
      <c r="B122" s="510"/>
      <c r="C122" s="109" t="s">
        <v>174</v>
      </c>
      <c r="D122" s="109" t="s">
        <v>137</v>
      </c>
      <c r="E122" s="105">
        <f t="shared" si="16"/>
        <v>2.75</v>
      </c>
      <c r="F122" s="106">
        <f t="shared" si="17"/>
        <v>7</v>
      </c>
      <c r="G122" s="148" t="s">
        <v>534</v>
      </c>
      <c r="H122" s="133"/>
      <c r="I122" s="475"/>
      <c r="J122" s="482"/>
      <c r="K122" s="499" t="s">
        <v>174</v>
      </c>
      <c r="L122" s="478"/>
      <c r="M122" s="109" t="s">
        <v>137</v>
      </c>
      <c r="N122" s="105">
        <f t="shared" si="18"/>
        <v>2.75</v>
      </c>
      <c r="O122" s="106">
        <f t="shared" si="19"/>
        <v>7</v>
      </c>
      <c r="P122" s="154" t="s">
        <v>534</v>
      </c>
      <c r="Q122" s="151"/>
    </row>
    <row r="123" spans="1:17">
      <c r="A123" s="507"/>
      <c r="B123" s="511"/>
      <c r="C123" s="131" t="s">
        <v>176</v>
      </c>
      <c r="D123" s="131" t="s">
        <v>139</v>
      </c>
      <c r="E123" s="105">
        <f t="shared" si="16"/>
        <v>1.96</v>
      </c>
      <c r="F123" s="106">
        <f t="shared" si="17"/>
        <v>5</v>
      </c>
      <c r="G123" s="149" t="s">
        <v>178</v>
      </c>
      <c r="H123" s="133"/>
      <c r="I123" s="475"/>
      <c r="J123" s="482"/>
      <c r="K123" s="499" t="s">
        <v>176</v>
      </c>
      <c r="L123" s="478"/>
      <c r="M123" s="131" t="s">
        <v>139</v>
      </c>
      <c r="N123" s="105">
        <f t="shared" si="18"/>
        <v>1.96</v>
      </c>
      <c r="O123" s="106">
        <f t="shared" si="19"/>
        <v>5</v>
      </c>
      <c r="P123" s="154" t="s">
        <v>178</v>
      </c>
      <c r="Q123" s="151"/>
    </row>
    <row r="124" spans="1:17" ht="15" thickBot="1">
      <c r="A124" s="508"/>
      <c r="B124" s="512"/>
      <c r="C124" s="110" t="s">
        <v>57</v>
      </c>
      <c r="D124" s="110" t="s">
        <v>177</v>
      </c>
      <c r="E124" s="105">
        <f t="shared" si="16"/>
        <v>0</v>
      </c>
      <c r="F124" s="106">
        <f t="shared" si="17"/>
        <v>0</v>
      </c>
      <c r="G124" s="145" t="s">
        <v>471</v>
      </c>
      <c r="H124" s="133"/>
      <c r="I124" s="476"/>
      <c r="J124" s="483"/>
      <c r="K124" s="500" t="s">
        <v>57</v>
      </c>
      <c r="L124" s="501"/>
      <c r="M124" s="110" t="s">
        <v>177</v>
      </c>
      <c r="N124" s="105">
        <f t="shared" si="18"/>
        <v>0</v>
      </c>
      <c r="O124" s="106">
        <f t="shared" si="19"/>
        <v>0</v>
      </c>
      <c r="P124" s="155" t="s">
        <v>471</v>
      </c>
      <c r="Q124" s="151"/>
    </row>
    <row r="125" spans="1:17">
      <c r="A125" s="94"/>
      <c r="C125" s="130"/>
      <c r="D125" s="129"/>
      <c r="E125" s="128"/>
      <c r="F125" s="130"/>
      <c r="G125" s="94"/>
      <c r="I125" s="78"/>
      <c r="J125" s="99"/>
      <c r="K125" s="100"/>
      <c r="L125" s="97"/>
    </row>
    <row r="126" spans="1:17">
      <c r="A126" s="94"/>
      <c r="G126" s="94"/>
    </row>
    <row r="127" spans="1:17" ht="15" thickBot="1">
      <c r="A127" s="94"/>
      <c r="G127" s="94"/>
    </row>
    <row r="128" spans="1:17" ht="15.75" thickBot="1">
      <c r="A128" s="84" t="s">
        <v>402</v>
      </c>
      <c r="H128" s="10"/>
      <c r="I128" s="12"/>
      <c r="J128" s="479" t="s">
        <v>106</v>
      </c>
      <c r="K128" s="480"/>
      <c r="L128" s="12"/>
      <c r="M128" s="14"/>
    </row>
    <row r="129" spans="1:14" ht="39" customHeight="1" thickBot="1">
      <c r="A129" s="502" t="s">
        <v>397</v>
      </c>
      <c r="B129" s="219"/>
      <c r="C129" s="222" t="s">
        <v>2</v>
      </c>
      <c r="D129" s="83" t="s">
        <v>142</v>
      </c>
      <c r="E129" s="468" t="s">
        <v>410</v>
      </c>
      <c r="F129" s="469"/>
      <c r="G129" s="220" t="s">
        <v>143</v>
      </c>
      <c r="H129" s="221" t="s">
        <v>415</v>
      </c>
      <c r="I129" s="221" t="s">
        <v>416</v>
      </c>
      <c r="J129" s="217" t="s">
        <v>23</v>
      </c>
      <c r="K129" s="261" t="s">
        <v>109</v>
      </c>
      <c r="L129" s="82"/>
      <c r="M129" s="14"/>
    </row>
    <row r="130" spans="1:14">
      <c r="A130" s="503"/>
      <c r="B130" s="470" t="s">
        <v>144</v>
      </c>
      <c r="C130" s="238" t="s">
        <v>145</v>
      </c>
      <c r="D130" s="239" t="s">
        <v>121</v>
      </c>
      <c r="E130" s="240">
        <v>1023</v>
      </c>
      <c r="F130" s="241" t="s">
        <v>24</v>
      </c>
      <c r="G130" s="241">
        <v>100</v>
      </c>
      <c r="H130" s="225" t="s">
        <v>111</v>
      </c>
      <c r="I130" s="242" t="s">
        <v>111</v>
      </c>
      <c r="J130" s="258">
        <v>500</v>
      </c>
      <c r="K130" s="262">
        <v>145.94999999999999</v>
      </c>
      <c r="L130" s="4" t="s">
        <v>10</v>
      </c>
      <c r="M130" s="14"/>
      <c r="N130" s="12">
        <v>1023</v>
      </c>
    </row>
    <row r="131" spans="1:14">
      <c r="A131" s="503"/>
      <c r="B131" s="467"/>
      <c r="C131" s="243" t="s">
        <v>145</v>
      </c>
      <c r="D131" s="244" t="s">
        <v>158</v>
      </c>
      <c r="E131" s="245">
        <v>1023</v>
      </c>
      <c r="F131" s="246" t="s">
        <v>24</v>
      </c>
      <c r="G131" s="246">
        <v>100</v>
      </c>
      <c r="H131" s="228" t="s">
        <v>111</v>
      </c>
      <c r="I131" s="247" t="s">
        <v>111</v>
      </c>
      <c r="J131" s="259">
        <v>500</v>
      </c>
      <c r="K131" s="263">
        <v>145.94999999999999</v>
      </c>
      <c r="L131" s="4"/>
      <c r="M131" s="14"/>
    </row>
    <row r="132" spans="1:14">
      <c r="A132" s="503"/>
      <c r="B132" s="467"/>
      <c r="C132" s="243" t="s">
        <v>145</v>
      </c>
      <c r="D132" s="244" t="s">
        <v>161</v>
      </c>
      <c r="E132" s="245">
        <v>1023</v>
      </c>
      <c r="F132" s="246" t="s">
        <v>24</v>
      </c>
      <c r="G132" s="246">
        <v>100</v>
      </c>
      <c r="H132" s="228" t="s">
        <v>111</v>
      </c>
      <c r="I132" s="247" t="s">
        <v>111</v>
      </c>
      <c r="J132" s="259">
        <v>500</v>
      </c>
      <c r="K132" s="263">
        <v>145.94999999999999</v>
      </c>
      <c r="L132" s="4"/>
      <c r="M132" s="14"/>
    </row>
    <row r="133" spans="1:14">
      <c r="A133" s="503"/>
      <c r="B133" s="467"/>
      <c r="C133" s="243" t="s">
        <v>145</v>
      </c>
      <c r="D133" s="244" t="s">
        <v>164</v>
      </c>
      <c r="E133" s="245">
        <v>1023</v>
      </c>
      <c r="F133" s="246" t="s">
        <v>24</v>
      </c>
      <c r="G133" s="246">
        <v>100</v>
      </c>
      <c r="H133" s="228" t="s">
        <v>111</v>
      </c>
      <c r="I133" s="247" t="s">
        <v>111</v>
      </c>
      <c r="J133" s="259">
        <v>500</v>
      </c>
      <c r="K133" s="263">
        <v>145.94999999999999</v>
      </c>
      <c r="L133" s="4"/>
      <c r="M133" s="14"/>
    </row>
    <row r="134" spans="1:14">
      <c r="A134" s="503"/>
      <c r="B134" s="248"/>
      <c r="C134" s="249" t="s">
        <v>9</v>
      </c>
      <c r="D134" s="230" t="s">
        <v>129</v>
      </c>
      <c r="E134" s="250">
        <v>1023</v>
      </c>
      <c r="F134" s="251" t="s">
        <v>24</v>
      </c>
      <c r="G134" s="251">
        <v>100</v>
      </c>
      <c r="H134" s="268" t="s">
        <v>111</v>
      </c>
      <c r="I134" s="252" t="s">
        <v>111</v>
      </c>
      <c r="J134" s="259">
        <v>500</v>
      </c>
      <c r="K134" s="263">
        <v>145.94999999999999</v>
      </c>
      <c r="L134" s="4"/>
      <c r="M134" s="14"/>
    </row>
    <row r="135" spans="1:14">
      <c r="A135" s="503"/>
      <c r="B135" s="248"/>
      <c r="C135" s="249" t="s">
        <v>8</v>
      </c>
      <c r="D135" s="230" t="s">
        <v>131</v>
      </c>
      <c r="E135" s="253">
        <v>920.7</v>
      </c>
      <c r="F135" s="253" t="s">
        <v>25</v>
      </c>
      <c r="G135" s="253">
        <v>90.239973680097691</v>
      </c>
      <c r="H135" s="268" t="s">
        <v>432</v>
      </c>
      <c r="I135" s="253" t="s">
        <v>122</v>
      </c>
      <c r="J135" s="259">
        <v>461.66666666666669</v>
      </c>
      <c r="K135" s="263">
        <v>134.76050000000001</v>
      </c>
      <c r="L135" s="4"/>
      <c r="M135" s="14"/>
      <c r="N135" s="12">
        <v>920</v>
      </c>
    </row>
    <row r="136" spans="1:14">
      <c r="A136" s="503"/>
      <c r="B136" s="248"/>
      <c r="C136" s="249" t="s">
        <v>7</v>
      </c>
      <c r="D136" s="230" t="s">
        <v>133</v>
      </c>
      <c r="E136" s="253">
        <v>833.745</v>
      </c>
      <c r="F136" s="253" t="s">
        <v>27</v>
      </c>
      <c r="G136" s="253">
        <v>81.432528497847215</v>
      </c>
      <c r="H136" s="268" t="s">
        <v>433</v>
      </c>
      <c r="I136" s="253" t="s">
        <v>26</v>
      </c>
      <c r="J136" s="259">
        <v>423.33333333333331</v>
      </c>
      <c r="K136" s="263">
        <v>123.571</v>
      </c>
      <c r="L136" s="4"/>
      <c r="M136" s="14"/>
      <c r="N136" s="12">
        <v>833</v>
      </c>
    </row>
    <row r="137" spans="1:14">
      <c r="A137" s="503"/>
      <c r="B137" s="248"/>
      <c r="C137" s="249" t="s">
        <v>6</v>
      </c>
      <c r="D137" s="232" t="s">
        <v>135</v>
      </c>
      <c r="E137" s="253">
        <v>751.90499999999997</v>
      </c>
      <c r="F137" s="253" t="s">
        <v>29</v>
      </c>
      <c r="G137" s="253">
        <v>73.484692283495349</v>
      </c>
      <c r="H137" s="268" t="s">
        <v>447</v>
      </c>
      <c r="I137" s="253" t="s">
        <v>28</v>
      </c>
      <c r="J137" s="259">
        <v>385</v>
      </c>
      <c r="K137" s="263">
        <v>112.3815</v>
      </c>
      <c r="L137" s="4"/>
      <c r="M137" s="14"/>
      <c r="N137" s="12">
        <v>751</v>
      </c>
    </row>
    <row r="138" spans="1:14">
      <c r="A138" s="503"/>
      <c r="B138" s="248"/>
      <c r="C138" s="249" t="s">
        <v>5</v>
      </c>
      <c r="D138" s="232" t="s">
        <v>137</v>
      </c>
      <c r="E138" s="253">
        <v>680.29499999999996</v>
      </c>
      <c r="F138" s="253" t="s">
        <v>31</v>
      </c>
      <c r="G138" s="253">
        <v>66.312566975526963</v>
      </c>
      <c r="H138" s="268" t="s">
        <v>434</v>
      </c>
      <c r="I138" s="253" t="s">
        <v>30</v>
      </c>
      <c r="J138" s="259">
        <v>346.66666666666663</v>
      </c>
      <c r="K138" s="263">
        <v>101.19199999999999</v>
      </c>
      <c r="L138" s="4"/>
      <c r="M138" s="14"/>
      <c r="N138" s="12">
        <v>680</v>
      </c>
    </row>
    <row r="139" spans="1:14">
      <c r="A139" s="503"/>
      <c r="B139" s="248"/>
      <c r="C139" s="249" t="s">
        <v>4</v>
      </c>
      <c r="D139" s="232" t="s">
        <v>139</v>
      </c>
      <c r="E139" s="253">
        <v>613.79999999999995</v>
      </c>
      <c r="F139" s="253" t="s">
        <v>33</v>
      </c>
      <c r="G139" s="253">
        <v>59.84044298531267</v>
      </c>
      <c r="H139" s="268" t="s">
        <v>448</v>
      </c>
      <c r="I139" s="253" t="s">
        <v>32</v>
      </c>
      <c r="J139" s="259">
        <v>308.33333333333331</v>
      </c>
      <c r="K139" s="263">
        <v>90.002499999999998</v>
      </c>
      <c r="L139" s="218"/>
      <c r="M139" s="14"/>
      <c r="N139" s="12">
        <v>613</v>
      </c>
    </row>
    <row r="140" spans="1:14">
      <c r="A140" s="503"/>
      <c r="B140" s="467" t="s">
        <v>144</v>
      </c>
      <c r="C140" s="243" t="s">
        <v>145</v>
      </c>
      <c r="D140" s="244" t="s">
        <v>540</v>
      </c>
      <c r="E140" s="247">
        <v>613.79999999999995</v>
      </c>
      <c r="F140" s="247" t="s">
        <v>33</v>
      </c>
      <c r="G140" s="247">
        <v>59.84044298531267</v>
      </c>
      <c r="H140" s="228" t="s">
        <v>448</v>
      </c>
      <c r="I140" s="247" t="s">
        <v>32</v>
      </c>
      <c r="J140" s="259">
        <v>308.33333333333331</v>
      </c>
      <c r="K140" s="263">
        <v>90.002499999999998</v>
      </c>
      <c r="L140" s="218"/>
      <c r="M140" s="14"/>
    </row>
    <row r="141" spans="1:14">
      <c r="A141" s="503"/>
      <c r="B141" s="467"/>
      <c r="C141" s="243" t="s">
        <v>145</v>
      </c>
      <c r="D141" s="244" t="s">
        <v>541</v>
      </c>
      <c r="E141" s="247">
        <v>613.79999999999995</v>
      </c>
      <c r="F141" s="247" t="s">
        <v>33</v>
      </c>
      <c r="G141" s="247">
        <v>59.84044298531267</v>
      </c>
      <c r="H141" s="228" t="s">
        <v>448</v>
      </c>
      <c r="I141" s="247" t="s">
        <v>32</v>
      </c>
      <c r="J141" s="259">
        <v>308.33333333333331</v>
      </c>
      <c r="K141" s="263">
        <v>90.002499999999998</v>
      </c>
      <c r="L141" s="218"/>
      <c r="M141" s="14"/>
    </row>
    <row r="142" spans="1:14">
      <c r="A142" s="503"/>
      <c r="B142" s="467"/>
      <c r="C142" s="243" t="s">
        <v>145</v>
      </c>
      <c r="D142" s="244" t="s">
        <v>542</v>
      </c>
      <c r="E142" s="247">
        <v>613.79999999999995</v>
      </c>
      <c r="F142" s="247" t="s">
        <v>33</v>
      </c>
      <c r="G142" s="247">
        <v>59.84044298531267</v>
      </c>
      <c r="H142" s="228" t="s">
        <v>448</v>
      </c>
      <c r="I142" s="247" t="s">
        <v>32</v>
      </c>
      <c r="J142" s="259">
        <v>308.33333333333331</v>
      </c>
      <c r="K142" s="263">
        <v>90.002499999999998</v>
      </c>
      <c r="L142" s="218"/>
      <c r="M142" s="14"/>
    </row>
    <row r="143" spans="1:14" ht="15" thickBot="1">
      <c r="A143" s="503"/>
      <c r="B143" s="471"/>
      <c r="C143" s="277" t="s">
        <v>145</v>
      </c>
      <c r="D143" s="254" t="s">
        <v>543</v>
      </c>
      <c r="E143" s="255">
        <v>613.79999999999995</v>
      </c>
      <c r="F143" s="255" t="s">
        <v>33</v>
      </c>
      <c r="G143" s="255">
        <v>59.84044298531267</v>
      </c>
      <c r="H143" s="256" t="s">
        <v>448</v>
      </c>
      <c r="I143" s="255" t="s">
        <v>32</v>
      </c>
      <c r="J143" s="260">
        <v>308.33333333333331</v>
      </c>
      <c r="K143" s="264">
        <v>90.002499999999998</v>
      </c>
      <c r="L143" s="218"/>
      <c r="M143" s="14"/>
    </row>
    <row r="144" spans="1:14">
      <c r="A144" s="503"/>
      <c r="B144" s="470" t="s">
        <v>144</v>
      </c>
      <c r="C144" s="239" t="s">
        <v>11</v>
      </c>
      <c r="D144" s="239" t="s">
        <v>146</v>
      </c>
      <c r="E144" s="224">
        <v>552.41999999999996</v>
      </c>
      <c r="F144" s="224" t="s">
        <v>34</v>
      </c>
      <c r="G144" s="224">
        <v>54</v>
      </c>
      <c r="H144" s="225" t="s">
        <v>417</v>
      </c>
      <c r="I144" s="224" t="s">
        <v>147</v>
      </c>
      <c r="J144" s="226">
        <v>270</v>
      </c>
      <c r="K144" s="265">
        <v>78.813000000000002</v>
      </c>
      <c r="L144" s="218"/>
      <c r="M144" s="14"/>
      <c r="N144" s="12">
        <v>552</v>
      </c>
    </row>
    <row r="145" spans="1:14">
      <c r="A145" s="503"/>
      <c r="B145" s="467"/>
      <c r="C145" s="244" t="s">
        <v>12</v>
      </c>
      <c r="D145" s="244" t="s">
        <v>110</v>
      </c>
      <c r="E145" s="227">
        <v>531.96</v>
      </c>
      <c r="F145" s="227" t="s">
        <v>35</v>
      </c>
      <c r="G145" s="227">
        <v>52</v>
      </c>
      <c r="H145" s="228" t="s">
        <v>165</v>
      </c>
      <c r="I145" s="227" t="s">
        <v>148</v>
      </c>
      <c r="J145" s="229">
        <v>260</v>
      </c>
      <c r="K145" s="266">
        <v>75.893999999999991</v>
      </c>
      <c r="L145" s="218"/>
      <c r="M145" s="14"/>
      <c r="N145" s="12">
        <v>531</v>
      </c>
    </row>
    <row r="146" spans="1:14">
      <c r="A146" s="503"/>
      <c r="B146" s="467"/>
      <c r="C146" s="244" t="s">
        <v>13</v>
      </c>
      <c r="D146" s="244" t="s">
        <v>113</v>
      </c>
      <c r="E146" s="227">
        <v>511.5</v>
      </c>
      <c r="F146" s="227" t="s">
        <v>36</v>
      </c>
      <c r="G146" s="227">
        <v>50</v>
      </c>
      <c r="H146" s="228" t="s">
        <v>418</v>
      </c>
      <c r="I146" s="227" t="s">
        <v>149</v>
      </c>
      <c r="J146" s="229">
        <v>250</v>
      </c>
      <c r="K146" s="266">
        <v>72.974999999999994</v>
      </c>
      <c r="L146" s="218"/>
      <c r="M146" s="14"/>
      <c r="N146" s="12">
        <v>511</v>
      </c>
    </row>
    <row r="147" spans="1:14">
      <c r="A147" s="503"/>
      <c r="B147" s="467"/>
      <c r="C147" s="244" t="s">
        <v>14</v>
      </c>
      <c r="D147" s="244" t="s">
        <v>115</v>
      </c>
      <c r="E147" s="227">
        <v>491.04</v>
      </c>
      <c r="F147" s="227" t="s">
        <v>37</v>
      </c>
      <c r="G147" s="227">
        <v>48</v>
      </c>
      <c r="H147" s="228" t="s">
        <v>419</v>
      </c>
      <c r="I147" s="227" t="s">
        <v>140</v>
      </c>
      <c r="J147" s="229">
        <v>240</v>
      </c>
      <c r="K147" s="266">
        <v>70.055999999999997</v>
      </c>
      <c r="L147" s="218"/>
      <c r="M147" s="14"/>
      <c r="N147" s="12">
        <v>491</v>
      </c>
    </row>
    <row r="148" spans="1:14">
      <c r="A148" s="503"/>
      <c r="B148" s="466" t="s">
        <v>150</v>
      </c>
      <c r="C148" s="232" t="s">
        <v>151</v>
      </c>
      <c r="D148" s="230" t="s">
        <v>117</v>
      </c>
      <c r="E148" s="231">
        <v>470.58</v>
      </c>
      <c r="F148" s="231" t="s">
        <v>38</v>
      </c>
      <c r="G148" s="231">
        <v>46.015758821514211</v>
      </c>
      <c r="H148" s="268" t="s">
        <v>420</v>
      </c>
      <c r="I148" s="231" t="s">
        <v>152</v>
      </c>
      <c r="J148" s="229">
        <v>230.07879410757107</v>
      </c>
      <c r="K148" s="266">
        <v>67.16</v>
      </c>
      <c r="L148" s="223"/>
      <c r="M148" s="14"/>
      <c r="N148" s="12">
        <v>470</v>
      </c>
    </row>
    <row r="149" spans="1:14">
      <c r="A149" s="503"/>
      <c r="B149" s="466"/>
      <c r="C149" s="232" t="s">
        <v>153</v>
      </c>
      <c r="D149" s="230" t="s">
        <v>119</v>
      </c>
      <c r="E149" s="231">
        <v>429.66</v>
      </c>
      <c r="F149" s="231" t="s">
        <v>39</v>
      </c>
      <c r="G149" s="231">
        <v>42.048646796848239</v>
      </c>
      <c r="H149" s="268" t="s">
        <v>421</v>
      </c>
      <c r="I149" s="231" t="s">
        <v>154</v>
      </c>
      <c r="J149" s="229">
        <v>210.24323398424119</v>
      </c>
      <c r="K149" s="266">
        <v>61.37</v>
      </c>
      <c r="L149" s="223"/>
      <c r="M149" s="14"/>
      <c r="N149" s="12">
        <v>429</v>
      </c>
    </row>
    <row r="150" spans="1:14">
      <c r="A150" s="503"/>
      <c r="B150" s="466"/>
      <c r="C150" s="232" t="s">
        <v>155</v>
      </c>
      <c r="D150" s="230" t="s">
        <v>121</v>
      </c>
      <c r="E150" s="231">
        <v>388.74</v>
      </c>
      <c r="F150" s="231" t="s">
        <v>40</v>
      </c>
      <c r="G150" s="231">
        <v>38.088386433710184</v>
      </c>
      <c r="H150" s="268" t="s">
        <v>422</v>
      </c>
      <c r="I150" s="231" t="s">
        <v>156</v>
      </c>
      <c r="J150" s="229">
        <v>190.44193216855089</v>
      </c>
      <c r="K150" s="266">
        <v>55.59</v>
      </c>
      <c r="L150" s="223"/>
      <c r="M150" s="14"/>
      <c r="N150" s="12">
        <v>388</v>
      </c>
    </row>
    <row r="151" spans="1:14">
      <c r="A151" s="503"/>
      <c r="B151" s="466"/>
      <c r="C151" s="232" t="s">
        <v>157</v>
      </c>
      <c r="D151" s="230" t="s">
        <v>158</v>
      </c>
      <c r="E151" s="231">
        <v>347.82</v>
      </c>
      <c r="F151" s="231" t="s">
        <v>41</v>
      </c>
      <c r="G151" s="231">
        <v>34.12127440904419</v>
      </c>
      <c r="H151" s="268" t="s">
        <v>423</v>
      </c>
      <c r="I151" s="231" t="s">
        <v>159</v>
      </c>
      <c r="J151" s="229">
        <v>170.60637204522095</v>
      </c>
      <c r="K151" s="266">
        <v>49.8</v>
      </c>
      <c r="L151" s="223"/>
      <c r="M151" s="14"/>
      <c r="N151" s="12">
        <v>347</v>
      </c>
    </row>
    <row r="152" spans="1:14">
      <c r="A152" s="503"/>
      <c r="B152" s="466"/>
      <c r="C152" s="232" t="s">
        <v>160</v>
      </c>
      <c r="D152" s="230" t="s">
        <v>161</v>
      </c>
      <c r="E152" s="231">
        <v>306.89999999999998</v>
      </c>
      <c r="F152" s="231" t="s">
        <v>42</v>
      </c>
      <c r="G152" s="231">
        <v>30.154162384378214</v>
      </c>
      <c r="H152" s="268" t="s">
        <v>424</v>
      </c>
      <c r="I152" s="231" t="s">
        <v>162</v>
      </c>
      <c r="J152" s="229">
        <v>150.77081192189107</v>
      </c>
      <c r="K152" s="266">
        <v>44.01</v>
      </c>
      <c r="L152" s="223"/>
      <c r="M152" s="14"/>
      <c r="N152" s="12">
        <v>306</v>
      </c>
    </row>
    <row r="153" spans="1:14">
      <c r="A153" s="503"/>
      <c r="B153" s="466"/>
      <c r="C153" s="232" t="s">
        <v>163</v>
      </c>
      <c r="D153" s="230" t="s">
        <v>164</v>
      </c>
      <c r="E153" s="231">
        <v>265.98</v>
      </c>
      <c r="F153" s="231" t="s">
        <v>43</v>
      </c>
      <c r="G153" s="231">
        <v>26.193902021240152</v>
      </c>
      <c r="H153" s="268" t="s">
        <v>425</v>
      </c>
      <c r="I153" s="231" t="s">
        <v>165</v>
      </c>
      <c r="J153" s="229">
        <v>130.96951010620074</v>
      </c>
      <c r="K153" s="266">
        <v>38.229999999999997</v>
      </c>
      <c r="L153" s="223"/>
      <c r="M153" s="14"/>
      <c r="N153" s="12">
        <v>265</v>
      </c>
    </row>
    <row r="154" spans="1:14">
      <c r="A154" s="503"/>
      <c r="B154" s="466"/>
      <c r="C154" s="232" t="s">
        <v>166</v>
      </c>
      <c r="D154" s="230" t="s">
        <v>129</v>
      </c>
      <c r="E154" s="231">
        <v>225.06</v>
      </c>
      <c r="F154" s="231" t="s">
        <v>44</v>
      </c>
      <c r="G154" s="231">
        <v>22.226789996574169</v>
      </c>
      <c r="H154" s="268" t="s">
        <v>426</v>
      </c>
      <c r="I154" s="231" t="s">
        <v>167</v>
      </c>
      <c r="J154" s="229">
        <v>111.13394998287085</v>
      </c>
      <c r="K154" s="266">
        <v>32.44</v>
      </c>
      <c r="L154" s="223"/>
      <c r="M154" s="14"/>
      <c r="N154" s="12">
        <v>225</v>
      </c>
    </row>
    <row r="155" spans="1:14">
      <c r="A155" s="503"/>
      <c r="B155" s="466"/>
      <c r="C155" s="232" t="s">
        <v>168</v>
      </c>
      <c r="D155" s="230" t="s">
        <v>131</v>
      </c>
      <c r="E155" s="231">
        <v>189.255</v>
      </c>
      <c r="F155" s="231" t="s">
        <v>45</v>
      </c>
      <c r="G155" s="231">
        <v>18.259677971908186</v>
      </c>
      <c r="H155" s="268" t="s">
        <v>427</v>
      </c>
      <c r="I155" s="231" t="s">
        <v>169</v>
      </c>
      <c r="J155" s="229">
        <v>91.298389859540933</v>
      </c>
      <c r="K155" s="266">
        <v>26.65</v>
      </c>
      <c r="L155" s="223"/>
      <c r="M155" s="14"/>
      <c r="N155" s="12">
        <v>189</v>
      </c>
    </row>
    <row r="156" spans="1:14">
      <c r="A156" s="503"/>
      <c r="B156" s="466"/>
      <c r="C156" s="232" t="s">
        <v>170</v>
      </c>
      <c r="D156" s="230" t="s">
        <v>133</v>
      </c>
      <c r="E156" s="231">
        <v>148.33500000000001</v>
      </c>
      <c r="F156" s="231" t="s">
        <v>46</v>
      </c>
      <c r="G156" s="231">
        <v>14.292565947242206</v>
      </c>
      <c r="H156" s="268" t="s">
        <v>428</v>
      </c>
      <c r="I156" s="231" t="s">
        <v>171</v>
      </c>
      <c r="J156" s="229">
        <v>71.462829736211035</v>
      </c>
      <c r="K156" s="266">
        <v>20.86</v>
      </c>
      <c r="L156" s="223"/>
      <c r="M156" s="14"/>
      <c r="N156" s="12">
        <v>148</v>
      </c>
    </row>
    <row r="157" spans="1:14">
      <c r="A157" s="503"/>
      <c r="B157" s="466"/>
      <c r="C157" s="232" t="s">
        <v>172</v>
      </c>
      <c r="D157" s="232" t="s">
        <v>135</v>
      </c>
      <c r="E157" s="231">
        <v>107.41500000000001</v>
      </c>
      <c r="F157" s="231" t="s">
        <v>47</v>
      </c>
      <c r="G157" s="231">
        <v>10.332305584104146</v>
      </c>
      <c r="H157" s="268" t="s">
        <v>429</v>
      </c>
      <c r="I157" s="231" t="s">
        <v>173</v>
      </c>
      <c r="J157" s="229">
        <v>51.661527920520726</v>
      </c>
      <c r="K157" s="266">
        <v>15.08</v>
      </c>
      <c r="L157" s="223"/>
      <c r="M157" s="14"/>
      <c r="N157" s="12">
        <v>107</v>
      </c>
    </row>
    <row r="158" spans="1:14">
      <c r="A158" s="503"/>
      <c r="B158" s="466"/>
      <c r="C158" s="232" t="s">
        <v>174</v>
      </c>
      <c r="D158" s="232" t="s">
        <v>137</v>
      </c>
      <c r="E158" s="231">
        <v>66.495000000000005</v>
      </c>
      <c r="F158" s="231" t="s">
        <v>49</v>
      </c>
      <c r="G158" s="231">
        <v>6.365193559438163</v>
      </c>
      <c r="H158" s="268" t="s">
        <v>430</v>
      </c>
      <c r="I158" s="231" t="s">
        <v>48</v>
      </c>
      <c r="J158" s="229">
        <v>31.825967797190817</v>
      </c>
      <c r="K158" s="266">
        <v>9.2899999999999991</v>
      </c>
      <c r="L158" s="223"/>
      <c r="M158" s="14"/>
      <c r="N158" s="12">
        <v>66</v>
      </c>
    </row>
    <row r="159" spans="1:14">
      <c r="A159" s="503"/>
      <c r="B159" s="466"/>
      <c r="C159" s="232" t="s">
        <v>176</v>
      </c>
      <c r="D159" s="232" t="s">
        <v>139</v>
      </c>
      <c r="E159" s="231">
        <v>25.574999999999999</v>
      </c>
      <c r="F159" s="231" t="s">
        <v>50</v>
      </c>
      <c r="G159" s="231">
        <v>2.3980815347721824</v>
      </c>
      <c r="H159" s="268" t="s">
        <v>431</v>
      </c>
      <c r="I159" s="231" t="s">
        <v>178</v>
      </c>
      <c r="J159" s="229">
        <v>11.990407673860911</v>
      </c>
      <c r="K159" s="266">
        <v>3.5</v>
      </c>
      <c r="L159" s="223" t="s">
        <v>15</v>
      </c>
      <c r="M159" s="14"/>
      <c r="N159" s="12">
        <v>25</v>
      </c>
    </row>
    <row r="160" spans="1:14">
      <c r="A160" s="503"/>
      <c r="B160" s="467" t="s">
        <v>144</v>
      </c>
      <c r="C160" s="257" t="s">
        <v>16</v>
      </c>
      <c r="D160" s="244" t="s">
        <v>177</v>
      </c>
      <c r="E160" s="247">
        <v>25.574999999999999</v>
      </c>
      <c r="F160" s="247" t="s">
        <v>50</v>
      </c>
      <c r="G160" s="247">
        <v>2.3980815347721824</v>
      </c>
      <c r="H160" s="228" t="s">
        <v>431</v>
      </c>
      <c r="I160" s="247" t="s">
        <v>178</v>
      </c>
      <c r="J160" s="229">
        <v>11.990407673860911</v>
      </c>
      <c r="K160" s="266">
        <v>3.5</v>
      </c>
      <c r="L160" s="218" t="s">
        <v>17</v>
      </c>
      <c r="M160" s="14"/>
      <c r="N160" s="12">
        <v>0</v>
      </c>
    </row>
    <row r="161" spans="1:13">
      <c r="A161" s="503"/>
      <c r="B161" s="467"/>
      <c r="C161" s="244" t="s">
        <v>145</v>
      </c>
      <c r="D161" s="244" t="s">
        <v>179</v>
      </c>
      <c r="E161" s="247">
        <v>25.574999999999999</v>
      </c>
      <c r="F161" s="247" t="s">
        <v>50</v>
      </c>
      <c r="G161" s="247">
        <v>2.3980815347721824</v>
      </c>
      <c r="H161" s="228" t="s">
        <v>431</v>
      </c>
      <c r="I161" s="247" t="s">
        <v>178</v>
      </c>
      <c r="J161" s="229">
        <v>11.990407673860911</v>
      </c>
      <c r="K161" s="266">
        <v>3.5</v>
      </c>
      <c r="L161" s="218"/>
      <c r="M161" s="14"/>
    </row>
    <row r="162" spans="1:13">
      <c r="A162" s="503"/>
      <c r="B162" s="467"/>
      <c r="C162" s="244" t="s">
        <v>145</v>
      </c>
      <c r="D162" s="244" t="s">
        <v>180</v>
      </c>
      <c r="E162" s="247">
        <v>25.574999999999999</v>
      </c>
      <c r="F162" s="247" t="s">
        <v>50</v>
      </c>
      <c r="G162" s="247">
        <v>2.3980815347721824</v>
      </c>
      <c r="H162" s="228" t="s">
        <v>431</v>
      </c>
      <c r="I162" s="247" t="s">
        <v>178</v>
      </c>
      <c r="J162" s="229">
        <v>11.990407673860911</v>
      </c>
      <c r="K162" s="266">
        <v>3.5</v>
      </c>
      <c r="L162" s="218"/>
      <c r="M162" s="14"/>
    </row>
    <row r="163" spans="1:13">
      <c r="A163" s="503"/>
      <c r="B163" s="467"/>
      <c r="C163" s="244" t="s">
        <v>145</v>
      </c>
      <c r="D163" s="244" t="s">
        <v>181</v>
      </c>
      <c r="E163" s="247">
        <v>25.574999999999999</v>
      </c>
      <c r="F163" s="247" t="s">
        <v>50</v>
      </c>
      <c r="G163" s="247">
        <v>2.3980815347721824</v>
      </c>
      <c r="H163" s="228" t="s">
        <v>431</v>
      </c>
      <c r="I163" s="247" t="s">
        <v>178</v>
      </c>
      <c r="J163" s="229">
        <v>11.990407673860911</v>
      </c>
      <c r="K163" s="266">
        <v>3.5</v>
      </c>
      <c r="L163" s="4"/>
      <c r="M163" s="14"/>
    </row>
    <row r="164" spans="1:13">
      <c r="A164" s="503"/>
      <c r="B164" s="448"/>
      <c r="C164" s="269" t="s">
        <v>18</v>
      </c>
      <c r="D164" s="270" t="s">
        <v>9</v>
      </c>
      <c r="E164" s="271">
        <v>1023</v>
      </c>
      <c r="F164" s="272" t="s">
        <v>24</v>
      </c>
      <c r="G164" s="233">
        <v>100</v>
      </c>
      <c r="H164" s="270"/>
      <c r="I164" s="234" t="s">
        <v>19</v>
      </c>
      <c r="J164" s="229">
        <v>500</v>
      </c>
      <c r="K164" s="266">
        <v>145.94999999999999</v>
      </c>
      <c r="L164" s="4"/>
      <c r="M164" s="14"/>
    </row>
    <row r="165" spans="1:13" ht="15" thickBot="1">
      <c r="A165" s="504"/>
      <c r="B165" s="449"/>
      <c r="C165" s="273" t="s">
        <v>20</v>
      </c>
      <c r="D165" s="274" t="s">
        <v>9</v>
      </c>
      <c r="E165" s="275">
        <v>1023</v>
      </c>
      <c r="F165" s="276" t="s">
        <v>24</v>
      </c>
      <c r="G165" s="235">
        <v>100</v>
      </c>
      <c r="H165" s="274"/>
      <c r="I165" s="237" t="s">
        <v>21</v>
      </c>
      <c r="J165" s="236">
        <v>500</v>
      </c>
      <c r="K165" s="267">
        <v>145.94999999999999</v>
      </c>
      <c r="L165" s="4"/>
      <c r="M165" s="14"/>
    </row>
    <row r="168" spans="1:13" ht="15.75" thickBot="1">
      <c r="A168" s="84" t="s">
        <v>403</v>
      </c>
    </row>
    <row r="169" spans="1:13" ht="51" customHeight="1">
      <c r="A169" s="453" t="s">
        <v>413</v>
      </c>
      <c r="B169" s="454"/>
      <c r="C169" s="454"/>
      <c r="D169" s="454"/>
      <c r="E169" s="459" t="s">
        <v>408</v>
      </c>
      <c r="F169" s="460"/>
      <c r="G169" s="460"/>
      <c r="H169" s="461"/>
      <c r="I169" s="462"/>
    </row>
    <row r="170" spans="1:13">
      <c r="A170" s="455" t="s">
        <v>407</v>
      </c>
      <c r="B170" s="456"/>
      <c r="C170" s="456"/>
      <c r="D170" s="456"/>
      <c r="E170" s="463" t="s">
        <v>404</v>
      </c>
      <c r="F170" s="464"/>
      <c r="G170" s="464"/>
      <c r="H170" s="464"/>
      <c r="I170" s="465"/>
    </row>
    <row r="171" spans="1:13">
      <c r="A171" s="455" t="s">
        <v>405</v>
      </c>
      <c r="B171" s="456"/>
      <c r="C171" s="456"/>
      <c r="D171" s="456"/>
      <c r="E171" s="463" t="s">
        <v>405</v>
      </c>
      <c r="F171" s="464"/>
      <c r="G171" s="464"/>
      <c r="H171" s="464"/>
      <c r="I171" s="465"/>
    </row>
    <row r="172" spans="1:13" ht="15" thickBot="1">
      <c r="A172" s="457" t="s">
        <v>406</v>
      </c>
      <c r="B172" s="458"/>
      <c r="C172" s="458"/>
      <c r="D172" s="458"/>
      <c r="E172" s="450" t="s">
        <v>406</v>
      </c>
      <c r="F172" s="451"/>
      <c r="G172" s="451"/>
      <c r="H172" s="451"/>
      <c r="I172" s="452"/>
    </row>
    <row r="173" spans="1:13">
      <c r="A173" s="85"/>
      <c r="B173" s="18"/>
      <c r="C173" s="18"/>
      <c r="D173" s="78"/>
    </row>
  </sheetData>
  <mergeCells count="55">
    <mergeCell ref="A129:A165"/>
    <mergeCell ref="B144:B147"/>
    <mergeCell ref="A112:A124"/>
    <mergeCell ref="B112:B124"/>
    <mergeCell ref="A5:D5"/>
    <mergeCell ref="A6:A21"/>
    <mergeCell ref="A24:D24"/>
    <mergeCell ref="A25:A40"/>
    <mergeCell ref="A70:G70"/>
    <mergeCell ref="B47:B50"/>
    <mergeCell ref="B63:B66"/>
    <mergeCell ref="B51:B62"/>
    <mergeCell ref="A46:A66"/>
    <mergeCell ref="A67:H67"/>
    <mergeCell ref="J128:K128"/>
    <mergeCell ref="J112:J124"/>
    <mergeCell ref="S5:T5"/>
    <mergeCell ref="K111:L111"/>
    <mergeCell ref="A88:A107"/>
    <mergeCell ref="B88:B91"/>
    <mergeCell ref="B92:B103"/>
    <mergeCell ref="B104:B107"/>
    <mergeCell ref="H44:I44"/>
    <mergeCell ref="B74:B77"/>
    <mergeCell ref="B84:B87"/>
    <mergeCell ref="K120:L120"/>
    <mergeCell ref="K121:L121"/>
    <mergeCell ref="K122:L122"/>
    <mergeCell ref="K123:L123"/>
    <mergeCell ref="K124:L124"/>
    <mergeCell ref="K112:L112"/>
    <mergeCell ref="I112:I124"/>
    <mergeCell ref="K113:L113"/>
    <mergeCell ref="K114:L114"/>
    <mergeCell ref="K116:L116"/>
    <mergeCell ref="K117:L117"/>
    <mergeCell ref="K118:L118"/>
    <mergeCell ref="K119:L119"/>
    <mergeCell ref="K115:L115"/>
    <mergeCell ref="A3:D3"/>
    <mergeCell ref="A22:H22"/>
    <mergeCell ref="B164:B165"/>
    <mergeCell ref="E172:I172"/>
    <mergeCell ref="A169:D169"/>
    <mergeCell ref="A170:D170"/>
    <mergeCell ref="A171:D171"/>
    <mergeCell ref="A172:D172"/>
    <mergeCell ref="E169:I169"/>
    <mergeCell ref="E170:I170"/>
    <mergeCell ref="E171:I171"/>
    <mergeCell ref="B148:B159"/>
    <mergeCell ref="B160:B163"/>
    <mergeCell ref="E129:F129"/>
    <mergeCell ref="B130:B133"/>
    <mergeCell ref="B140:B143"/>
  </mergeCells>
  <phoneticPr fontId="21" type="noConversion"/>
  <pageMargins left="0.74791666666666701" right="0.74791666666666701" top="0.52013888888888904" bottom="0.538888888889" header="0.51180555555555596" footer="0.27013888888888898"/>
  <pageSetup scale="25" firstPageNumber="0" orientation="portrait" horizontalDpi="300" verticalDpi="300" r:id="rId1"/>
  <headerFooter alignWithMargins="0">
    <oddFooter>&amp;L&amp;F
Created by: Jason B. Johnson/jjohn118&amp;C&amp;A
Page &amp;P of &amp;N&amp;RDate Issued: 06/22/2009
Date Revised: &amp;D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03"/>
  <sheetViews>
    <sheetView zoomScale="70" workbookViewId="0">
      <selection activeCell="C25" sqref="C25"/>
    </sheetView>
  </sheetViews>
  <sheetFormatPr defaultColWidth="10.28515625" defaultRowHeight="13.5"/>
  <cols>
    <col min="1" max="1" width="11" style="68" bestFit="1" customWidth="1"/>
    <col min="2" max="3" width="9.42578125" style="68" bestFit="1" customWidth="1"/>
    <col min="4" max="16384" width="10.28515625" style="68"/>
  </cols>
  <sheetData>
    <row r="1" spans="1:14" ht="14.25" thickBot="1">
      <c r="A1" s="69" t="s">
        <v>392</v>
      </c>
    </row>
    <row r="2" spans="1:14" s="12" customFormat="1" ht="49.5" customHeight="1" thickBot="1">
      <c r="A2" s="61" t="s">
        <v>108</v>
      </c>
      <c r="B2" s="61" t="s">
        <v>186</v>
      </c>
      <c r="C2" s="61" t="s">
        <v>187</v>
      </c>
      <c r="D2" s="11"/>
      <c r="E2" s="11"/>
      <c r="F2" s="10"/>
      <c r="L2" s="13"/>
      <c r="N2" s="14"/>
    </row>
    <row r="3" spans="1:14" s="12" customFormat="1" ht="14.25">
      <c r="A3" s="62">
        <v>0</v>
      </c>
      <c r="B3" s="63">
        <v>0</v>
      </c>
      <c r="C3" s="64" t="s">
        <v>188</v>
      </c>
      <c r="D3" s="11"/>
      <c r="E3" s="11"/>
      <c r="F3" s="10"/>
      <c r="L3" s="13"/>
      <c r="N3" s="14"/>
    </row>
    <row r="4" spans="1:14" s="12" customFormat="1" ht="14.25">
      <c r="A4" s="65">
        <v>5.0000000000000001E-3</v>
      </c>
      <c r="B4" s="66">
        <v>1</v>
      </c>
      <c r="C4" s="67" t="s">
        <v>189</v>
      </c>
      <c r="D4" s="11"/>
      <c r="E4" s="11"/>
      <c r="F4" s="10"/>
      <c r="L4" s="13"/>
      <c r="N4" s="14"/>
    </row>
    <row r="5" spans="1:14" s="12" customFormat="1" ht="14.25">
      <c r="A5" s="65">
        <v>0.01</v>
      </c>
      <c r="B5" s="66">
        <v>2</v>
      </c>
      <c r="C5" s="67" t="s">
        <v>190</v>
      </c>
      <c r="D5" s="11"/>
      <c r="E5" s="11"/>
      <c r="F5" s="10"/>
      <c r="L5" s="13"/>
      <c r="N5" s="14"/>
    </row>
    <row r="6" spans="1:14" s="12" customFormat="1" ht="14.25">
      <c r="A6" s="65">
        <v>1.4999999999999999E-2</v>
      </c>
      <c r="B6" s="66">
        <v>3</v>
      </c>
      <c r="C6" s="67" t="s">
        <v>191</v>
      </c>
      <c r="D6" s="11"/>
      <c r="E6" s="11"/>
      <c r="F6" s="10"/>
      <c r="L6" s="13"/>
      <c r="N6" s="14"/>
    </row>
    <row r="7" spans="1:14" s="12" customFormat="1" ht="14.25">
      <c r="A7" s="65">
        <v>0.02</v>
      </c>
      <c r="B7" s="66">
        <v>4</v>
      </c>
      <c r="C7" s="67" t="s">
        <v>192</v>
      </c>
      <c r="D7" s="11"/>
      <c r="E7" s="11"/>
      <c r="F7" s="10"/>
      <c r="L7" s="13"/>
      <c r="N7" s="14"/>
    </row>
    <row r="8" spans="1:14" s="12" customFormat="1" ht="14.25">
      <c r="A8" s="65">
        <v>2.5000000000000001E-2</v>
      </c>
      <c r="B8" s="66">
        <v>5</v>
      </c>
      <c r="C8" s="67" t="s">
        <v>193</v>
      </c>
      <c r="D8" s="11"/>
      <c r="E8" s="11"/>
      <c r="F8" s="10"/>
      <c r="L8" s="13"/>
      <c r="N8" s="14"/>
    </row>
    <row r="9" spans="1:14" s="12" customFormat="1" ht="14.25">
      <c r="A9" s="65">
        <v>0.03</v>
      </c>
      <c r="B9" s="66">
        <v>6</v>
      </c>
      <c r="C9" s="67" t="s">
        <v>194</v>
      </c>
      <c r="D9" s="11"/>
      <c r="E9" s="11"/>
      <c r="F9" s="10"/>
      <c r="L9" s="13"/>
      <c r="N9" s="14"/>
    </row>
    <row r="10" spans="1:14" s="12" customFormat="1" ht="14.25">
      <c r="A10" s="65">
        <v>3.5000000000000003E-2</v>
      </c>
      <c r="B10" s="66">
        <v>7</v>
      </c>
      <c r="C10" s="67" t="s">
        <v>195</v>
      </c>
      <c r="D10" s="11"/>
      <c r="E10" s="11"/>
      <c r="F10" s="10"/>
      <c r="L10" s="13"/>
      <c r="N10" s="14"/>
    </row>
    <row r="11" spans="1:14" s="12" customFormat="1" ht="14.25">
      <c r="A11" s="65">
        <v>0.04</v>
      </c>
      <c r="B11" s="66">
        <v>8</v>
      </c>
      <c r="C11" s="67" t="s">
        <v>196</v>
      </c>
      <c r="D11" s="11"/>
      <c r="E11" s="11"/>
      <c r="F11" s="10"/>
      <c r="L11" s="13"/>
      <c r="N11" s="14"/>
    </row>
    <row r="12" spans="1:14" s="12" customFormat="1" ht="14.25">
      <c r="A12" s="65">
        <v>4.4999999999999998E-2</v>
      </c>
      <c r="B12" s="66">
        <v>9</v>
      </c>
      <c r="C12" s="67" t="s">
        <v>197</v>
      </c>
      <c r="D12" s="11"/>
      <c r="E12" s="11"/>
      <c r="F12" s="10"/>
      <c r="L12" s="13"/>
      <c r="N12" s="14"/>
    </row>
    <row r="13" spans="1:14" s="12" customFormat="1" ht="14.25">
      <c r="A13" s="65">
        <v>0.05</v>
      </c>
      <c r="B13" s="66">
        <v>10</v>
      </c>
      <c r="C13" s="67" t="s">
        <v>198</v>
      </c>
      <c r="D13" s="11"/>
      <c r="E13" s="11"/>
      <c r="F13" s="10"/>
      <c r="L13" s="13"/>
      <c r="N13" s="14"/>
    </row>
    <row r="14" spans="1:14" s="12" customFormat="1" ht="14.25">
      <c r="A14" s="65">
        <v>5.5E-2</v>
      </c>
      <c r="B14" s="66">
        <v>11</v>
      </c>
      <c r="C14" s="67" t="s">
        <v>199</v>
      </c>
      <c r="D14" s="11"/>
      <c r="E14" s="11"/>
      <c r="F14" s="10"/>
      <c r="L14" s="13"/>
      <c r="N14" s="14"/>
    </row>
    <row r="15" spans="1:14" s="12" customFormat="1" ht="14.25">
      <c r="A15" s="65">
        <v>0.06</v>
      </c>
      <c r="B15" s="66">
        <v>12</v>
      </c>
      <c r="C15" s="67" t="s">
        <v>200</v>
      </c>
      <c r="D15" s="11"/>
      <c r="E15" s="11"/>
      <c r="F15" s="10"/>
      <c r="L15" s="13"/>
      <c r="N15" s="14"/>
    </row>
    <row r="16" spans="1:14" s="12" customFormat="1" ht="14.25">
      <c r="A16" s="65">
        <v>6.5000000000000002E-2</v>
      </c>
      <c r="B16" s="66">
        <v>13</v>
      </c>
      <c r="C16" s="67" t="s">
        <v>201</v>
      </c>
      <c r="D16" s="11"/>
      <c r="E16" s="11"/>
      <c r="F16" s="10"/>
      <c r="L16" s="13"/>
      <c r="N16" s="14"/>
    </row>
    <row r="17" spans="1:14" s="12" customFormat="1" ht="14.25">
      <c r="A17" s="65">
        <v>7.0000000000000007E-2</v>
      </c>
      <c r="B17" s="66">
        <v>14</v>
      </c>
      <c r="C17" s="67" t="s">
        <v>202</v>
      </c>
      <c r="D17" s="11"/>
      <c r="E17" s="11"/>
      <c r="F17" s="10"/>
      <c r="L17" s="13"/>
      <c r="N17" s="14"/>
    </row>
    <row r="18" spans="1:14" s="12" customFormat="1" ht="14.25">
      <c r="A18" s="65">
        <v>7.4999999999999997E-2</v>
      </c>
      <c r="B18" s="66">
        <v>15</v>
      </c>
      <c r="C18" s="67" t="s">
        <v>203</v>
      </c>
      <c r="D18" s="11"/>
      <c r="E18" s="11"/>
      <c r="F18" s="10"/>
      <c r="L18" s="13"/>
      <c r="N18" s="14"/>
    </row>
    <row r="19" spans="1:14" s="12" customFormat="1" ht="14.25">
      <c r="A19" s="65">
        <v>0.08</v>
      </c>
      <c r="B19" s="66">
        <v>16</v>
      </c>
      <c r="C19" s="67" t="s">
        <v>204</v>
      </c>
      <c r="D19" s="11"/>
      <c r="E19" s="11"/>
      <c r="F19" s="10"/>
      <c r="L19" s="13"/>
      <c r="N19" s="14"/>
    </row>
    <row r="20" spans="1:14" s="12" customFormat="1" ht="14.25">
      <c r="A20" s="65">
        <v>8.5000000000000006E-2</v>
      </c>
      <c r="B20" s="66">
        <v>17</v>
      </c>
      <c r="C20" s="67" t="s">
        <v>205</v>
      </c>
      <c r="D20" s="11"/>
      <c r="E20" s="11"/>
      <c r="F20" s="10"/>
      <c r="L20" s="13"/>
      <c r="N20" s="14"/>
    </row>
    <row r="21" spans="1:14" s="12" customFormat="1" ht="14.25">
      <c r="A21" s="65">
        <v>0.09</v>
      </c>
      <c r="B21" s="66">
        <v>18</v>
      </c>
      <c r="C21" s="67" t="s">
        <v>206</v>
      </c>
      <c r="D21" s="11"/>
      <c r="E21" s="11"/>
      <c r="F21" s="10"/>
      <c r="L21" s="13"/>
      <c r="N21" s="14"/>
    </row>
    <row r="22" spans="1:14" s="12" customFormat="1" ht="14.25">
      <c r="A22" s="65">
        <v>9.5000000000000001E-2</v>
      </c>
      <c r="B22" s="66">
        <v>19</v>
      </c>
      <c r="C22" s="67" t="s">
        <v>207</v>
      </c>
      <c r="D22" s="11"/>
      <c r="E22" s="11"/>
      <c r="F22" s="10"/>
      <c r="L22" s="13"/>
      <c r="N22" s="14"/>
    </row>
    <row r="23" spans="1:14" s="12" customFormat="1" ht="14.25">
      <c r="A23" s="65">
        <v>0.1</v>
      </c>
      <c r="B23" s="66">
        <v>20</v>
      </c>
      <c r="C23" s="67" t="s">
        <v>208</v>
      </c>
      <c r="D23" s="11"/>
      <c r="E23" s="11"/>
      <c r="F23" s="10"/>
      <c r="L23" s="13"/>
      <c r="N23" s="14"/>
    </row>
    <row r="24" spans="1:14" s="12" customFormat="1" ht="14.25">
      <c r="A24" s="65">
        <v>0.105</v>
      </c>
      <c r="B24" s="66">
        <v>21</v>
      </c>
      <c r="C24" s="67" t="s">
        <v>209</v>
      </c>
      <c r="D24" s="11"/>
      <c r="E24" s="11"/>
      <c r="F24" s="10"/>
      <c r="L24" s="13"/>
      <c r="N24" s="14"/>
    </row>
    <row r="25" spans="1:14" s="12" customFormat="1" ht="14.25">
      <c r="A25" s="65">
        <v>0.11</v>
      </c>
      <c r="B25" s="66">
        <v>22</v>
      </c>
      <c r="C25" s="67" t="s">
        <v>210</v>
      </c>
      <c r="D25" s="11"/>
      <c r="E25" s="11"/>
      <c r="F25" s="10"/>
      <c r="L25" s="13"/>
      <c r="N25" s="14"/>
    </row>
    <row r="26" spans="1:14" s="12" customFormat="1" ht="14.25">
      <c r="A26" s="65">
        <v>0.115</v>
      </c>
      <c r="B26" s="66">
        <v>23</v>
      </c>
      <c r="C26" s="67" t="s">
        <v>211</v>
      </c>
      <c r="D26" s="11"/>
      <c r="E26" s="11"/>
      <c r="F26" s="10"/>
      <c r="L26" s="13"/>
      <c r="N26" s="14"/>
    </row>
    <row r="27" spans="1:14" s="12" customFormat="1" ht="14.25">
      <c r="A27" s="65">
        <v>0.12</v>
      </c>
      <c r="B27" s="66">
        <v>24</v>
      </c>
      <c r="C27" s="67" t="s">
        <v>212</v>
      </c>
      <c r="D27" s="11"/>
      <c r="E27" s="11"/>
      <c r="F27" s="10"/>
      <c r="L27" s="13"/>
      <c r="N27" s="14"/>
    </row>
    <row r="28" spans="1:14" s="12" customFormat="1" ht="14.25">
      <c r="A28" s="65">
        <v>0.125</v>
      </c>
      <c r="B28" s="66">
        <v>25</v>
      </c>
      <c r="C28" s="67" t="s">
        <v>213</v>
      </c>
      <c r="D28" s="11"/>
      <c r="E28" s="11"/>
      <c r="F28" s="10"/>
      <c r="L28" s="13"/>
      <c r="N28" s="14"/>
    </row>
    <row r="29" spans="1:14" s="12" customFormat="1" ht="14.25">
      <c r="A29" s="65">
        <v>0.13</v>
      </c>
      <c r="B29" s="66">
        <v>26</v>
      </c>
      <c r="C29" s="67" t="s">
        <v>214</v>
      </c>
      <c r="D29" s="11"/>
      <c r="E29" s="11"/>
      <c r="F29" s="10"/>
      <c r="L29" s="13"/>
      <c r="N29" s="14"/>
    </row>
    <row r="30" spans="1:14" s="12" customFormat="1" ht="14.25">
      <c r="A30" s="65">
        <v>0.13500000000000001</v>
      </c>
      <c r="B30" s="66">
        <v>27</v>
      </c>
      <c r="C30" s="67" t="s">
        <v>215</v>
      </c>
      <c r="D30" s="11"/>
      <c r="E30" s="11"/>
      <c r="F30" s="10"/>
      <c r="L30" s="13"/>
      <c r="N30" s="14"/>
    </row>
    <row r="31" spans="1:14" s="12" customFormat="1" ht="14.25">
      <c r="A31" s="65">
        <v>0.14000000000000001</v>
      </c>
      <c r="B31" s="66">
        <v>28</v>
      </c>
      <c r="C31" s="67" t="s">
        <v>216</v>
      </c>
      <c r="D31" s="11"/>
      <c r="E31" s="11"/>
      <c r="F31" s="10"/>
      <c r="L31" s="13"/>
      <c r="N31" s="14"/>
    </row>
    <row r="32" spans="1:14" s="12" customFormat="1" ht="14.25">
      <c r="A32" s="65">
        <v>0.14499999999999999</v>
      </c>
      <c r="B32" s="66">
        <v>29</v>
      </c>
      <c r="C32" s="67" t="s">
        <v>217</v>
      </c>
      <c r="D32" s="11"/>
      <c r="E32" s="11"/>
      <c r="F32" s="10"/>
      <c r="L32" s="13"/>
      <c r="N32" s="14"/>
    </row>
    <row r="33" spans="1:14" s="12" customFormat="1" ht="14.25">
      <c r="A33" s="65">
        <v>0.15</v>
      </c>
      <c r="B33" s="66">
        <v>30</v>
      </c>
      <c r="C33" s="67" t="s">
        <v>218</v>
      </c>
      <c r="D33" s="11"/>
      <c r="E33" s="11"/>
      <c r="F33" s="10"/>
      <c r="L33" s="13"/>
      <c r="N33" s="14"/>
    </row>
    <row r="34" spans="1:14" s="12" customFormat="1" ht="14.25">
      <c r="A34" s="65">
        <v>0.155</v>
      </c>
      <c r="B34" s="66">
        <v>31</v>
      </c>
      <c r="C34" s="67" t="s">
        <v>219</v>
      </c>
      <c r="D34" s="11"/>
      <c r="E34" s="11"/>
      <c r="F34" s="10"/>
      <c r="L34" s="13"/>
      <c r="N34" s="14"/>
    </row>
    <row r="35" spans="1:14" s="12" customFormat="1" ht="14.25">
      <c r="A35" s="65">
        <v>0.16</v>
      </c>
      <c r="B35" s="66">
        <v>32</v>
      </c>
      <c r="C35" s="67" t="s">
        <v>220</v>
      </c>
      <c r="D35" s="11"/>
      <c r="E35" s="11"/>
      <c r="F35" s="10"/>
      <c r="L35" s="13"/>
      <c r="N35" s="14"/>
    </row>
    <row r="36" spans="1:14" s="12" customFormat="1" ht="14.25">
      <c r="A36" s="65">
        <v>0.16500000000000001</v>
      </c>
      <c r="B36" s="66">
        <v>33</v>
      </c>
      <c r="C36" s="67" t="s">
        <v>221</v>
      </c>
      <c r="D36" s="11"/>
      <c r="E36" s="11"/>
      <c r="F36" s="10"/>
      <c r="L36" s="13"/>
      <c r="N36" s="14"/>
    </row>
    <row r="37" spans="1:14" s="12" customFormat="1" ht="14.25">
      <c r="A37" s="65">
        <v>0.17</v>
      </c>
      <c r="B37" s="66">
        <v>34</v>
      </c>
      <c r="C37" s="67" t="s">
        <v>222</v>
      </c>
      <c r="D37" s="11"/>
      <c r="E37" s="11"/>
      <c r="F37" s="10"/>
      <c r="L37" s="13"/>
      <c r="N37" s="14"/>
    </row>
    <row r="38" spans="1:14" s="12" customFormat="1" ht="14.25">
      <c r="A38" s="65">
        <v>0.17499999999999999</v>
      </c>
      <c r="B38" s="66">
        <v>35</v>
      </c>
      <c r="C38" s="67" t="s">
        <v>223</v>
      </c>
      <c r="D38" s="11"/>
      <c r="E38" s="11"/>
      <c r="F38" s="10"/>
      <c r="L38" s="13"/>
      <c r="N38" s="14"/>
    </row>
    <row r="39" spans="1:14" s="12" customFormat="1" ht="14.25">
      <c r="A39" s="65">
        <v>0.18</v>
      </c>
      <c r="B39" s="66">
        <v>36</v>
      </c>
      <c r="C39" s="67" t="s">
        <v>224</v>
      </c>
      <c r="D39" s="11"/>
      <c r="E39" s="11"/>
      <c r="F39" s="10"/>
      <c r="L39" s="13"/>
      <c r="N39" s="14"/>
    </row>
    <row r="40" spans="1:14" s="12" customFormat="1" ht="14.25">
      <c r="A40" s="65">
        <v>0.185</v>
      </c>
      <c r="B40" s="66">
        <v>37</v>
      </c>
      <c r="C40" s="67" t="s">
        <v>225</v>
      </c>
      <c r="D40" s="11"/>
      <c r="E40" s="11"/>
      <c r="F40" s="10"/>
      <c r="L40" s="13"/>
      <c r="N40" s="14"/>
    </row>
    <row r="41" spans="1:14" s="12" customFormat="1" ht="14.25">
      <c r="A41" s="65">
        <v>0.19</v>
      </c>
      <c r="B41" s="66">
        <v>38</v>
      </c>
      <c r="C41" s="67" t="s">
        <v>226</v>
      </c>
      <c r="D41" s="11"/>
      <c r="E41" s="11"/>
      <c r="F41" s="10"/>
      <c r="L41" s="13"/>
      <c r="N41" s="14"/>
    </row>
    <row r="42" spans="1:14" s="12" customFormat="1" ht="14.25">
      <c r="A42" s="65">
        <v>0.19500000000000001</v>
      </c>
      <c r="B42" s="66">
        <v>39</v>
      </c>
      <c r="C42" s="67" t="s">
        <v>227</v>
      </c>
      <c r="D42" s="11"/>
      <c r="E42" s="11"/>
      <c r="F42" s="10"/>
      <c r="L42" s="13"/>
      <c r="N42" s="14"/>
    </row>
    <row r="43" spans="1:14" s="12" customFormat="1" ht="14.25">
      <c r="A43" s="65">
        <v>0.2</v>
      </c>
      <c r="B43" s="66">
        <v>40</v>
      </c>
      <c r="C43" s="67" t="s">
        <v>228</v>
      </c>
      <c r="D43" s="11"/>
      <c r="E43" s="11"/>
      <c r="F43" s="10"/>
      <c r="L43" s="13"/>
      <c r="N43" s="14"/>
    </row>
    <row r="44" spans="1:14" s="12" customFormat="1" ht="14.25">
      <c r="A44" s="65">
        <v>0.20499999999999999</v>
      </c>
      <c r="B44" s="66">
        <v>41</v>
      </c>
      <c r="C44" s="67" t="s">
        <v>229</v>
      </c>
      <c r="D44" s="11"/>
      <c r="E44" s="11"/>
      <c r="F44" s="10"/>
      <c r="L44" s="13"/>
      <c r="N44" s="14"/>
    </row>
    <row r="45" spans="1:14" s="12" customFormat="1" ht="14.25">
      <c r="A45" s="65">
        <v>0.21</v>
      </c>
      <c r="B45" s="66">
        <v>42</v>
      </c>
      <c r="C45" s="67" t="s">
        <v>230</v>
      </c>
      <c r="D45" s="11"/>
      <c r="E45" s="11"/>
      <c r="F45" s="10"/>
      <c r="L45" s="13"/>
      <c r="N45" s="14"/>
    </row>
    <row r="46" spans="1:14" s="12" customFormat="1" ht="14.25">
      <c r="A46" s="65">
        <v>0.215</v>
      </c>
      <c r="B46" s="66">
        <v>43</v>
      </c>
      <c r="C46" s="67" t="s">
        <v>231</v>
      </c>
      <c r="D46" s="11"/>
      <c r="E46" s="11"/>
      <c r="F46" s="10"/>
      <c r="L46" s="13"/>
      <c r="N46" s="14"/>
    </row>
    <row r="47" spans="1:14" s="12" customFormat="1" ht="14.25">
      <c r="A47" s="65">
        <v>0.22</v>
      </c>
      <c r="B47" s="66">
        <v>44</v>
      </c>
      <c r="C47" s="67" t="s">
        <v>232</v>
      </c>
      <c r="D47" s="11"/>
      <c r="E47" s="11"/>
      <c r="F47" s="10"/>
      <c r="L47" s="13"/>
      <c r="N47" s="14"/>
    </row>
    <row r="48" spans="1:14" s="12" customFormat="1" ht="14.25">
      <c r="A48" s="65">
        <v>0.22500000000000001</v>
      </c>
      <c r="B48" s="66">
        <v>45</v>
      </c>
      <c r="C48" s="67" t="s">
        <v>233</v>
      </c>
      <c r="D48" s="11"/>
      <c r="E48" s="11"/>
      <c r="F48" s="10"/>
      <c r="L48" s="13"/>
      <c r="N48" s="14"/>
    </row>
    <row r="49" spans="1:14" s="12" customFormat="1" ht="14.25">
      <c r="A49" s="65">
        <v>0.23</v>
      </c>
      <c r="B49" s="66">
        <v>46</v>
      </c>
      <c r="C49" s="67" t="s">
        <v>234</v>
      </c>
      <c r="D49" s="11"/>
      <c r="E49" s="11"/>
      <c r="F49" s="10"/>
      <c r="L49" s="13"/>
      <c r="N49" s="14"/>
    </row>
    <row r="50" spans="1:14" s="12" customFormat="1" ht="14.25">
      <c r="A50" s="65">
        <v>0.23499999999999999</v>
      </c>
      <c r="B50" s="66">
        <v>47</v>
      </c>
      <c r="C50" s="67" t="s">
        <v>235</v>
      </c>
      <c r="D50" s="11"/>
      <c r="E50" s="11"/>
      <c r="F50" s="10"/>
      <c r="L50" s="13"/>
      <c r="N50" s="14"/>
    </row>
    <row r="51" spans="1:14" s="12" customFormat="1" ht="14.25">
      <c r="A51" s="65">
        <v>0.24</v>
      </c>
      <c r="B51" s="66">
        <v>48</v>
      </c>
      <c r="C51" s="67" t="s">
        <v>236</v>
      </c>
      <c r="D51" s="11"/>
      <c r="E51" s="11"/>
      <c r="F51" s="10"/>
      <c r="L51" s="13"/>
      <c r="N51" s="14"/>
    </row>
    <row r="52" spans="1:14" s="12" customFormat="1" ht="14.25">
      <c r="A52" s="65">
        <v>0.245</v>
      </c>
      <c r="B52" s="66">
        <v>49</v>
      </c>
      <c r="C52" s="67" t="s">
        <v>237</v>
      </c>
      <c r="D52" s="11"/>
      <c r="E52" s="11"/>
      <c r="F52" s="10"/>
      <c r="L52" s="13"/>
      <c r="N52" s="14"/>
    </row>
    <row r="53" spans="1:14" s="12" customFormat="1" ht="14.25">
      <c r="A53" s="65">
        <v>0.25</v>
      </c>
      <c r="B53" s="66">
        <v>50</v>
      </c>
      <c r="C53" s="67" t="s">
        <v>238</v>
      </c>
      <c r="D53" s="11"/>
      <c r="E53" s="11"/>
      <c r="F53" s="10"/>
      <c r="L53" s="13"/>
      <c r="N53" s="14"/>
    </row>
    <row r="54" spans="1:14" s="12" customFormat="1" ht="14.25">
      <c r="A54" s="65">
        <v>0.255</v>
      </c>
      <c r="B54" s="66">
        <v>51</v>
      </c>
      <c r="C54" s="67" t="s">
        <v>239</v>
      </c>
      <c r="D54" s="11"/>
      <c r="E54" s="11"/>
      <c r="F54" s="10"/>
      <c r="L54" s="13"/>
      <c r="N54" s="14"/>
    </row>
    <row r="55" spans="1:14" s="12" customFormat="1" ht="14.25">
      <c r="A55" s="65">
        <v>0.26</v>
      </c>
      <c r="B55" s="66">
        <v>52</v>
      </c>
      <c r="C55" s="67" t="s">
        <v>240</v>
      </c>
      <c r="D55" s="11"/>
      <c r="E55" s="11"/>
      <c r="F55" s="10"/>
      <c r="L55" s="13"/>
      <c r="N55" s="14"/>
    </row>
    <row r="56" spans="1:14" s="12" customFormat="1" ht="14.25">
      <c r="A56" s="65">
        <v>0.26500000000000001</v>
      </c>
      <c r="B56" s="66">
        <v>53</v>
      </c>
      <c r="C56" s="67" t="s">
        <v>241</v>
      </c>
      <c r="D56" s="11"/>
      <c r="E56" s="11"/>
      <c r="F56" s="10"/>
      <c r="L56" s="13"/>
      <c r="N56" s="14"/>
    </row>
    <row r="57" spans="1:14" s="12" customFormat="1" ht="14.25">
      <c r="A57" s="65">
        <v>0.27</v>
      </c>
      <c r="B57" s="66">
        <v>54</v>
      </c>
      <c r="C57" s="67" t="s">
        <v>242</v>
      </c>
      <c r="D57" s="11"/>
      <c r="E57" s="11"/>
      <c r="F57" s="10"/>
      <c r="L57" s="13"/>
      <c r="N57" s="14"/>
    </row>
    <row r="58" spans="1:14" s="12" customFormat="1" ht="14.25">
      <c r="A58" s="65">
        <v>0.27500000000000002</v>
      </c>
      <c r="B58" s="66">
        <v>55</v>
      </c>
      <c r="C58" s="67" t="s">
        <v>243</v>
      </c>
      <c r="D58" s="11"/>
      <c r="E58" s="11"/>
      <c r="F58" s="10"/>
      <c r="L58" s="13"/>
      <c r="N58" s="14"/>
    </row>
    <row r="59" spans="1:14" s="12" customFormat="1" ht="14.25">
      <c r="A59" s="65">
        <v>0.28000000000000003</v>
      </c>
      <c r="B59" s="66">
        <v>56</v>
      </c>
      <c r="C59" s="67" t="s">
        <v>244</v>
      </c>
      <c r="D59" s="11"/>
      <c r="E59" s="11"/>
      <c r="F59" s="10"/>
      <c r="L59" s="13"/>
      <c r="N59" s="14"/>
    </row>
    <row r="60" spans="1:14" s="12" customFormat="1" ht="14.25">
      <c r="A60" s="65">
        <v>0.28499999999999998</v>
      </c>
      <c r="B60" s="66">
        <v>57</v>
      </c>
      <c r="C60" s="67" t="s">
        <v>245</v>
      </c>
      <c r="D60" s="11"/>
      <c r="E60" s="11"/>
      <c r="F60" s="10"/>
      <c r="L60" s="13"/>
      <c r="N60" s="14"/>
    </row>
    <row r="61" spans="1:14" s="12" customFormat="1" ht="14.25">
      <c r="A61" s="65">
        <v>0.28999999999999998</v>
      </c>
      <c r="B61" s="66">
        <v>58</v>
      </c>
      <c r="C61" s="67" t="s">
        <v>246</v>
      </c>
      <c r="D61" s="11"/>
      <c r="E61" s="11"/>
      <c r="F61" s="10"/>
      <c r="L61" s="13"/>
      <c r="N61" s="14"/>
    </row>
    <row r="62" spans="1:14" s="12" customFormat="1" ht="14.25">
      <c r="A62" s="65">
        <v>0.29499999999999998</v>
      </c>
      <c r="B62" s="66">
        <v>59</v>
      </c>
      <c r="C62" s="67" t="s">
        <v>247</v>
      </c>
      <c r="D62" s="11"/>
      <c r="E62" s="11"/>
      <c r="F62" s="10"/>
      <c r="L62" s="13"/>
      <c r="N62" s="14"/>
    </row>
    <row r="63" spans="1:14" s="12" customFormat="1" ht="14.25">
      <c r="A63" s="65">
        <v>0.3</v>
      </c>
      <c r="B63" s="66">
        <v>60</v>
      </c>
      <c r="C63" s="67" t="s">
        <v>248</v>
      </c>
      <c r="D63" s="11"/>
      <c r="E63" s="11"/>
      <c r="F63" s="10"/>
      <c r="L63" s="13"/>
      <c r="N63" s="14"/>
    </row>
    <row r="64" spans="1:14" s="12" customFormat="1" ht="14.25">
      <c r="A64" s="65">
        <v>0.30499999999999999</v>
      </c>
      <c r="B64" s="66">
        <v>61</v>
      </c>
      <c r="C64" s="67" t="s">
        <v>249</v>
      </c>
      <c r="D64" s="11"/>
      <c r="E64" s="11"/>
      <c r="F64" s="10"/>
      <c r="L64" s="13"/>
      <c r="N64" s="14"/>
    </row>
    <row r="65" spans="1:14" s="12" customFormat="1" ht="14.25">
      <c r="A65" s="65">
        <v>0.31</v>
      </c>
      <c r="B65" s="66">
        <v>62</v>
      </c>
      <c r="C65" s="67" t="s">
        <v>250</v>
      </c>
      <c r="D65" s="11"/>
      <c r="E65" s="11"/>
      <c r="F65" s="10"/>
      <c r="L65" s="13"/>
      <c r="N65" s="14"/>
    </row>
    <row r="66" spans="1:14" s="12" customFormat="1" ht="14.25">
      <c r="A66" s="65">
        <v>0.315</v>
      </c>
      <c r="B66" s="66">
        <v>63</v>
      </c>
      <c r="C66" s="67" t="s">
        <v>251</v>
      </c>
      <c r="D66" s="11"/>
      <c r="E66" s="11"/>
      <c r="F66" s="10"/>
      <c r="L66" s="13"/>
      <c r="N66" s="14"/>
    </row>
    <row r="67" spans="1:14" s="12" customFormat="1" ht="14.25">
      <c r="A67" s="65">
        <v>0.32</v>
      </c>
      <c r="B67" s="66">
        <v>64</v>
      </c>
      <c r="C67" s="67" t="s">
        <v>252</v>
      </c>
      <c r="D67" s="11"/>
      <c r="E67" s="11"/>
      <c r="F67" s="10"/>
      <c r="L67" s="13"/>
      <c r="N67" s="14"/>
    </row>
    <row r="68" spans="1:14" s="12" customFormat="1" ht="14.25">
      <c r="A68" s="65">
        <v>0.32500000000000001</v>
      </c>
      <c r="B68" s="66">
        <v>65</v>
      </c>
      <c r="C68" s="67" t="s">
        <v>253</v>
      </c>
      <c r="D68" s="11"/>
      <c r="E68" s="11"/>
      <c r="F68" s="10"/>
      <c r="L68" s="13"/>
      <c r="N68" s="14"/>
    </row>
    <row r="69" spans="1:14" s="12" customFormat="1" ht="14.25">
      <c r="A69" s="65">
        <v>0.33</v>
      </c>
      <c r="B69" s="66">
        <v>66</v>
      </c>
      <c r="C69" s="67" t="s">
        <v>254</v>
      </c>
      <c r="D69" s="11"/>
      <c r="E69" s="11"/>
      <c r="F69" s="10"/>
      <c r="L69" s="13"/>
      <c r="N69" s="14"/>
    </row>
    <row r="70" spans="1:14" s="12" customFormat="1" ht="14.25">
      <c r="A70" s="65">
        <v>0.33500000000000002</v>
      </c>
      <c r="B70" s="66">
        <v>67</v>
      </c>
      <c r="C70" s="67" t="s">
        <v>255</v>
      </c>
      <c r="D70" s="11"/>
      <c r="E70" s="11"/>
      <c r="F70" s="10"/>
      <c r="L70" s="13"/>
      <c r="N70" s="14"/>
    </row>
    <row r="71" spans="1:14" s="12" customFormat="1" ht="14.25">
      <c r="A71" s="65">
        <v>0.34</v>
      </c>
      <c r="B71" s="66">
        <v>68</v>
      </c>
      <c r="C71" s="67" t="s">
        <v>256</v>
      </c>
      <c r="D71" s="11"/>
      <c r="E71" s="11"/>
      <c r="F71" s="10"/>
      <c r="L71" s="13"/>
      <c r="N71" s="14"/>
    </row>
    <row r="72" spans="1:14" s="12" customFormat="1" ht="14.25">
      <c r="A72" s="65">
        <v>0.34499999999999997</v>
      </c>
      <c r="B72" s="66">
        <v>69</v>
      </c>
      <c r="C72" s="67" t="s">
        <v>257</v>
      </c>
      <c r="D72" s="11"/>
      <c r="E72" s="11"/>
      <c r="F72" s="10"/>
      <c r="L72" s="13"/>
      <c r="N72" s="14"/>
    </row>
    <row r="73" spans="1:14" s="12" customFormat="1" ht="14.25">
      <c r="A73" s="65">
        <v>0.35</v>
      </c>
      <c r="B73" s="66">
        <v>70</v>
      </c>
      <c r="C73" s="67" t="s">
        <v>258</v>
      </c>
      <c r="D73" s="11"/>
      <c r="E73" s="11"/>
      <c r="F73" s="10"/>
      <c r="L73" s="13"/>
      <c r="N73" s="14"/>
    </row>
    <row r="74" spans="1:14" s="12" customFormat="1" ht="14.25">
      <c r="A74" s="65">
        <v>0.35499999999999998</v>
      </c>
      <c r="B74" s="66">
        <v>71</v>
      </c>
      <c r="C74" s="67" t="s">
        <v>259</v>
      </c>
      <c r="D74" s="11"/>
      <c r="E74" s="11"/>
      <c r="F74" s="10"/>
      <c r="L74" s="13"/>
      <c r="N74" s="14"/>
    </row>
    <row r="75" spans="1:14" s="12" customFormat="1" ht="14.25">
      <c r="A75" s="65">
        <v>0.36</v>
      </c>
      <c r="B75" s="66">
        <v>72</v>
      </c>
      <c r="C75" s="67" t="s">
        <v>260</v>
      </c>
      <c r="D75" s="11"/>
      <c r="E75" s="11"/>
      <c r="F75" s="10"/>
      <c r="L75" s="13"/>
      <c r="N75" s="14"/>
    </row>
    <row r="76" spans="1:14" s="12" customFormat="1" ht="14.25">
      <c r="A76" s="65">
        <v>0.36499999999999999</v>
      </c>
      <c r="B76" s="66">
        <v>73</v>
      </c>
      <c r="C76" s="67" t="s">
        <v>261</v>
      </c>
      <c r="D76" s="11"/>
      <c r="E76" s="11"/>
      <c r="F76" s="10"/>
      <c r="L76" s="13"/>
      <c r="N76" s="14"/>
    </row>
    <row r="77" spans="1:14" s="12" customFormat="1" ht="14.25">
      <c r="A77" s="65">
        <v>0.37</v>
      </c>
      <c r="B77" s="66">
        <v>74</v>
      </c>
      <c r="C77" s="67" t="s">
        <v>262</v>
      </c>
      <c r="D77" s="11"/>
      <c r="E77" s="11"/>
      <c r="F77" s="10"/>
      <c r="L77" s="13"/>
      <c r="N77" s="14"/>
    </row>
    <row r="78" spans="1:14" s="12" customFormat="1" ht="14.25">
      <c r="A78" s="65">
        <v>0.375</v>
      </c>
      <c r="B78" s="66">
        <v>75</v>
      </c>
      <c r="C78" s="67" t="s">
        <v>263</v>
      </c>
      <c r="D78" s="11"/>
      <c r="E78" s="11"/>
      <c r="F78" s="10"/>
      <c r="L78" s="13"/>
      <c r="N78" s="14"/>
    </row>
    <row r="79" spans="1:14" s="12" customFormat="1" ht="14.25">
      <c r="A79" s="65">
        <v>0.38</v>
      </c>
      <c r="B79" s="66">
        <v>76</v>
      </c>
      <c r="C79" s="67" t="s">
        <v>264</v>
      </c>
      <c r="D79" s="11"/>
      <c r="E79" s="11"/>
      <c r="F79" s="10"/>
      <c r="L79" s="13"/>
      <c r="N79" s="14"/>
    </row>
    <row r="80" spans="1:14" s="12" customFormat="1" ht="14.25">
      <c r="A80" s="65">
        <v>0.38500000000000001</v>
      </c>
      <c r="B80" s="66">
        <v>77</v>
      </c>
      <c r="C80" s="67" t="s">
        <v>265</v>
      </c>
      <c r="D80" s="11"/>
      <c r="E80" s="11"/>
      <c r="F80" s="10"/>
      <c r="L80" s="13"/>
      <c r="N80" s="14"/>
    </row>
    <row r="81" spans="1:14" s="12" customFormat="1" ht="14.25">
      <c r="A81" s="65">
        <v>0.39</v>
      </c>
      <c r="B81" s="66">
        <v>78</v>
      </c>
      <c r="C81" s="67" t="s">
        <v>266</v>
      </c>
      <c r="D81" s="11"/>
      <c r="E81" s="11"/>
      <c r="F81" s="10"/>
      <c r="L81" s="13"/>
      <c r="N81" s="14"/>
    </row>
    <row r="82" spans="1:14" s="12" customFormat="1" ht="14.25">
      <c r="A82" s="65">
        <v>0.39500000000000002</v>
      </c>
      <c r="B82" s="66">
        <v>79</v>
      </c>
      <c r="C82" s="67" t="s">
        <v>267</v>
      </c>
      <c r="D82" s="11"/>
      <c r="E82" s="11"/>
      <c r="F82" s="10"/>
      <c r="L82" s="13"/>
      <c r="N82" s="14"/>
    </row>
    <row r="83" spans="1:14" s="12" customFormat="1" ht="14.25">
      <c r="A83" s="65">
        <v>0.4</v>
      </c>
      <c r="B83" s="66">
        <v>80</v>
      </c>
      <c r="C83" s="67" t="s">
        <v>268</v>
      </c>
      <c r="D83" s="11"/>
      <c r="E83" s="11"/>
      <c r="F83" s="10"/>
      <c r="L83" s="13"/>
      <c r="N83" s="14"/>
    </row>
    <row r="84" spans="1:14" s="12" customFormat="1" ht="14.25">
      <c r="A84" s="65">
        <v>0.40500000000000003</v>
      </c>
      <c r="B84" s="66">
        <v>81</v>
      </c>
      <c r="C84" s="67" t="s">
        <v>269</v>
      </c>
      <c r="D84" s="11"/>
      <c r="E84" s="11"/>
      <c r="F84" s="10"/>
      <c r="L84" s="13"/>
      <c r="N84" s="14"/>
    </row>
    <row r="85" spans="1:14" s="12" customFormat="1" ht="14.25">
      <c r="A85" s="65">
        <v>0.41</v>
      </c>
      <c r="B85" s="66">
        <v>82</v>
      </c>
      <c r="C85" s="67" t="s">
        <v>270</v>
      </c>
      <c r="D85" s="11"/>
      <c r="E85" s="11"/>
      <c r="F85" s="10"/>
      <c r="L85" s="13"/>
      <c r="N85" s="14"/>
    </row>
    <row r="86" spans="1:14" s="12" customFormat="1" ht="14.25">
      <c r="A86" s="65">
        <v>0.41499999999999998</v>
      </c>
      <c r="B86" s="66">
        <v>83</v>
      </c>
      <c r="C86" s="67" t="s">
        <v>271</v>
      </c>
      <c r="D86" s="11"/>
      <c r="E86" s="11"/>
      <c r="F86" s="10"/>
      <c r="L86" s="13"/>
      <c r="N86" s="14"/>
    </row>
    <row r="87" spans="1:14" s="12" customFormat="1" ht="14.25">
      <c r="A87" s="65">
        <v>0.42</v>
      </c>
      <c r="B87" s="66">
        <v>84</v>
      </c>
      <c r="C87" s="67" t="s">
        <v>272</v>
      </c>
      <c r="D87" s="11"/>
      <c r="E87" s="11"/>
      <c r="F87" s="10"/>
      <c r="L87" s="13"/>
      <c r="N87" s="14"/>
    </row>
    <row r="88" spans="1:14" s="12" customFormat="1" ht="14.25">
      <c r="A88" s="65">
        <v>0.42499999999999999</v>
      </c>
      <c r="B88" s="66">
        <v>85</v>
      </c>
      <c r="C88" s="67" t="s">
        <v>273</v>
      </c>
      <c r="D88" s="11"/>
      <c r="E88" s="11"/>
      <c r="F88" s="10"/>
      <c r="L88" s="13"/>
      <c r="N88" s="14"/>
    </row>
    <row r="89" spans="1:14" s="12" customFormat="1" ht="14.25">
      <c r="A89" s="65">
        <v>0.43</v>
      </c>
      <c r="B89" s="66">
        <v>86</v>
      </c>
      <c r="C89" s="67" t="s">
        <v>274</v>
      </c>
      <c r="D89" s="11"/>
      <c r="E89" s="11"/>
      <c r="F89" s="10"/>
      <c r="L89" s="13"/>
      <c r="N89" s="14"/>
    </row>
    <row r="90" spans="1:14" s="12" customFormat="1" ht="14.25">
      <c r="A90" s="65">
        <v>0.435</v>
      </c>
      <c r="B90" s="66">
        <v>87</v>
      </c>
      <c r="C90" s="67" t="s">
        <v>275</v>
      </c>
      <c r="D90" s="11"/>
      <c r="E90" s="11"/>
      <c r="F90" s="10"/>
      <c r="L90" s="13"/>
      <c r="N90" s="14"/>
    </row>
    <row r="91" spans="1:14" s="12" customFormat="1" ht="14.25">
      <c r="A91" s="65">
        <v>0.44</v>
      </c>
      <c r="B91" s="66">
        <v>88</v>
      </c>
      <c r="C91" s="67" t="s">
        <v>276</v>
      </c>
      <c r="D91" s="11"/>
      <c r="E91" s="11"/>
      <c r="F91" s="10"/>
      <c r="L91" s="13"/>
      <c r="N91" s="14"/>
    </row>
    <row r="92" spans="1:14" s="12" customFormat="1" ht="14.25">
      <c r="A92" s="65">
        <v>0.44500000000000001</v>
      </c>
      <c r="B92" s="66">
        <v>89</v>
      </c>
      <c r="C92" s="67" t="s">
        <v>277</v>
      </c>
      <c r="D92" s="11"/>
      <c r="E92" s="11"/>
      <c r="F92" s="10"/>
      <c r="L92" s="13"/>
      <c r="N92" s="14"/>
    </row>
    <row r="93" spans="1:14" s="12" customFormat="1" ht="14.25">
      <c r="A93" s="65">
        <v>0.45</v>
      </c>
      <c r="B93" s="66">
        <v>90</v>
      </c>
      <c r="C93" s="67" t="s">
        <v>278</v>
      </c>
      <c r="D93" s="11"/>
      <c r="E93" s="11"/>
      <c r="F93" s="10"/>
      <c r="L93" s="13"/>
      <c r="N93" s="14"/>
    </row>
    <row r="94" spans="1:14" s="12" customFormat="1" ht="14.25">
      <c r="A94" s="65">
        <v>0.45500000000000002</v>
      </c>
      <c r="B94" s="66">
        <v>91</v>
      </c>
      <c r="C94" s="67" t="s">
        <v>279</v>
      </c>
      <c r="D94" s="11"/>
      <c r="E94" s="11"/>
      <c r="F94" s="10"/>
      <c r="L94" s="13"/>
      <c r="N94" s="14"/>
    </row>
    <row r="95" spans="1:14" s="12" customFormat="1" ht="14.25">
      <c r="A95" s="65">
        <v>0.46</v>
      </c>
      <c r="B95" s="66">
        <v>92</v>
      </c>
      <c r="C95" s="67" t="s">
        <v>280</v>
      </c>
      <c r="D95" s="11"/>
      <c r="E95" s="11"/>
      <c r="F95" s="10"/>
      <c r="L95" s="13"/>
      <c r="N95" s="14"/>
    </row>
    <row r="96" spans="1:14" s="12" customFormat="1" ht="14.25">
      <c r="A96" s="65">
        <v>0.46500000000000002</v>
      </c>
      <c r="B96" s="66">
        <v>93</v>
      </c>
      <c r="C96" s="67" t="s">
        <v>281</v>
      </c>
      <c r="D96" s="11"/>
      <c r="E96" s="11"/>
      <c r="F96" s="10"/>
      <c r="L96" s="13"/>
      <c r="N96" s="14"/>
    </row>
    <row r="97" spans="1:14" s="12" customFormat="1" ht="14.25">
      <c r="A97" s="65">
        <v>0.47</v>
      </c>
      <c r="B97" s="66">
        <v>94</v>
      </c>
      <c r="C97" s="67" t="s">
        <v>282</v>
      </c>
      <c r="D97" s="11"/>
      <c r="E97" s="11"/>
      <c r="F97" s="10"/>
      <c r="L97" s="13"/>
      <c r="N97" s="14"/>
    </row>
    <row r="98" spans="1:14" s="12" customFormat="1" ht="14.25">
      <c r="A98" s="65">
        <v>0.47499999999999998</v>
      </c>
      <c r="B98" s="66">
        <v>95</v>
      </c>
      <c r="C98" s="67" t="s">
        <v>283</v>
      </c>
      <c r="D98" s="11"/>
      <c r="E98" s="11"/>
      <c r="F98" s="10"/>
      <c r="L98" s="13"/>
      <c r="N98" s="14"/>
    </row>
    <row r="99" spans="1:14" s="12" customFormat="1" ht="14.25">
      <c r="A99" s="65">
        <v>0.48</v>
      </c>
      <c r="B99" s="66">
        <v>96</v>
      </c>
      <c r="C99" s="67" t="s">
        <v>284</v>
      </c>
      <c r="D99" s="11"/>
      <c r="E99" s="11"/>
      <c r="F99" s="10"/>
      <c r="L99" s="13"/>
      <c r="N99" s="14"/>
    </row>
    <row r="100" spans="1:14" s="12" customFormat="1" ht="14.25">
      <c r="A100" s="65">
        <v>0.48499999999999999</v>
      </c>
      <c r="B100" s="66">
        <v>97</v>
      </c>
      <c r="C100" s="67" t="s">
        <v>285</v>
      </c>
      <c r="D100" s="11"/>
      <c r="E100" s="11"/>
      <c r="F100" s="10"/>
      <c r="L100" s="13"/>
      <c r="N100" s="14"/>
    </row>
    <row r="101" spans="1:14" s="12" customFormat="1" ht="14.25">
      <c r="A101" s="65">
        <v>0.49</v>
      </c>
      <c r="B101" s="66">
        <v>98</v>
      </c>
      <c r="C101" s="67" t="s">
        <v>286</v>
      </c>
      <c r="D101" s="11"/>
      <c r="E101" s="11"/>
      <c r="F101" s="10"/>
      <c r="L101" s="13"/>
      <c r="N101" s="14"/>
    </row>
    <row r="102" spans="1:14" s="12" customFormat="1" ht="14.25">
      <c r="A102" s="65">
        <v>0.495</v>
      </c>
      <c r="B102" s="66">
        <v>99</v>
      </c>
      <c r="C102" s="67" t="s">
        <v>287</v>
      </c>
      <c r="D102" s="11"/>
      <c r="E102" s="11"/>
      <c r="F102" s="10"/>
      <c r="L102" s="13"/>
      <c r="N102" s="14"/>
    </row>
    <row r="103" spans="1:14" s="12" customFormat="1" ht="14.25">
      <c r="A103" s="65">
        <v>0.5</v>
      </c>
      <c r="B103" s="66">
        <v>100</v>
      </c>
      <c r="C103" s="67" t="s">
        <v>288</v>
      </c>
      <c r="D103" s="11"/>
      <c r="E103" s="11"/>
      <c r="F103" s="10"/>
      <c r="L103" s="13"/>
      <c r="N103" s="14"/>
    </row>
    <row r="104" spans="1:14" s="12" customFormat="1" ht="14.25">
      <c r="A104" s="65">
        <v>0.505</v>
      </c>
      <c r="B104" s="66">
        <v>101</v>
      </c>
      <c r="C104" s="67" t="s">
        <v>289</v>
      </c>
      <c r="D104" s="11"/>
      <c r="E104" s="11"/>
      <c r="F104" s="10"/>
      <c r="L104" s="13"/>
      <c r="N104" s="14"/>
    </row>
    <row r="105" spans="1:14" s="12" customFormat="1" ht="14.25">
      <c r="A105" s="65">
        <v>0.51</v>
      </c>
      <c r="B105" s="66">
        <v>102</v>
      </c>
      <c r="C105" s="67" t="s">
        <v>290</v>
      </c>
      <c r="D105" s="11"/>
      <c r="E105" s="11"/>
      <c r="F105" s="10"/>
      <c r="L105" s="13"/>
      <c r="N105" s="14"/>
    </row>
    <row r="106" spans="1:14" s="12" customFormat="1" ht="14.25">
      <c r="A106" s="65">
        <v>0.51500000000000001</v>
      </c>
      <c r="B106" s="66">
        <v>103</v>
      </c>
      <c r="C106" s="67" t="s">
        <v>291</v>
      </c>
      <c r="D106" s="11"/>
      <c r="E106" s="11"/>
      <c r="F106" s="10"/>
      <c r="L106" s="13"/>
      <c r="N106" s="14"/>
    </row>
    <row r="107" spans="1:14" s="12" customFormat="1" ht="14.25">
      <c r="A107" s="65">
        <v>0.52</v>
      </c>
      <c r="B107" s="66">
        <v>104</v>
      </c>
      <c r="C107" s="67" t="s">
        <v>292</v>
      </c>
      <c r="D107" s="11"/>
      <c r="E107" s="11"/>
      <c r="F107" s="10"/>
      <c r="L107" s="13"/>
      <c r="N107" s="14"/>
    </row>
    <row r="108" spans="1:14" s="12" customFormat="1" ht="14.25">
      <c r="A108" s="65">
        <v>0.52500000000000002</v>
      </c>
      <c r="B108" s="66">
        <v>105</v>
      </c>
      <c r="C108" s="67" t="s">
        <v>293</v>
      </c>
      <c r="D108" s="11"/>
      <c r="E108" s="11"/>
      <c r="F108" s="10"/>
      <c r="L108" s="13"/>
      <c r="N108" s="14"/>
    </row>
    <row r="109" spans="1:14" s="12" customFormat="1" ht="14.25">
      <c r="A109" s="65">
        <v>0.53</v>
      </c>
      <c r="B109" s="66">
        <v>106</v>
      </c>
      <c r="C109" s="67" t="s">
        <v>294</v>
      </c>
      <c r="D109" s="11"/>
      <c r="E109" s="11"/>
      <c r="F109" s="10"/>
      <c r="L109" s="13"/>
      <c r="N109" s="14"/>
    </row>
    <row r="110" spans="1:14" s="12" customFormat="1" ht="14.25">
      <c r="A110" s="65">
        <v>0.53500000000000003</v>
      </c>
      <c r="B110" s="66">
        <v>107</v>
      </c>
      <c r="C110" s="67" t="s">
        <v>295</v>
      </c>
      <c r="D110" s="11"/>
      <c r="E110" s="11"/>
      <c r="F110" s="10"/>
      <c r="L110" s="13"/>
      <c r="N110" s="14"/>
    </row>
    <row r="111" spans="1:14" s="12" customFormat="1" ht="14.25">
      <c r="A111" s="65">
        <v>0.54</v>
      </c>
      <c r="B111" s="66">
        <v>108</v>
      </c>
      <c r="C111" s="67" t="s">
        <v>296</v>
      </c>
      <c r="D111" s="11"/>
      <c r="E111" s="11"/>
      <c r="F111" s="10"/>
      <c r="L111" s="13"/>
      <c r="N111" s="14"/>
    </row>
    <row r="112" spans="1:14" s="12" customFormat="1" ht="14.25">
      <c r="A112" s="65">
        <v>0.54500000000000004</v>
      </c>
      <c r="B112" s="66">
        <v>109</v>
      </c>
      <c r="C112" s="67" t="s">
        <v>297</v>
      </c>
      <c r="D112" s="11"/>
      <c r="E112" s="11"/>
      <c r="F112" s="10"/>
      <c r="L112" s="13"/>
      <c r="N112" s="14"/>
    </row>
    <row r="113" spans="1:14" s="12" customFormat="1" ht="14.25">
      <c r="A113" s="65">
        <v>0.55000000000000004</v>
      </c>
      <c r="B113" s="66">
        <v>110</v>
      </c>
      <c r="C113" s="67" t="s">
        <v>298</v>
      </c>
      <c r="D113" s="11"/>
      <c r="E113" s="11"/>
      <c r="F113" s="10"/>
      <c r="L113" s="13"/>
      <c r="N113" s="14"/>
    </row>
    <row r="114" spans="1:14" s="12" customFormat="1" ht="14.25">
      <c r="A114" s="65">
        <v>0.55500000000000005</v>
      </c>
      <c r="B114" s="66">
        <v>111</v>
      </c>
      <c r="C114" s="67" t="s">
        <v>299</v>
      </c>
      <c r="D114" s="11"/>
      <c r="E114" s="11"/>
      <c r="F114" s="10"/>
      <c r="L114" s="13"/>
      <c r="N114" s="14"/>
    </row>
    <row r="115" spans="1:14" s="12" customFormat="1" ht="14.25">
      <c r="A115" s="65">
        <v>0.56000000000000005</v>
      </c>
      <c r="B115" s="66">
        <v>112</v>
      </c>
      <c r="C115" s="67" t="s">
        <v>300</v>
      </c>
      <c r="D115" s="11"/>
      <c r="E115" s="11"/>
      <c r="F115" s="10"/>
      <c r="L115" s="13"/>
      <c r="N115" s="14"/>
    </row>
    <row r="116" spans="1:14" s="12" customFormat="1" ht="14.25">
      <c r="A116" s="65">
        <v>0.56499999999999995</v>
      </c>
      <c r="B116" s="66">
        <v>113</v>
      </c>
      <c r="C116" s="67" t="s">
        <v>301</v>
      </c>
      <c r="D116" s="11"/>
      <c r="E116" s="11"/>
      <c r="F116" s="10"/>
      <c r="L116" s="13"/>
      <c r="N116" s="14"/>
    </row>
    <row r="117" spans="1:14" s="12" customFormat="1" ht="14.25">
      <c r="A117" s="65">
        <v>0.56999999999999995</v>
      </c>
      <c r="B117" s="66">
        <v>114</v>
      </c>
      <c r="C117" s="67" t="s">
        <v>302</v>
      </c>
      <c r="D117" s="11"/>
      <c r="E117" s="11"/>
      <c r="F117" s="10"/>
      <c r="L117" s="13"/>
      <c r="N117" s="14"/>
    </row>
    <row r="118" spans="1:14" s="12" customFormat="1" ht="14.25">
      <c r="A118" s="65">
        <v>0.57499999999999996</v>
      </c>
      <c r="B118" s="66">
        <v>115</v>
      </c>
      <c r="C118" s="67" t="s">
        <v>303</v>
      </c>
      <c r="D118" s="11"/>
      <c r="E118" s="11"/>
      <c r="F118" s="10"/>
      <c r="L118" s="13"/>
      <c r="N118" s="14"/>
    </row>
    <row r="119" spans="1:14" s="12" customFormat="1" ht="14.25">
      <c r="A119" s="65">
        <v>0.57999999999999996</v>
      </c>
      <c r="B119" s="66">
        <v>116</v>
      </c>
      <c r="C119" s="67" t="s">
        <v>304</v>
      </c>
      <c r="D119" s="11"/>
      <c r="E119" s="11"/>
      <c r="F119" s="10"/>
      <c r="L119" s="13"/>
      <c r="N119" s="14"/>
    </row>
    <row r="120" spans="1:14" s="12" customFormat="1" ht="14.25">
      <c r="A120" s="65">
        <v>0.58499999999999996</v>
      </c>
      <c r="B120" s="66">
        <v>117</v>
      </c>
      <c r="C120" s="67" t="s">
        <v>305</v>
      </c>
      <c r="D120" s="11"/>
      <c r="E120" s="11"/>
      <c r="F120" s="10"/>
      <c r="L120" s="13"/>
      <c r="N120" s="14"/>
    </row>
    <row r="121" spans="1:14" s="12" customFormat="1" ht="14.25">
      <c r="A121" s="65">
        <v>0.59</v>
      </c>
      <c r="B121" s="66">
        <v>118</v>
      </c>
      <c r="C121" s="67" t="s">
        <v>306</v>
      </c>
      <c r="D121" s="11"/>
      <c r="E121" s="11"/>
      <c r="F121" s="10"/>
      <c r="L121" s="13"/>
      <c r="N121" s="14"/>
    </row>
    <row r="122" spans="1:14" s="12" customFormat="1" ht="14.25">
      <c r="A122" s="65">
        <v>0.59499999999999997</v>
      </c>
      <c r="B122" s="66">
        <v>119</v>
      </c>
      <c r="C122" s="67" t="s">
        <v>307</v>
      </c>
      <c r="D122" s="11"/>
      <c r="E122" s="11"/>
      <c r="F122" s="10"/>
      <c r="L122" s="13"/>
      <c r="N122" s="14"/>
    </row>
    <row r="123" spans="1:14" s="12" customFormat="1" ht="14.25">
      <c r="A123" s="65">
        <v>0.6</v>
      </c>
      <c r="B123" s="66">
        <v>120</v>
      </c>
      <c r="C123" s="67" t="s">
        <v>308</v>
      </c>
      <c r="D123" s="11"/>
      <c r="E123" s="11"/>
      <c r="F123" s="10"/>
      <c r="L123" s="13"/>
      <c r="N123" s="14"/>
    </row>
    <row r="124" spans="1:14" s="12" customFormat="1" ht="14.25">
      <c r="A124" s="65">
        <v>0.60499999999999998</v>
      </c>
      <c r="B124" s="66">
        <v>121</v>
      </c>
      <c r="C124" s="67" t="s">
        <v>309</v>
      </c>
      <c r="D124" s="11"/>
      <c r="E124" s="11"/>
      <c r="F124" s="10"/>
      <c r="L124" s="13"/>
      <c r="N124" s="14"/>
    </row>
    <row r="125" spans="1:14" s="12" customFormat="1" ht="14.25">
      <c r="A125" s="65">
        <v>0.61</v>
      </c>
      <c r="B125" s="66">
        <v>122</v>
      </c>
      <c r="C125" s="67" t="s">
        <v>310</v>
      </c>
      <c r="D125" s="11"/>
      <c r="E125" s="11"/>
      <c r="F125" s="10"/>
      <c r="L125" s="13"/>
      <c r="N125" s="14"/>
    </row>
    <row r="126" spans="1:14" s="12" customFormat="1" ht="14.25">
      <c r="A126" s="65">
        <v>0.61499999999999999</v>
      </c>
      <c r="B126" s="66">
        <v>123</v>
      </c>
      <c r="C126" s="67" t="s">
        <v>311</v>
      </c>
      <c r="D126" s="11"/>
      <c r="E126" s="11"/>
      <c r="F126" s="10"/>
      <c r="L126" s="13"/>
      <c r="N126" s="14"/>
    </row>
    <row r="127" spans="1:14" s="12" customFormat="1" ht="14.25">
      <c r="A127" s="65">
        <v>0.62</v>
      </c>
      <c r="B127" s="66">
        <v>124</v>
      </c>
      <c r="C127" s="67" t="s">
        <v>312</v>
      </c>
      <c r="D127" s="11"/>
      <c r="E127" s="11"/>
      <c r="F127" s="10"/>
      <c r="L127" s="13"/>
      <c r="N127" s="14"/>
    </row>
    <row r="128" spans="1:14" s="12" customFormat="1" ht="14.25">
      <c r="A128" s="65">
        <v>0.625</v>
      </c>
      <c r="B128" s="66">
        <v>125</v>
      </c>
      <c r="C128" s="67" t="s">
        <v>313</v>
      </c>
      <c r="D128" s="11"/>
      <c r="E128" s="11"/>
      <c r="F128" s="10"/>
      <c r="L128" s="13"/>
      <c r="N128" s="14"/>
    </row>
    <row r="129" spans="1:14" s="12" customFormat="1" ht="14.25">
      <c r="A129" s="65">
        <v>0.63</v>
      </c>
      <c r="B129" s="66">
        <v>126</v>
      </c>
      <c r="C129" s="67" t="s">
        <v>314</v>
      </c>
      <c r="D129" s="11"/>
      <c r="E129" s="11"/>
      <c r="F129" s="10"/>
      <c r="L129" s="13"/>
      <c r="N129" s="14"/>
    </row>
    <row r="130" spans="1:14" s="12" customFormat="1" ht="14.25">
      <c r="A130" s="65">
        <v>0.63500000000000001</v>
      </c>
      <c r="B130" s="66">
        <v>127</v>
      </c>
      <c r="C130" s="67" t="s">
        <v>315</v>
      </c>
      <c r="D130" s="11"/>
      <c r="E130" s="11"/>
      <c r="F130" s="10"/>
      <c r="L130" s="13"/>
      <c r="N130" s="14"/>
    </row>
    <row r="131" spans="1:14" s="12" customFormat="1" ht="14.25">
      <c r="A131" s="65">
        <v>0.64</v>
      </c>
      <c r="B131" s="66">
        <v>128</v>
      </c>
      <c r="C131" s="67" t="s">
        <v>316</v>
      </c>
      <c r="D131" s="11"/>
      <c r="E131" s="11"/>
      <c r="F131" s="10"/>
      <c r="L131" s="13"/>
      <c r="N131" s="14"/>
    </row>
    <row r="132" spans="1:14" s="12" customFormat="1" ht="14.25">
      <c r="A132" s="65">
        <v>0.64500000000000002</v>
      </c>
      <c r="B132" s="66">
        <v>129</v>
      </c>
      <c r="C132" s="67" t="s">
        <v>317</v>
      </c>
      <c r="D132" s="11"/>
      <c r="E132" s="11"/>
      <c r="F132" s="10"/>
      <c r="L132" s="13"/>
      <c r="N132" s="14"/>
    </row>
    <row r="133" spans="1:14" s="12" customFormat="1" ht="14.25">
      <c r="A133" s="65">
        <v>0.65</v>
      </c>
      <c r="B133" s="66">
        <v>130</v>
      </c>
      <c r="C133" s="67" t="s">
        <v>318</v>
      </c>
      <c r="D133" s="11"/>
      <c r="E133" s="11"/>
      <c r="F133" s="10"/>
      <c r="L133" s="13"/>
      <c r="N133" s="14"/>
    </row>
    <row r="134" spans="1:14" s="12" customFormat="1" ht="14.25">
      <c r="A134" s="65">
        <v>0.65500000000000003</v>
      </c>
      <c r="B134" s="66">
        <v>131</v>
      </c>
      <c r="C134" s="67" t="s">
        <v>319</v>
      </c>
      <c r="D134" s="11"/>
      <c r="E134" s="11"/>
      <c r="F134" s="10"/>
      <c r="L134" s="13"/>
      <c r="N134" s="14"/>
    </row>
    <row r="135" spans="1:14" s="12" customFormat="1" ht="14.25">
      <c r="A135" s="65">
        <v>0.66</v>
      </c>
      <c r="B135" s="66">
        <v>132</v>
      </c>
      <c r="C135" s="67" t="s">
        <v>320</v>
      </c>
      <c r="D135" s="11"/>
      <c r="E135" s="11"/>
      <c r="F135" s="10"/>
      <c r="L135" s="13"/>
      <c r="N135" s="14"/>
    </row>
    <row r="136" spans="1:14" s="12" customFormat="1" ht="14.25">
      <c r="A136" s="65">
        <v>0.66500000000000004</v>
      </c>
      <c r="B136" s="66">
        <v>133</v>
      </c>
      <c r="C136" s="67" t="s">
        <v>321</v>
      </c>
      <c r="D136" s="11"/>
      <c r="E136" s="11"/>
      <c r="F136" s="10"/>
      <c r="L136" s="13"/>
      <c r="N136" s="14"/>
    </row>
    <row r="137" spans="1:14" s="12" customFormat="1" ht="14.25">
      <c r="A137" s="65">
        <v>0.67</v>
      </c>
      <c r="B137" s="66">
        <v>134</v>
      </c>
      <c r="C137" s="67" t="s">
        <v>322</v>
      </c>
      <c r="D137" s="11"/>
      <c r="E137" s="11"/>
      <c r="F137" s="10"/>
      <c r="L137" s="13"/>
      <c r="N137" s="14"/>
    </row>
    <row r="138" spans="1:14" s="12" customFormat="1" ht="14.25">
      <c r="A138" s="65">
        <v>0.67500000000000004</v>
      </c>
      <c r="B138" s="66">
        <v>135</v>
      </c>
      <c r="C138" s="67" t="s">
        <v>323</v>
      </c>
      <c r="D138" s="11"/>
      <c r="E138" s="11"/>
      <c r="F138" s="10"/>
      <c r="L138" s="13"/>
      <c r="N138" s="14"/>
    </row>
    <row r="139" spans="1:14" s="12" customFormat="1" ht="14.25">
      <c r="A139" s="65">
        <v>0.68</v>
      </c>
      <c r="B139" s="66">
        <v>136</v>
      </c>
      <c r="C139" s="67" t="s">
        <v>324</v>
      </c>
      <c r="D139" s="11"/>
      <c r="E139" s="11"/>
      <c r="F139" s="10"/>
      <c r="L139" s="13"/>
      <c r="N139" s="14"/>
    </row>
    <row r="140" spans="1:14" s="12" customFormat="1" ht="14.25">
      <c r="A140" s="65">
        <v>0.68500000000000005</v>
      </c>
      <c r="B140" s="66">
        <v>137</v>
      </c>
      <c r="C140" s="67" t="s">
        <v>325</v>
      </c>
      <c r="D140" s="11"/>
      <c r="E140" s="11"/>
      <c r="F140" s="10"/>
      <c r="L140" s="13"/>
      <c r="N140" s="14"/>
    </row>
    <row r="141" spans="1:14" s="12" customFormat="1" ht="14.25">
      <c r="A141" s="65">
        <v>0.69</v>
      </c>
      <c r="B141" s="66">
        <v>138</v>
      </c>
      <c r="C141" s="67" t="s">
        <v>326</v>
      </c>
      <c r="D141" s="11"/>
      <c r="E141" s="11"/>
      <c r="F141" s="10"/>
      <c r="L141" s="13"/>
      <c r="N141" s="14"/>
    </row>
    <row r="142" spans="1:14" s="12" customFormat="1" ht="14.25">
      <c r="A142" s="65">
        <v>0.69499999999999995</v>
      </c>
      <c r="B142" s="66">
        <v>139</v>
      </c>
      <c r="C142" s="67" t="s">
        <v>327</v>
      </c>
      <c r="D142" s="11"/>
      <c r="E142" s="11"/>
      <c r="F142" s="10"/>
      <c r="L142" s="13"/>
      <c r="N142" s="14"/>
    </row>
    <row r="143" spans="1:14" s="12" customFormat="1" ht="14.25">
      <c r="A143" s="65">
        <v>0.7</v>
      </c>
      <c r="B143" s="66">
        <v>140</v>
      </c>
      <c r="C143" s="67" t="s">
        <v>328</v>
      </c>
      <c r="D143" s="11"/>
      <c r="E143" s="11"/>
      <c r="F143" s="10"/>
      <c r="L143" s="13"/>
      <c r="N143" s="14"/>
    </row>
    <row r="144" spans="1:14" s="12" customFormat="1" ht="14.25">
      <c r="A144" s="65">
        <v>0.70499999999999996</v>
      </c>
      <c r="B144" s="66">
        <v>141</v>
      </c>
      <c r="C144" s="67" t="s">
        <v>329</v>
      </c>
      <c r="D144" s="11"/>
      <c r="E144" s="11"/>
      <c r="F144" s="10"/>
      <c r="L144" s="13"/>
      <c r="N144" s="14"/>
    </row>
    <row r="145" spans="1:14" s="12" customFormat="1" ht="14.25">
      <c r="A145" s="65">
        <v>0.71</v>
      </c>
      <c r="B145" s="66">
        <v>142</v>
      </c>
      <c r="C145" s="67" t="s">
        <v>330</v>
      </c>
      <c r="D145" s="11"/>
      <c r="E145" s="11"/>
      <c r="F145" s="10"/>
      <c r="L145" s="13"/>
      <c r="N145" s="14"/>
    </row>
    <row r="146" spans="1:14" s="12" customFormat="1" ht="14.25">
      <c r="A146" s="65">
        <v>0.71499999999999997</v>
      </c>
      <c r="B146" s="66">
        <v>143</v>
      </c>
      <c r="C146" s="67" t="s">
        <v>331</v>
      </c>
      <c r="D146" s="11"/>
      <c r="E146" s="11"/>
      <c r="F146" s="10"/>
      <c r="L146" s="13"/>
      <c r="N146" s="14"/>
    </row>
    <row r="147" spans="1:14" s="12" customFormat="1" ht="14.25">
      <c r="A147" s="65">
        <v>0.72</v>
      </c>
      <c r="B147" s="66">
        <v>144</v>
      </c>
      <c r="C147" s="67" t="s">
        <v>332</v>
      </c>
      <c r="D147" s="11"/>
      <c r="E147" s="11"/>
      <c r="F147" s="10"/>
      <c r="L147" s="13"/>
      <c r="N147" s="14"/>
    </row>
    <row r="148" spans="1:14" s="12" customFormat="1" ht="14.25">
      <c r="A148" s="65">
        <v>0.72499999999999998</v>
      </c>
      <c r="B148" s="66">
        <v>145</v>
      </c>
      <c r="C148" s="67" t="s">
        <v>333</v>
      </c>
      <c r="D148" s="11"/>
      <c r="E148" s="11"/>
      <c r="F148" s="10"/>
      <c r="L148" s="13"/>
      <c r="N148" s="14"/>
    </row>
    <row r="149" spans="1:14" s="12" customFormat="1" ht="14.25">
      <c r="A149" s="65">
        <v>0.73</v>
      </c>
      <c r="B149" s="66">
        <v>146</v>
      </c>
      <c r="C149" s="67" t="s">
        <v>334</v>
      </c>
      <c r="D149" s="11"/>
      <c r="E149" s="11"/>
      <c r="F149" s="10"/>
      <c r="L149" s="13"/>
      <c r="N149" s="14"/>
    </row>
    <row r="150" spans="1:14" s="12" customFormat="1" ht="14.25">
      <c r="A150" s="65">
        <v>0.73499999999999999</v>
      </c>
      <c r="B150" s="66">
        <v>147</v>
      </c>
      <c r="C150" s="67" t="s">
        <v>335</v>
      </c>
      <c r="D150" s="11"/>
      <c r="E150" s="11"/>
      <c r="F150" s="10"/>
      <c r="L150" s="13"/>
      <c r="N150" s="14"/>
    </row>
    <row r="151" spans="1:14" s="12" customFormat="1" ht="14.25">
      <c r="A151" s="65">
        <v>0.74</v>
      </c>
      <c r="B151" s="66">
        <v>148</v>
      </c>
      <c r="C151" s="67" t="s">
        <v>336</v>
      </c>
      <c r="D151" s="11"/>
      <c r="E151" s="11"/>
      <c r="F151" s="10"/>
      <c r="L151" s="13"/>
      <c r="N151" s="14"/>
    </row>
    <row r="152" spans="1:14" s="12" customFormat="1" ht="14.25">
      <c r="A152" s="65">
        <v>0.745</v>
      </c>
      <c r="B152" s="66">
        <v>149</v>
      </c>
      <c r="C152" s="67" t="s">
        <v>337</v>
      </c>
      <c r="D152" s="11"/>
      <c r="E152" s="11"/>
      <c r="F152" s="10"/>
      <c r="L152" s="13"/>
      <c r="N152" s="14"/>
    </row>
    <row r="153" spans="1:14" s="12" customFormat="1" ht="14.25">
      <c r="A153" s="65">
        <v>0.75</v>
      </c>
      <c r="B153" s="66">
        <v>150</v>
      </c>
      <c r="C153" s="67" t="s">
        <v>338</v>
      </c>
      <c r="D153" s="11"/>
      <c r="E153" s="11"/>
      <c r="F153" s="10"/>
      <c r="L153" s="13"/>
      <c r="N153" s="14"/>
    </row>
    <row r="154" spans="1:14" s="12" customFormat="1" ht="14.25">
      <c r="A154" s="65">
        <v>0.755</v>
      </c>
      <c r="B154" s="66">
        <v>151</v>
      </c>
      <c r="C154" s="67" t="s">
        <v>339</v>
      </c>
      <c r="D154" s="11"/>
      <c r="E154" s="11"/>
      <c r="F154" s="10"/>
      <c r="L154" s="13"/>
      <c r="N154" s="14"/>
    </row>
    <row r="155" spans="1:14" s="12" customFormat="1" ht="14.25">
      <c r="A155" s="65">
        <v>0.76</v>
      </c>
      <c r="B155" s="66">
        <v>152</v>
      </c>
      <c r="C155" s="67" t="s">
        <v>340</v>
      </c>
      <c r="D155" s="11"/>
      <c r="E155" s="11"/>
      <c r="F155" s="10"/>
      <c r="L155" s="13"/>
      <c r="N155" s="14"/>
    </row>
    <row r="156" spans="1:14" s="12" customFormat="1" ht="14.25">
      <c r="A156" s="65">
        <v>0.76500000000000001</v>
      </c>
      <c r="B156" s="66">
        <v>153</v>
      </c>
      <c r="C156" s="67" t="s">
        <v>341</v>
      </c>
      <c r="D156" s="11"/>
      <c r="E156" s="11"/>
      <c r="F156" s="10"/>
      <c r="L156" s="13"/>
      <c r="N156" s="14"/>
    </row>
    <row r="157" spans="1:14" s="12" customFormat="1" ht="14.25">
      <c r="A157" s="65">
        <v>0.77</v>
      </c>
      <c r="B157" s="66">
        <v>154</v>
      </c>
      <c r="C157" s="67" t="s">
        <v>342</v>
      </c>
      <c r="D157" s="11"/>
      <c r="E157" s="11"/>
      <c r="F157" s="10"/>
      <c r="L157" s="13"/>
      <c r="N157" s="14"/>
    </row>
    <row r="158" spans="1:14" s="12" customFormat="1" ht="14.25">
      <c r="A158" s="65">
        <v>0.77500000000000002</v>
      </c>
      <c r="B158" s="66">
        <v>155</v>
      </c>
      <c r="C158" s="67" t="s">
        <v>343</v>
      </c>
      <c r="D158" s="11"/>
      <c r="E158" s="11"/>
      <c r="F158" s="10"/>
      <c r="L158" s="13"/>
      <c r="N158" s="14"/>
    </row>
    <row r="159" spans="1:14" s="12" customFormat="1" ht="14.25">
      <c r="A159" s="65">
        <v>0.78</v>
      </c>
      <c r="B159" s="66">
        <v>156</v>
      </c>
      <c r="C159" s="67" t="s">
        <v>344</v>
      </c>
      <c r="D159" s="11"/>
      <c r="E159" s="11"/>
      <c r="F159" s="10"/>
      <c r="L159" s="13"/>
      <c r="N159" s="14"/>
    </row>
    <row r="160" spans="1:14" s="12" customFormat="1" ht="14.25">
      <c r="A160" s="65">
        <v>0.78500000000000003</v>
      </c>
      <c r="B160" s="66">
        <v>157</v>
      </c>
      <c r="C160" s="67" t="s">
        <v>345</v>
      </c>
      <c r="D160" s="11"/>
      <c r="E160" s="11"/>
      <c r="F160" s="10"/>
      <c r="L160" s="13"/>
      <c r="N160" s="14"/>
    </row>
    <row r="161" spans="1:14" s="12" customFormat="1" ht="14.25">
      <c r="A161" s="65">
        <v>0.79</v>
      </c>
      <c r="B161" s="66">
        <v>158</v>
      </c>
      <c r="C161" s="67" t="s">
        <v>346</v>
      </c>
      <c r="D161" s="11"/>
      <c r="E161" s="11"/>
      <c r="F161" s="10"/>
      <c r="L161" s="13"/>
      <c r="N161" s="14"/>
    </row>
    <row r="162" spans="1:14" s="12" customFormat="1" ht="14.25">
      <c r="A162" s="65">
        <v>0.79500000000000004</v>
      </c>
      <c r="B162" s="66">
        <v>159</v>
      </c>
      <c r="C162" s="67" t="s">
        <v>347</v>
      </c>
      <c r="D162" s="11"/>
      <c r="E162" s="11"/>
      <c r="F162" s="10"/>
      <c r="L162" s="13"/>
      <c r="N162" s="14"/>
    </row>
    <row r="163" spans="1:14" s="12" customFormat="1" ht="14.25">
      <c r="A163" s="65">
        <v>0.8</v>
      </c>
      <c r="B163" s="66">
        <v>160</v>
      </c>
      <c r="C163" s="67" t="s">
        <v>348</v>
      </c>
      <c r="D163" s="11"/>
      <c r="E163" s="11"/>
      <c r="F163" s="10"/>
      <c r="L163" s="13"/>
      <c r="N163" s="14"/>
    </row>
    <row r="164" spans="1:14" s="12" customFormat="1" ht="14.25">
      <c r="A164" s="65">
        <v>0.80500000000000005</v>
      </c>
      <c r="B164" s="66">
        <v>161</v>
      </c>
      <c r="C164" s="67" t="s">
        <v>349</v>
      </c>
      <c r="D164" s="11"/>
      <c r="E164" s="11"/>
      <c r="F164" s="10"/>
      <c r="L164" s="13"/>
      <c r="N164" s="14"/>
    </row>
    <row r="165" spans="1:14" s="12" customFormat="1" ht="14.25">
      <c r="A165" s="65">
        <v>0.81</v>
      </c>
      <c r="B165" s="66">
        <v>162</v>
      </c>
      <c r="C165" s="67" t="s">
        <v>350</v>
      </c>
      <c r="D165" s="11"/>
      <c r="E165" s="11"/>
      <c r="F165" s="10"/>
      <c r="L165" s="13"/>
      <c r="N165" s="14"/>
    </row>
    <row r="166" spans="1:14" s="12" customFormat="1" ht="14.25">
      <c r="A166" s="65">
        <v>0.81499999999999995</v>
      </c>
      <c r="B166" s="66">
        <v>163</v>
      </c>
      <c r="C166" s="67" t="s">
        <v>351</v>
      </c>
      <c r="D166" s="11"/>
      <c r="E166" s="11"/>
      <c r="F166" s="10"/>
      <c r="L166" s="13"/>
      <c r="N166" s="14"/>
    </row>
    <row r="167" spans="1:14" s="12" customFormat="1" ht="14.25">
      <c r="A167" s="65">
        <v>0.82</v>
      </c>
      <c r="B167" s="66">
        <v>164</v>
      </c>
      <c r="C167" s="67" t="s">
        <v>352</v>
      </c>
      <c r="D167" s="11"/>
      <c r="E167" s="11"/>
      <c r="F167" s="10"/>
      <c r="L167" s="13"/>
      <c r="N167" s="14"/>
    </row>
    <row r="168" spans="1:14" s="12" customFormat="1" ht="14.25">
      <c r="A168" s="65">
        <v>0.82499999999999996</v>
      </c>
      <c r="B168" s="66">
        <v>165</v>
      </c>
      <c r="C168" s="67" t="s">
        <v>353</v>
      </c>
      <c r="D168" s="11"/>
      <c r="E168" s="11"/>
      <c r="F168" s="10"/>
      <c r="L168" s="13"/>
      <c r="N168" s="14"/>
    </row>
    <row r="169" spans="1:14" s="12" customFormat="1" ht="14.25">
      <c r="A169" s="65">
        <v>0.83</v>
      </c>
      <c r="B169" s="66">
        <v>166</v>
      </c>
      <c r="C169" s="67" t="s">
        <v>354</v>
      </c>
      <c r="D169" s="11"/>
      <c r="E169" s="11"/>
      <c r="F169" s="10"/>
      <c r="L169" s="13"/>
      <c r="N169" s="14"/>
    </row>
    <row r="170" spans="1:14" s="12" customFormat="1" ht="14.25">
      <c r="A170" s="65">
        <v>0.83499999999999996</v>
      </c>
      <c r="B170" s="66">
        <v>167</v>
      </c>
      <c r="C170" s="67" t="s">
        <v>355</v>
      </c>
      <c r="D170" s="11"/>
      <c r="E170" s="11"/>
      <c r="F170" s="10"/>
      <c r="L170" s="13"/>
      <c r="N170" s="14"/>
    </row>
    <row r="171" spans="1:14" s="12" customFormat="1" ht="14.25">
      <c r="A171" s="65">
        <v>0.84</v>
      </c>
      <c r="B171" s="66">
        <v>168</v>
      </c>
      <c r="C171" s="67" t="s">
        <v>356</v>
      </c>
      <c r="D171" s="11"/>
      <c r="E171" s="11"/>
      <c r="F171" s="10"/>
      <c r="L171" s="13"/>
      <c r="N171" s="14"/>
    </row>
    <row r="172" spans="1:14" s="12" customFormat="1" ht="14.25">
      <c r="A172" s="65">
        <v>0.84499999999999997</v>
      </c>
      <c r="B172" s="66">
        <v>169</v>
      </c>
      <c r="C172" s="67" t="s">
        <v>357</v>
      </c>
      <c r="D172" s="11"/>
      <c r="E172" s="11"/>
      <c r="F172" s="10"/>
      <c r="L172" s="13"/>
      <c r="N172" s="14"/>
    </row>
    <row r="173" spans="1:14" s="12" customFormat="1" ht="14.25">
      <c r="A173" s="65">
        <v>0.85</v>
      </c>
      <c r="B173" s="66">
        <v>170</v>
      </c>
      <c r="C173" s="67" t="s">
        <v>358</v>
      </c>
      <c r="D173" s="11"/>
      <c r="E173" s="11"/>
      <c r="F173" s="10"/>
      <c r="L173" s="13"/>
      <c r="N173" s="14"/>
    </row>
    <row r="174" spans="1:14" s="12" customFormat="1" ht="14.25">
      <c r="A174" s="65">
        <v>0.85499999999999998</v>
      </c>
      <c r="B174" s="66">
        <v>171</v>
      </c>
      <c r="C174" s="67" t="s">
        <v>359</v>
      </c>
      <c r="D174" s="11"/>
      <c r="E174" s="11"/>
      <c r="F174" s="10"/>
      <c r="L174" s="13"/>
      <c r="N174" s="14"/>
    </row>
    <row r="175" spans="1:14" s="12" customFormat="1" ht="14.25">
      <c r="A175" s="65">
        <v>0.86</v>
      </c>
      <c r="B175" s="66">
        <v>172</v>
      </c>
      <c r="C175" s="67" t="s">
        <v>360</v>
      </c>
      <c r="D175" s="11"/>
      <c r="E175" s="11"/>
      <c r="F175" s="10"/>
      <c r="L175" s="13"/>
      <c r="N175" s="14"/>
    </row>
    <row r="176" spans="1:14" s="12" customFormat="1" ht="14.25">
      <c r="A176" s="65">
        <v>0.86499999999999999</v>
      </c>
      <c r="B176" s="66">
        <v>173</v>
      </c>
      <c r="C176" s="67" t="s">
        <v>361</v>
      </c>
      <c r="D176" s="11"/>
      <c r="E176" s="11"/>
      <c r="F176" s="10"/>
      <c r="L176" s="13"/>
      <c r="N176" s="14"/>
    </row>
    <row r="177" spans="1:14" s="12" customFormat="1" ht="14.25">
      <c r="A177" s="65">
        <v>0.87</v>
      </c>
      <c r="B177" s="66">
        <v>174</v>
      </c>
      <c r="C177" s="67" t="s">
        <v>362</v>
      </c>
      <c r="D177" s="11"/>
      <c r="E177" s="11"/>
      <c r="F177" s="10"/>
      <c r="L177" s="13"/>
      <c r="N177" s="14"/>
    </row>
    <row r="178" spans="1:14" s="12" customFormat="1" ht="14.25">
      <c r="A178" s="65">
        <v>0.875</v>
      </c>
      <c r="B178" s="66">
        <v>175</v>
      </c>
      <c r="C178" s="67" t="s">
        <v>363</v>
      </c>
      <c r="D178" s="11"/>
      <c r="E178" s="11"/>
      <c r="F178" s="10"/>
      <c r="L178" s="13"/>
      <c r="N178" s="14"/>
    </row>
    <row r="179" spans="1:14" s="12" customFormat="1" ht="14.25">
      <c r="A179" s="65">
        <v>0.88</v>
      </c>
      <c r="B179" s="66">
        <v>176</v>
      </c>
      <c r="C179" s="67" t="s">
        <v>364</v>
      </c>
      <c r="D179" s="11"/>
      <c r="E179" s="11"/>
      <c r="F179" s="10"/>
      <c r="L179" s="13"/>
      <c r="N179" s="14"/>
    </row>
    <row r="180" spans="1:14" s="12" customFormat="1" ht="14.25">
      <c r="A180" s="65">
        <v>0.88500000000000001</v>
      </c>
      <c r="B180" s="66">
        <v>177</v>
      </c>
      <c r="C180" s="67" t="s">
        <v>365</v>
      </c>
      <c r="D180" s="11"/>
      <c r="E180" s="11"/>
      <c r="F180" s="10"/>
      <c r="L180" s="13"/>
      <c r="N180" s="14"/>
    </row>
    <row r="181" spans="1:14" s="12" customFormat="1" ht="14.25">
      <c r="A181" s="65">
        <v>0.89</v>
      </c>
      <c r="B181" s="66">
        <v>178</v>
      </c>
      <c r="C181" s="67" t="s">
        <v>366</v>
      </c>
      <c r="D181" s="11"/>
      <c r="E181" s="11"/>
      <c r="F181" s="10"/>
      <c r="L181" s="13"/>
      <c r="N181" s="14"/>
    </row>
    <row r="182" spans="1:14" s="12" customFormat="1" ht="14.25">
      <c r="A182" s="65">
        <v>0.89500000000000002</v>
      </c>
      <c r="B182" s="66">
        <v>179</v>
      </c>
      <c r="C182" s="67" t="s">
        <v>367</v>
      </c>
      <c r="D182" s="11"/>
      <c r="E182" s="11"/>
      <c r="F182" s="10"/>
      <c r="L182" s="13"/>
      <c r="N182" s="14"/>
    </row>
    <row r="183" spans="1:14" s="12" customFormat="1" ht="14.25">
      <c r="A183" s="65">
        <v>0.9</v>
      </c>
      <c r="B183" s="66">
        <v>180</v>
      </c>
      <c r="C183" s="67" t="s">
        <v>368</v>
      </c>
      <c r="D183" s="11"/>
      <c r="E183" s="11"/>
      <c r="F183" s="10"/>
      <c r="L183" s="13"/>
      <c r="N183" s="14"/>
    </row>
    <row r="184" spans="1:14" s="12" customFormat="1" ht="14.25">
      <c r="A184" s="65">
        <v>0.90500000000000003</v>
      </c>
      <c r="B184" s="66">
        <v>181</v>
      </c>
      <c r="C184" s="67" t="s">
        <v>369</v>
      </c>
      <c r="D184" s="11"/>
      <c r="E184" s="11"/>
      <c r="F184" s="10"/>
      <c r="L184" s="13"/>
      <c r="N184" s="14"/>
    </row>
    <row r="185" spans="1:14" s="12" customFormat="1" ht="14.25">
      <c r="A185" s="65">
        <v>0.91</v>
      </c>
      <c r="B185" s="66">
        <v>182</v>
      </c>
      <c r="C185" s="67" t="s">
        <v>370</v>
      </c>
      <c r="D185" s="11"/>
      <c r="E185" s="11"/>
      <c r="F185" s="10"/>
      <c r="L185" s="13"/>
      <c r="N185" s="14"/>
    </row>
    <row r="186" spans="1:14" s="12" customFormat="1" ht="14.25">
      <c r="A186" s="65">
        <v>0.91500000000000004</v>
      </c>
      <c r="B186" s="66">
        <v>183</v>
      </c>
      <c r="C186" s="67" t="s">
        <v>371</v>
      </c>
      <c r="D186" s="11"/>
      <c r="E186" s="11"/>
      <c r="F186" s="10"/>
      <c r="L186" s="13"/>
      <c r="N186" s="14"/>
    </row>
    <row r="187" spans="1:14" s="12" customFormat="1" ht="14.25">
      <c r="A187" s="65">
        <v>0.92</v>
      </c>
      <c r="B187" s="66">
        <v>184</v>
      </c>
      <c r="C187" s="67" t="s">
        <v>372</v>
      </c>
      <c r="D187" s="11"/>
      <c r="E187" s="11"/>
      <c r="F187" s="10"/>
      <c r="L187" s="13"/>
      <c r="N187" s="14"/>
    </row>
    <row r="188" spans="1:14" s="12" customFormat="1" ht="14.25">
      <c r="A188" s="65">
        <v>0.92500000000000004</v>
      </c>
      <c r="B188" s="66">
        <v>185</v>
      </c>
      <c r="C188" s="67" t="s">
        <v>373</v>
      </c>
      <c r="D188" s="11"/>
      <c r="E188" s="11"/>
      <c r="F188" s="10"/>
      <c r="L188" s="13"/>
      <c r="N188" s="14"/>
    </row>
    <row r="189" spans="1:14" s="12" customFormat="1" ht="14.25">
      <c r="A189" s="65">
        <v>0.93</v>
      </c>
      <c r="B189" s="66">
        <v>186</v>
      </c>
      <c r="C189" s="67" t="s">
        <v>374</v>
      </c>
      <c r="D189" s="11"/>
      <c r="E189" s="11"/>
      <c r="F189" s="10"/>
      <c r="L189" s="13"/>
      <c r="N189" s="14"/>
    </row>
    <row r="190" spans="1:14" s="12" customFormat="1" ht="14.25">
      <c r="A190" s="65">
        <v>0.93500000000000005</v>
      </c>
      <c r="B190" s="66">
        <v>187</v>
      </c>
      <c r="C190" s="67" t="s">
        <v>375</v>
      </c>
      <c r="D190" s="11"/>
      <c r="E190" s="11"/>
      <c r="F190" s="10"/>
      <c r="L190" s="13"/>
      <c r="N190" s="14"/>
    </row>
    <row r="191" spans="1:14" s="12" customFormat="1" ht="14.25">
      <c r="A191" s="65">
        <v>0.94</v>
      </c>
      <c r="B191" s="66">
        <v>188</v>
      </c>
      <c r="C191" s="67" t="s">
        <v>376</v>
      </c>
      <c r="D191" s="11"/>
      <c r="E191" s="11"/>
      <c r="F191" s="10"/>
      <c r="L191" s="13"/>
      <c r="N191" s="14"/>
    </row>
    <row r="192" spans="1:14" s="12" customFormat="1" ht="14.25">
      <c r="A192" s="65">
        <v>0.94499999999999995</v>
      </c>
      <c r="B192" s="66">
        <v>189</v>
      </c>
      <c r="C192" s="67" t="s">
        <v>377</v>
      </c>
      <c r="D192" s="11"/>
      <c r="E192" s="11"/>
      <c r="F192" s="10"/>
      <c r="L192" s="13"/>
      <c r="N192" s="14"/>
    </row>
    <row r="193" spans="1:14" s="12" customFormat="1" ht="14.25">
      <c r="A193" s="65">
        <v>0.95</v>
      </c>
      <c r="B193" s="66">
        <v>190</v>
      </c>
      <c r="C193" s="67" t="s">
        <v>378</v>
      </c>
      <c r="D193" s="11"/>
      <c r="E193" s="11"/>
      <c r="F193" s="10"/>
      <c r="L193" s="13"/>
      <c r="N193" s="14"/>
    </row>
    <row r="194" spans="1:14" s="12" customFormat="1" ht="14.25">
      <c r="A194" s="65">
        <v>0.95499999999999996</v>
      </c>
      <c r="B194" s="66">
        <v>191</v>
      </c>
      <c r="C194" s="67" t="s">
        <v>379</v>
      </c>
      <c r="D194" s="11"/>
      <c r="E194" s="11"/>
      <c r="F194" s="10"/>
      <c r="L194" s="13"/>
      <c r="N194" s="14"/>
    </row>
    <row r="195" spans="1:14" s="12" customFormat="1" ht="14.25">
      <c r="A195" s="65">
        <v>0.96</v>
      </c>
      <c r="B195" s="66">
        <v>192</v>
      </c>
      <c r="C195" s="67" t="s">
        <v>380</v>
      </c>
      <c r="D195" s="11"/>
      <c r="E195" s="11"/>
      <c r="F195" s="10"/>
      <c r="L195" s="13"/>
      <c r="N195" s="14"/>
    </row>
    <row r="196" spans="1:14" s="12" customFormat="1" ht="14.25">
      <c r="A196" s="65">
        <v>0.96499999999999997</v>
      </c>
      <c r="B196" s="66">
        <v>193</v>
      </c>
      <c r="C196" s="67" t="s">
        <v>381</v>
      </c>
      <c r="D196" s="11"/>
      <c r="E196" s="11"/>
      <c r="F196" s="10"/>
      <c r="L196" s="13"/>
      <c r="N196" s="14"/>
    </row>
    <row r="197" spans="1:14" s="12" customFormat="1" ht="14.25">
      <c r="A197" s="65">
        <v>0.97</v>
      </c>
      <c r="B197" s="66">
        <v>194</v>
      </c>
      <c r="C197" s="67" t="s">
        <v>382</v>
      </c>
      <c r="D197" s="11"/>
      <c r="E197" s="11"/>
      <c r="F197" s="10"/>
      <c r="L197" s="13"/>
      <c r="N197" s="14"/>
    </row>
    <row r="198" spans="1:14" s="12" customFormat="1" ht="14.25">
      <c r="A198" s="65">
        <v>0.97499999999999998</v>
      </c>
      <c r="B198" s="66">
        <v>195</v>
      </c>
      <c r="C198" s="67" t="s">
        <v>383</v>
      </c>
      <c r="D198" s="11"/>
      <c r="E198" s="11"/>
      <c r="F198" s="10"/>
      <c r="L198" s="13"/>
      <c r="N198" s="14"/>
    </row>
    <row r="199" spans="1:14" s="12" customFormat="1" ht="14.25">
      <c r="A199" s="65">
        <v>0.98</v>
      </c>
      <c r="B199" s="66">
        <v>196</v>
      </c>
      <c r="C199" s="67" t="s">
        <v>384</v>
      </c>
      <c r="D199" s="11"/>
      <c r="E199" s="11"/>
      <c r="F199" s="10"/>
      <c r="L199" s="13"/>
      <c r="N199" s="14"/>
    </row>
    <row r="200" spans="1:14" s="12" customFormat="1" ht="14.25">
      <c r="A200" s="65">
        <v>0.98499999999999999</v>
      </c>
      <c r="B200" s="66">
        <v>197</v>
      </c>
      <c r="C200" s="67" t="s">
        <v>385</v>
      </c>
      <c r="D200" s="11"/>
      <c r="E200" s="11"/>
      <c r="F200" s="10"/>
      <c r="L200" s="13"/>
      <c r="N200" s="14"/>
    </row>
    <row r="201" spans="1:14" s="12" customFormat="1" ht="14.25">
      <c r="A201" s="65">
        <v>0.99</v>
      </c>
      <c r="B201" s="66">
        <v>198</v>
      </c>
      <c r="C201" s="67" t="s">
        <v>386</v>
      </c>
      <c r="D201" s="11"/>
      <c r="E201" s="11"/>
      <c r="F201" s="10"/>
      <c r="L201" s="13"/>
      <c r="N201" s="14"/>
    </row>
    <row r="202" spans="1:14" s="12" customFormat="1" ht="14.25">
      <c r="A202" s="65">
        <v>0.995</v>
      </c>
      <c r="B202" s="66">
        <v>199</v>
      </c>
      <c r="C202" s="67" t="s">
        <v>387</v>
      </c>
      <c r="D202" s="11"/>
      <c r="E202" s="11"/>
      <c r="F202" s="10"/>
      <c r="L202" s="13"/>
      <c r="N202" s="14"/>
    </row>
    <row r="203" spans="1:14" s="12" customFormat="1" ht="14.25">
      <c r="A203" s="65">
        <v>1</v>
      </c>
      <c r="B203" s="66">
        <v>200</v>
      </c>
      <c r="C203" s="67" t="s">
        <v>388</v>
      </c>
      <c r="D203" s="11"/>
      <c r="E203" s="11"/>
      <c r="F203" s="10"/>
      <c r="L203" s="13"/>
      <c r="N203" s="14"/>
    </row>
  </sheetData>
  <phoneticPr fontId="21" type="noConversion"/>
  <pageMargins left="0.75" right="0.75" top="1" bottom="1" header="0.5" footer="0.5"/>
  <pageSetup scale="45" fitToHeight="2"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E14209218EB9448BA17A0573151BB20" ma:contentTypeVersion="0" ma:contentTypeDescription="Create a new document." ma:contentTypeScope="" ma:versionID="c7fa693323c314969d9fa7be1a8b36e0">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5B95657-60A8-4875-BB2B-588DF166CB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3140F075-D8C6-40F8-8A3D-47EFC5321459}">
  <ds:schemaRefs>
    <ds:schemaRef ds:uri="http://www.w3.org/XML/1998/namespace"/>
    <ds:schemaRef ds:uri="http://purl.org/dc/dcmitype/"/>
    <ds:schemaRef ds:uri="http://purl.org/dc/elements/1.1/"/>
    <ds:schemaRef ds:uri="http://schemas.microsoft.com/office/2006/metadata/properties"/>
    <ds:schemaRef ds:uri="http://schemas.openxmlformats.org/package/2006/metadata/core-properties"/>
    <ds:schemaRef ds:uri="http://schemas.microsoft.com/office/2006/documentManagement/types"/>
    <ds:schemaRef ds:uri="http://purl.org/dc/terms/"/>
    <ds:schemaRef ds:uri="http://schemas.microsoft.com/office/infopath/2007/PartnerControls"/>
  </ds:schemaRefs>
</ds:datastoreItem>
</file>

<file path=customXml/itemProps3.xml><?xml version="1.0" encoding="utf-8"?>
<ds:datastoreItem xmlns:ds="http://schemas.openxmlformats.org/officeDocument/2006/customXml" ds:itemID="{F047A1E9-06AA-411B-85E1-D602BF31DC79}">
  <ds:schemaRefs>
    <ds:schemaRef ds:uri="http://schemas.microsoft.com/office/2006/metadata/longProperties"/>
  </ds:schemaRefs>
</ds:datastoreItem>
</file>

<file path=customXml/itemProps4.xml><?xml version="1.0" encoding="utf-8"?>
<ds:datastoreItem xmlns:ds="http://schemas.openxmlformats.org/officeDocument/2006/customXml" ds:itemID="{5104F0B2-525B-4304-952E-11C7569CA80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Behavior Table</vt:lpstr>
      <vt:lpstr>LCD Brightness Level Curves </vt:lpstr>
      <vt:lpstr>PWM I2C Message Table</vt:lpstr>
      <vt:lpstr>'Behavior Table'!Print_Titles</vt:lpstr>
    </vt:vector>
  </TitlesOfParts>
  <Company>Ford Motor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A40 Display Illumination</dc:title>
  <dc:subject>SYNC GEN II</dc:subject>
  <dc:creator>Jason B. Johnson/jjohn118</dc:creator>
  <cp:keywords>{ISO}</cp:keywords>
  <dc:description>{Date Issued: 3/6/2007}</dc:description>
  <cp:lastModifiedBy>Tran, Dinh (D.)</cp:lastModifiedBy>
  <cp:lastPrinted>2009-06-22T20:56:21Z</cp:lastPrinted>
  <dcterms:created xsi:type="dcterms:W3CDTF">2007-02-28T17:29:15Z</dcterms:created>
  <dcterms:modified xsi:type="dcterms:W3CDTF">2017-04-06T19:30:15Z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tage">
    <vt:lpwstr>Draft</vt:lpwstr>
  </property>
  <property fmtid="{D5CDD505-2E9C-101B-9397-08002B2CF9AE}" pid="4" name="Ford Owner">
    <vt:lpwstr/>
  </property>
  <property fmtid="{D5CDD505-2E9C-101B-9397-08002B2CF9AE}" pid="5" name="ContentType">
    <vt:lpwstr>Document</vt:lpwstr>
  </property>
  <property fmtid="{D5CDD505-2E9C-101B-9397-08002B2CF9AE}" pid="6" name="_Revision">
    <vt:lpwstr/>
  </property>
</Properties>
</file>