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Git\APIMCIS\02_Specification\07_System_and_Network\Hardware_Resource\"/>
    </mc:Choice>
  </mc:AlternateContent>
  <xr:revisionPtr revIDLastSave="0" documentId="13_ncr:1_{9ABF44CE-F376-4D56-9CE8-43894B659950}" xr6:coauthVersionLast="41" xr6:coauthVersionMax="41" xr10:uidLastSave="{00000000-0000-0000-0000-000000000000}"/>
  <bookViews>
    <workbookView xWindow="-120" yWindow="-120" windowWidth="20730" windowHeight="11310" activeTab="1" xr2:uid="{00000000-000D-0000-FFFF-FFFF00000000}"/>
  </bookViews>
  <sheets>
    <sheet name="CPU&amp;DMIPS" sheetId="2" r:id="rId1"/>
    <sheet name="RAM" sheetId="3" r:id="rId2"/>
    <sheet name="Flash(13.2“+12”)" sheetId="4" r:id="rId3"/>
    <sheet name="Flash(13.2“) " sheetId="14" r:id="rId4"/>
    <sheet name="Flash(12”)" sheetId="15" r:id="rId5"/>
    <sheet name="Flash(15.5“)" sheetId="16" r:id="rId6"/>
    <sheet name="Flash(27“)" sheetId="17" r:id="rId7"/>
    <sheet name="Flash Detail" sheetId="6" r:id="rId8"/>
    <sheet name="system priv-app detail" sheetId="13" r:id="rId9"/>
    <sheet name="system app detail" sheetId="11" r:id="rId10"/>
    <sheet name="system lib detail" sheetId="12" r:id="rId11"/>
    <sheet name="vendor app detail" sheetId="10" r:id="rId12"/>
    <sheet name="vendor lib detail" sheetId="9" r:id="rId13"/>
    <sheet name="RAM1" sheetId="5" r:id="rId14"/>
    <sheet name="userdata detail" sheetId="7" r:id="rId15"/>
  </sheets>
  <definedNames>
    <definedName name="_xlnm._FilterDatabase" localSheetId="7" hidden="1">'vendor app detail'!$A$2:$E$29</definedName>
    <definedName name="_xlnm._FilterDatabase" localSheetId="1" hidden="1">RAM!$A$1:$M$47</definedName>
    <definedName name="_xlnm._FilterDatabase" localSheetId="10" hidden="1">'system lib detail'!$A$2:$F$442</definedName>
    <definedName name="_xlnm._FilterDatabase" localSheetId="8" hidden="1">'system priv-app detail'!$A$2:$F$61</definedName>
    <definedName name="_xlnm._FilterDatabase" localSheetId="12" hidden="1">'vendor lib detail'!$A$2:$F$358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3" l="1"/>
  <c r="F48" i="3"/>
  <c r="G46" i="3"/>
  <c r="F46" i="3"/>
  <c r="G47" i="3"/>
  <c r="F47" i="3"/>
  <c r="E48" i="3"/>
  <c r="D48" i="3"/>
  <c r="E47" i="3"/>
  <c r="D47" i="3"/>
  <c r="E46" i="3"/>
  <c r="D46" i="3"/>
  <c r="G6" i="17"/>
  <c r="G7" i="17"/>
  <c r="M35" i="17"/>
  <c r="I10" i="17"/>
  <c r="I9" i="17"/>
  <c r="I8" i="17"/>
  <c r="F6" i="17"/>
  <c r="F7" i="17" s="1"/>
  <c r="E5" i="17"/>
  <c r="I3" i="17"/>
  <c r="I2" i="17"/>
  <c r="H1" i="17"/>
  <c r="G1" i="17"/>
  <c r="M35" i="16"/>
  <c r="I10" i="16"/>
  <c r="I9" i="16"/>
  <c r="I8" i="16"/>
  <c r="G6" i="16"/>
  <c r="G7" i="16" s="1"/>
  <c r="F6" i="16"/>
  <c r="F7" i="16" s="1"/>
  <c r="E5" i="16"/>
  <c r="I3" i="16"/>
  <c r="I2" i="16"/>
  <c r="H1" i="16"/>
  <c r="G1" i="16"/>
  <c r="M35" i="15"/>
  <c r="I10" i="15"/>
  <c r="I9" i="15"/>
  <c r="I8" i="15"/>
  <c r="G6" i="15"/>
  <c r="G7" i="15" s="1"/>
  <c r="F6" i="15"/>
  <c r="F7" i="15" s="1"/>
  <c r="E5" i="15"/>
  <c r="I3" i="15"/>
  <c r="I2" i="15"/>
  <c r="H1" i="15"/>
  <c r="G1" i="15"/>
  <c r="M35" i="14"/>
  <c r="I10" i="14"/>
  <c r="I9" i="14"/>
  <c r="I8" i="14"/>
  <c r="G6" i="14"/>
  <c r="G7" i="14"/>
  <c r="F6" i="14"/>
  <c r="F7" i="14" s="1"/>
  <c r="E5" i="14"/>
  <c r="I3" i="14"/>
  <c r="I2" i="14"/>
  <c r="H1" i="14"/>
  <c r="G1" i="14"/>
  <c r="G1" i="4"/>
  <c r="M35" i="4"/>
  <c r="H1" i="4"/>
  <c r="E5" i="4"/>
  <c r="G6" i="4"/>
  <c r="G7" i="4" s="1"/>
  <c r="F6" i="4"/>
  <c r="F7" i="4" s="1"/>
  <c r="C442" i="12"/>
  <c r="C62" i="13"/>
  <c r="E62" i="13"/>
  <c r="D62" i="13"/>
  <c r="D34" i="6" s="1"/>
  <c r="E442" i="12"/>
  <c r="D442" i="12"/>
  <c r="D31" i="6"/>
  <c r="E92" i="11"/>
  <c r="D92" i="11"/>
  <c r="D26" i="6" s="1"/>
  <c r="C92" i="11"/>
  <c r="C26" i="6" s="1"/>
  <c r="C41" i="6" s="1"/>
  <c r="E31" i="10"/>
  <c r="D31" i="10"/>
  <c r="D4" i="6" s="1"/>
  <c r="C31" i="10"/>
  <c r="E32" i="10" s="1"/>
  <c r="E357" i="9"/>
  <c r="D357" i="9"/>
  <c r="C356" i="9"/>
  <c r="E63" i="13"/>
  <c r="E443" i="12"/>
  <c r="E93" i="11"/>
  <c r="I10" i="4"/>
  <c r="I9" i="4"/>
  <c r="I8" i="4"/>
  <c r="I3" i="4"/>
  <c r="I2" i="4"/>
  <c r="E48" i="2"/>
  <c r="E51" i="2"/>
  <c r="E49" i="2"/>
  <c r="E50" i="2"/>
  <c r="J46" i="3"/>
  <c r="B78" i="2"/>
  <c r="B81" i="2" s="1"/>
  <c r="B79" i="2"/>
  <c r="B63" i="2"/>
  <c r="B64" i="2" s="1"/>
  <c r="B51" i="2"/>
  <c r="B49" i="2"/>
  <c r="B65" i="2"/>
  <c r="B66" i="2"/>
  <c r="F35" i="2"/>
  <c r="E35" i="2"/>
  <c r="B48" i="2"/>
  <c r="B50" i="2" s="1"/>
  <c r="F26" i="2"/>
  <c r="E26" i="2"/>
  <c r="F25" i="2"/>
  <c r="E25" i="2"/>
  <c r="F24" i="2"/>
  <c r="E24" i="2"/>
  <c r="F33" i="2"/>
  <c r="E33" i="2"/>
  <c r="F32" i="2"/>
  <c r="E32" i="2"/>
  <c r="F31" i="2"/>
  <c r="E31" i="2"/>
  <c r="F29" i="2"/>
  <c r="E29" i="2"/>
  <c r="F28" i="2"/>
  <c r="E28" i="2"/>
  <c r="F27" i="2"/>
  <c r="E27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E358" i="9" l="1"/>
  <c r="D4" i="17"/>
  <c r="D4" i="15"/>
  <c r="D5" i="15" s="1"/>
  <c r="D4" i="14"/>
  <c r="D4" i="16"/>
  <c r="D4" i="4"/>
  <c r="H4" i="15"/>
  <c r="B80" i="2"/>
  <c r="C4" i="6"/>
  <c r="C18" i="6" s="1"/>
  <c r="H4" i="4" l="1"/>
  <c r="D5" i="4"/>
  <c r="D5" i="16"/>
  <c r="H4" i="16"/>
  <c r="D5" i="14"/>
  <c r="H4" i="14"/>
  <c r="D6" i="15"/>
  <c r="D6" i="17"/>
  <c r="D6" i="4"/>
  <c r="D6" i="16"/>
  <c r="D6" i="14"/>
  <c r="D5" i="17"/>
  <c r="H4" i="17"/>
  <c r="H5" i="15"/>
  <c r="I4" i="15"/>
  <c r="H5" i="14" l="1"/>
  <c r="I4" i="14"/>
  <c r="D7" i="14"/>
  <c r="H6" i="14"/>
  <c r="B4" i="15"/>
  <c r="I5" i="15"/>
  <c r="H5" i="16"/>
  <c r="I4" i="16"/>
  <c r="D7" i="16"/>
  <c r="H6" i="16"/>
  <c r="H6" i="17"/>
  <c r="D7" i="17"/>
  <c r="D7" i="15"/>
  <c r="H6" i="15"/>
  <c r="I4" i="17"/>
  <c r="H5" i="17"/>
  <c r="D7" i="4"/>
  <c r="H6" i="4"/>
  <c r="H5" i="4"/>
  <c r="I4" i="4"/>
  <c r="I6" i="15" l="1"/>
  <c r="H7" i="15"/>
  <c r="B5" i="15"/>
  <c r="B4" i="16"/>
  <c r="I5" i="16"/>
  <c r="B4" i="4"/>
  <c r="I5" i="4"/>
  <c r="I6" i="17"/>
  <c r="H7" i="17"/>
  <c r="I5" i="14"/>
  <c r="B4" i="14"/>
  <c r="I5" i="17"/>
  <c r="B4" i="17"/>
  <c r="H7" i="14"/>
  <c r="I6" i="14"/>
  <c r="H7" i="4"/>
  <c r="I6" i="4"/>
  <c r="H7" i="16"/>
  <c r="I6" i="16"/>
  <c r="I7" i="14" l="1"/>
  <c r="B6" i="14"/>
  <c r="B7" i="14" s="1"/>
  <c r="B5" i="16"/>
  <c r="B12" i="16" s="1"/>
  <c r="B5" i="4"/>
  <c r="B12" i="4"/>
  <c r="B12" i="14"/>
  <c r="B5" i="14"/>
  <c r="B5" i="17"/>
  <c r="B12" i="17"/>
  <c r="B6" i="16"/>
  <c r="B7" i="16" s="1"/>
  <c r="I7" i="16"/>
  <c r="B6" i="4"/>
  <c r="B7" i="4" s="1"/>
  <c r="I7" i="4"/>
  <c r="I7" i="17"/>
  <c r="B6" i="17"/>
  <c r="B7" i="17" s="1"/>
  <c r="B6" i="15"/>
  <c r="B7" i="15" s="1"/>
  <c r="I7" i="15"/>
  <c r="B12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Ding, Yunrong</author>
  </authors>
  <commentList>
    <comment ref="A3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开机动画，取决于Ford提供的开机动画文件大小</t>
        </r>
      </text>
    </comment>
    <comment ref="A35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德赛在当前项目上开发的各种小的系统级servicce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Ding, Yunrong</author>
  </authors>
  <commentList>
    <comment ref="D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当前已使用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百度自带一套HMI的app占用空间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Baidu额外集成几套hmi占用的空间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分区需要预留30%的剩余空间</t>
        </r>
      </text>
    </comment>
    <comment ref="I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预估实际占用</t>
        </r>
      </text>
    </comment>
    <comment ref="L5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 APK内包含的HMI总数</t>
        </r>
      </text>
    </comment>
    <comment ref="D9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标准Android系统正常运行占用，
其中372M为android虚拟机缓存数据，其余为各个系统及应用运行产生的数据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Ding, Yunrong</author>
  </authors>
  <commentList>
    <comment ref="D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当前已使用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百度自带一套HMI的app占用空间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Baidu额外集成几套hmi占用的空间</t>
        </r>
      </text>
    </comment>
    <comment ref="H1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分区需要预留30%的剩余空间</t>
        </r>
      </text>
    </comment>
    <comment ref="I1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预估实际占用</t>
        </r>
      </text>
    </comment>
    <comment ref="L5" authorId="0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 APK内包含的HMI总数</t>
        </r>
      </text>
    </comment>
    <comment ref="D9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标准Android系统正常运行占用，
其中372M为android虚拟机缓存数据，其余为各个系统及应用运行产生的数据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Ding, Yunrong</author>
  </authors>
  <commentList>
    <comment ref="D1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当前已使用</t>
        </r>
      </text>
    </comment>
    <comment ref="F1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百度自带一套HMI的app占用空间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Baidu额外集成几套hmi占用的空间</t>
        </r>
      </text>
    </comment>
    <comment ref="H1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分区需要预留30%的剩余空间</t>
        </r>
      </text>
    </comment>
    <comment ref="I1" authorId="0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预估实际占用</t>
        </r>
      </text>
    </comment>
    <comment ref="L5" authorId="0" shapeId="0" xr:uid="{00000000-0006-0000-0400-000006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 APK内包含的HMI总数</t>
        </r>
      </text>
    </comment>
    <comment ref="D9" authorId="0" shapeId="0" xr:uid="{00000000-0006-0000-0400-000007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标准Android系统正常运行占用，
其中372M为android虚拟机缓存数据，其余为各个系统及应用运行产生的数据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Ding, Yunrong</author>
  </authors>
  <commentList>
    <comment ref="D1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当前已使用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百度自带一套HMI的app占用空间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Baidu额外集成几套hmi占用的空间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分区需要预留30%的剩余空间</t>
        </r>
      </text>
    </comment>
    <comment ref="I1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预估实际占用</t>
        </r>
      </text>
    </comment>
    <comment ref="L5" authorId="0" shapeId="0" xr:uid="{00000000-0006-0000-0500-000006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 APK内包含的HMI总数</t>
        </r>
      </text>
    </comment>
    <comment ref="D9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标准Android系统正常运行占用，
其中372M为android虚拟机缓存数据，其余为各个系统及应用运行产生的数据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Ding, Yunrong</author>
  </authors>
  <commentList>
    <comment ref="D1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当前已使用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百度自带一套HMI的app占用空间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Baidu额外集成几套hmi占用的空间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分区需要预留30%的剩余空间</t>
        </r>
      </text>
    </comment>
    <comment ref="I1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预估实际占用</t>
        </r>
      </text>
    </comment>
    <comment ref="L5" authorId="0" shapeId="0" xr:uid="{00000000-0006-0000-0600-000006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Baidu APK内包含的HMI总数</t>
        </r>
      </text>
    </comment>
    <comment ref="D9" authorId="0" shapeId="0" xr:uid="{00000000-0006-0000-0600-000007000000}">
      <text>
        <r>
          <rPr>
            <b/>
            <sz val="9"/>
            <color indexed="81"/>
            <rFont val="宋体"/>
            <family val="3"/>
            <charset val="134"/>
          </rPr>
          <t>Ding, Yunrong:</t>
        </r>
        <r>
          <rPr>
            <sz val="9"/>
            <color indexed="81"/>
            <rFont val="宋体"/>
            <family val="3"/>
            <charset val="134"/>
          </rPr>
          <t xml:space="preserve">
标准Android系统正常运行占用，
其中372M为android虚拟机缓存数据，其余为各个系统及应用运行产生的数据</t>
        </r>
      </text>
    </comment>
  </commentList>
</comments>
</file>

<file path=xl/sharedStrings.xml><?xml version="1.0" encoding="utf-8"?>
<sst xmlns="http://schemas.openxmlformats.org/spreadsheetml/2006/main" count="1767" uniqueCount="1288">
  <si>
    <t>应用名称</t>
  </si>
  <si>
    <t>APK</t>
  </si>
  <si>
    <t>包名</t>
  </si>
  <si>
    <t>备注</t>
  </si>
  <si>
    <t>随心听</t>
  </si>
  <si>
    <t>com.baidu.car.radio</t>
  </si>
  <si>
    <t>FaceID</t>
  </si>
  <si>
    <t>com.baidu.iov.dueros.film</t>
  </si>
  <si>
    <t>酒店</t>
  </si>
  <si>
    <t>com.baidu.iov.dueros.hotel</t>
  </si>
  <si>
    <t>外卖</t>
  </si>
  <si>
    <t>com.baidu.iov.dueros.waimai</t>
  </si>
  <si>
    <t>com.baidu.che.parking</t>
  </si>
  <si>
    <t>com.baidu.iov.faceos</t>
  </si>
  <si>
    <t>Launcher</t>
  </si>
  <si>
    <t>com.baidu.xiaoduos.launcher</t>
  </si>
  <si>
    <t>设置</t>
  </si>
  <si>
    <t>随心看</t>
  </si>
  <si>
    <t>com.baidu.iov.dueros.videoplayer</t>
  </si>
  <si>
    <t>个人中心</t>
  </si>
  <si>
    <t>com.baidu.xiaoduos.personalcenter</t>
  </si>
  <si>
    <t>消息中心</t>
  </si>
  <si>
    <t>com.baidu.iov.dueros.car2home</t>
  </si>
  <si>
    <t>语音控车</t>
  </si>
  <si>
    <t>CarVoiceControl</t>
  </si>
  <si>
    <t>com.baidu.xiaoduos.voicecontrol</t>
  </si>
  <si>
    <t>多屏互动</t>
  </si>
  <si>
    <t>Instrumentcluster</t>
  </si>
  <si>
    <t>com.baidu.xiaoduos.Instrumentcluster</t>
  </si>
  <si>
    <t>性能监控</t>
  </si>
  <si>
    <t>RomCrashHandler</t>
  </si>
  <si>
    <t>com.baidu.bsp.romcrashhandler</t>
  </si>
  <si>
    <t>热修复功能</t>
  </si>
  <si>
    <t>Oases</t>
  </si>
  <si>
    <t>com.baidu.oases</t>
  </si>
  <si>
    <t>模块</t>
  </si>
  <si>
    <t>CPU（AVG)</t>
  </si>
  <si>
    <t>CPU（MAX)</t>
  </si>
  <si>
    <t>DMIPS（base:IMX8QM，28K，6核）</t>
  </si>
  <si>
    <t>主线8月版</t>
  </si>
  <si>
    <t xml:space="preserve">AVG </t>
  </si>
  <si>
    <t xml:space="preserve">MAX </t>
  </si>
  <si>
    <t>推荐</t>
  </si>
  <si>
    <t>Launcher+推荐引擎</t>
  </si>
  <si>
    <t>首页静置(10分钟)</t>
  </si>
  <si>
    <t>monkey10小时</t>
  </si>
  <si>
    <t>静置后台5分钟</t>
  </si>
  <si>
    <t>静置前台5分钟</t>
  </si>
  <si>
    <t>使用5分钟</t>
  </si>
  <si>
    <t>语音</t>
  </si>
  <si>
    <t>首页静置10分钟</t>
  </si>
  <si>
    <t>唤醒2H+</t>
  </si>
  <si>
    <t>唤醒+在线识别2H+</t>
  </si>
  <si>
    <t>唤醒+离线识别2H+</t>
  </si>
  <si>
    <t>图像-网盘相册</t>
  </si>
  <si>
    <t>静置前台10分钟</t>
  </si>
  <si>
    <t>正常使用10分钟</t>
  </si>
  <si>
    <t>Monkey6小时</t>
  </si>
  <si>
    <t>图像-FaceID</t>
  </si>
  <si>
    <t>正常使用5分钟</t>
  </si>
  <si>
    <t>图像-多模</t>
  </si>
  <si>
    <t>图像-疲劳</t>
  </si>
  <si>
    <t>Android O and Services</t>
    <phoneticPr fontId="5" type="noConversion"/>
  </si>
  <si>
    <r>
      <t>Renesas</t>
    </r>
    <r>
      <rPr>
        <sz val="12"/>
        <color theme="1"/>
        <rFont val="等线"/>
        <family val="3"/>
        <charset val="134"/>
        <scheme val="minor"/>
      </rPr>
      <t xml:space="preserve"> M3N data</t>
    </r>
    <phoneticPr fontId="5" type="noConversion"/>
  </si>
  <si>
    <t>从正常启动到功能
正常平稳运行</t>
    <phoneticPr fontId="5" type="noConversion"/>
  </si>
  <si>
    <r>
      <t>BT</t>
    </r>
    <r>
      <rPr>
        <sz val="12"/>
        <color theme="1"/>
        <rFont val="等线"/>
        <family val="3"/>
        <charset val="134"/>
        <scheme val="minor"/>
      </rPr>
      <t xml:space="preserve"> Application</t>
    </r>
    <phoneticPr fontId="5" type="noConversion"/>
  </si>
  <si>
    <t>从正常启动到功能
正常平稳运行（BT Phone）</t>
    <phoneticPr fontId="5" type="noConversion"/>
  </si>
  <si>
    <t>从正常启动到功能
正常平稳运行（BT Music）</t>
    <phoneticPr fontId="5" type="noConversion"/>
  </si>
  <si>
    <r>
      <t>Renesas</t>
    </r>
    <r>
      <rPr>
        <sz val="12"/>
        <color theme="1"/>
        <rFont val="等线"/>
        <family val="3"/>
        <charset val="134"/>
        <scheme val="minor"/>
      </rPr>
      <t xml:space="preserve"> M4N data</t>
    </r>
    <r>
      <rPr>
        <sz val="11"/>
        <color theme="1"/>
        <rFont val="等线"/>
        <family val="2"/>
        <charset val="134"/>
        <scheme val="minor"/>
      </rPr>
      <t/>
    </r>
  </si>
  <si>
    <t>Multi-Media Services</t>
    <phoneticPr fontId="5" type="noConversion"/>
  </si>
  <si>
    <t>Navigation</t>
    <phoneticPr fontId="5" type="noConversion"/>
  </si>
  <si>
    <r>
      <t>Normal</t>
    </r>
    <r>
      <rPr>
        <sz val="12"/>
        <color theme="1"/>
        <rFont val="等线"/>
        <family val="3"/>
        <charset val="134"/>
        <scheme val="minor"/>
      </rPr>
      <t xml:space="preserve"> </t>
    </r>
    <phoneticPr fontId="5" type="noConversion"/>
  </si>
  <si>
    <t xml:space="preserve">AR </t>
    <phoneticPr fontId="5" type="noConversion"/>
  </si>
  <si>
    <r>
      <t>CD</t>
    </r>
    <r>
      <rPr>
        <sz val="12"/>
        <color theme="1"/>
        <rFont val="等线"/>
        <family val="3"/>
        <charset val="134"/>
        <scheme val="minor"/>
      </rPr>
      <t xml:space="preserve"> 542</t>
    </r>
    <phoneticPr fontId="5" type="noConversion"/>
  </si>
  <si>
    <r>
      <t>Scene</t>
    </r>
    <r>
      <rPr>
        <sz val="12"/>
        <color theme="1"/>
        <rFont val="等线"/>
        <family val="3"/>
        <charset val="134"/>
        <scheme val="minor"/>
      </rPr>
      <t xml:space="preserve"> 1</t>
    </r>
    <phoneticPr fontId="5" type="noConversion"/>
  </si>
  <si>
    <r>
      <t>OS</t>
    </r>
    <r>
      <rPr>
        <sz val="12"/>
        <color theme="1"/>
        <rFont val="等线"/>
        <family val="3"/>
        <charset val="134"/>
        <scheme val="minor"/>
      </rPr>
      <t xml:space="preserve"> &amp; Service</t>
    </r>
    <phoneticPr fontId="5" type="noConversion"/>
  </si>
  <si>
    <r>
      <t>F</t>
    </r>
    <r>
      <rPr>
        <sz val="12"/>
        <color theme="1"/>
        <rFont val="等线"/>
        <family val="3"/>
        <charset val="134"/>
        <scheme val="minor"/>
      </rPr>
      <t>ace ID</t>
    </r>
    <phoneticPr fontId="5" type="noConversion"/>
  </si>
  <si>
    <r>
      <t>N</t>
    </r>
    <r>
      <rPr>
        <sz val="12"/>
        <color theme="1"/>
        <rFont val="等线"/>
        <family val="3"/>
        <charset val="134"/>
        <scheme val="minor"/>
      </rPr>
      <t>avigation</t>
    </r>
    <phoneticPr fontId="5" type="noConversion"/>
  </si>
  <si>
    <r>
      <t>B</t>
    </r>
    <r>
      <rPr>
        <sz val="12"/>
        <color theme="1"/>
        <rFont val="等线"/>
        <family val="3"/>
        <charset val="134"/>
        <scheme val="minor"/>
      </rPr>
      <t>T Music</t>
    </r>
    <phoneticPr fontId="5" type="noConversion"/>
  </si>
  <si>
    <r>
      <t>V</t>
    </r>
    <r>
      <rPr>
        <sz val="12"/>
        <color theme="1"/>
        <rFont val="等线"/>
        <family val="3"/>
        <charset val="134"/>
        <scheme val="minor"/>
      </rPr>
      <t xml:space="preserve">R </t>
    </r>
    <phoneticPr fontId="5" type="noConversion"/>
  </si>
  <si>
    <r>
      <t>M</t>
    </r>
    <r>
      <rPr>
        <sz val="12"/>
        <color theme="1"/>
        <rFont val="等线"/>
        <family val="3"/>
        <charset val="134"/>
        <scheme val="minor"/>
      </rPr>
      <t>ulti-Media</t>
    </r>
    <phoneticPr fontId="5" type="noConversion"/>
  </si>
  <si>
    <t>Total:</t>
    <phoneticPr fontId="5" type="noConversion"/>
  </si>
  <si>
    <t>Security</t>
    <phoneticPr fontId="5" type="noConversion"/>
  </si>
  <si>
    <t>Security</t>
    <phoneticPr fontId="5" type="noConversion"/>
  </si>
  <si>
    <t>Free Rate SoC SCL(35280)</t>
    <phoneticPr fontId="5" type="noConversion"/>
  </si>
  <si>
    <t>Free Rate SoC High(41580)</t>
    <phoneticPr fontId="5" type="noConversion"/>
  </si>
  <si>
    <t>Free Rate (45360)</t>
    <phoneticPr fontId="5" type="noConversion"/>
  </si>
  <si>
    <t>Scene 2</t>
    <phoneticPr fontId="5" type="noConversion"/>
  </si>
  <si>
    <t>音乐应用双开（辅驾）</t>
    <phoneticPr fontId="5" type="noConversion"/>
  </si>
  <si>
    <t>无应用双开（辅驾）</t>
    <phoneticPr fontId="5" type="noConversion"/>
  </si>
  <si>
    <t>Scene 3</t>
    <phoneticPr fontId="5" type="noConversion"/>
  </si>
  <si>
    <r>
      <t>727</t>
    </r>
    <r>
      <rPr>
        <sz val="12"/>
        <color theme="1"/>
        <rFont val="等线"/>
        <family val="3"/>
        <charset val="134"/>
        <scheme val="minor"/>
      </rPr>
      <t xml:space="preserve"> 的应用分析</t>
    </r>
    <phoneticPr fontId="5" type="noConversion"/>
  </si>
  <si>
    <r>
      <t>Android</t>
    </r>
    <r>
      <rPr>
        <sz val="12"/>
        <color theme="1"/>
        <rFont val="等线"/>
        <family val="3"/>
        <charset val="134"/>
        <scheme val="minor"/>
      </rPr>
      <t xml:space="preserve">  OS &amp; Framework</t>
    </r>
    <phoneticPr fontId="5" type="noConversion"/>
  </si>
  <si>
    <r>
      <t>Desay</t>
    </r>
    <r>
      <rPr>
        <sz val="12"/>
        <color theme="1"/>
        <rFont val="等线"/>
        <family val="3"/>
        <charset val="134"/>
        <scheme val="minor"/>
      </rPr>
      <t xml:space="preserve"> SV</t>
    </r>
    <phoneticPr fontId="5" type="noConversion"/>
  </si>
  <si>
    <r>
      <t>Desay</t>
    </r>
    <r>
      <rPr>
        <sz val="12"/>
        <color theme="1"/>
        <rFont val="等线"/>
        <family val="3"/>
        <charset val="134"/>
        <scheme val="minor"/>
      </rPr>
      <t xml:space="preserve"> SV</t>
    </r>
    <phoneticPr fontId="5" type="noConversion"/>
  </si>
  <si>
    <t>Tuner</t>
    <phoneticPr fontId="5" type="noConversion"/>
  </si>
  <si>
    <t>Others</t>
    <phoneticPr fontId="5" type="noConversion"/>
  </si>
  <si>
    <t>Total RAM :</t>
    <phoneticPr fontId="5" type="noConversion"/>
  </si>
  <si>
    <t>分区</t>
    <phoneticPr fontId="5" type="noConversion"/>
  </si>
  <si>
    <t>boot_a</t>
    <phoneticPr fontId="5" type="noConversion"/>
  </si>
  <si>
    <t>boot_b</t>
    <phoneticPr fontId="5" type="noConversion"/>
  </si>
  <si>
    <r>
      <t>s</t>
    </r>
    <r>
      <rPr>
        <sz val="12"/>
        <color theme="1"/>
        <rFont val="等线"/>
        <family val="3"/>
        <charset val="134"/>
        <scheme val="minor"/>
      </rPr>
      <t>ystem_a</t>
    </r>
    <phoneticPr fontId="5" type="noConversion"/>
  </si>
  <si>
    <t>system_b</t>
    <phoneticPr fontId="5" type="noConversion"/>
  </si>
  <si>
    <t>vendor_a</t>
    <phoneticPr fontId="5" type="noConversion"/>
  </si>
  <si>
    <t>vendor_b</t>
    <phoneticPr fontId="5" type="noConversion"/>
  </si>
  <si>
    <t>map</t>
    <phoneticPr fontId="5" type="noConversion"/>
  </si>
  <si>
    <t>userdata</t>
    <phoneticPr fontId="5" type="noConversion"/>
  </si>
  <si>
    <t>Free(MB)</t>
    <phoneticPr fontId="5" type="noConversion"/>
  </si>
  <si>
    <t>others</t>
    <phoneticPr fontId="5" type="noConversion"/>
  </si>
  <si>
    <t>Used(MB)</t>
    <phoneticPr fontId="5" type="noConversion"/>
  </si>
  <si>
    <t>DesaySV App</t>
    <phoneticPr fontId="5" type="noConversion"/>
  </si>
  <si>
    <t>Baidu App</t>
    <phoneticPr fontId="5" type="noConversion"/>
  </si>
  <si>
    <r>
      <t>FNV</t>
    </r>
    <r>
      <rPr>
        <sz val="12"/>
        <color theme="1"/>
        <rFont val="等线"/>
        <family val="3"/>
        <charset val="134"/>
        <scheme val="minor"/>
      </rPr>
      <t>2集成占用空间待确认</t>
    </r>
    <phoneticPr fontId="5" type="noConversion"/>
  </si>
  <si>
    <t>Size(MB)</t>
    <phoneticPr fontId="5" type="noConversion"/>
  </si>
  <si>
    <t>EMMC真实可用</t>
    <phoneticPr fontId="5" type="noConversion"/>
  </si>
  <si>
    <t>合计</t>
    <phoneticPr fontId="5" type="noConversion"/>
  </si>
  <si>
    <t>Total RAM: 3,706,568K (status normal)</t>
  </si>
  <si>
    <t xml:space="preserve"> Free RAM: 2,313,848K (  100,660K cached pss +   133,004K cached kernel + 2,080,184K free)</t>
  </si>
  <si>
    <t xml:space="preserve"> Used RAM: 1,277,380K (  847,592K used pss +   429,788K kernel)</t>
  </si>
  <si>
    <t xml:space="preserve"> Lost RAM:   115,328K</t>
  </si>
  <si>
    <t xml:space="preserve">     ZRAM:        12K physical used for         0K in swap (  524,284K total swap)</t>
  </si>
  <si>
    <t xml:space="preserve">   Tuning: 256 (large 512), oom   322,560K, restore limit   107,520K (high-end-gfx)</t>
  </si>
  <si>
    <t>kernel+ramdisk</t>
    <phoneticPr fontId="5" type="noConversion"/>
  </si>
  <si>
    <t>路径</t>
    <phoneticPr fontId="5" type="noConversion"/>
  </si>
  <si>
    <t>备注</t>
    <phoneticPr fontId="5" type="noConversion"/>
  </si>
  <si>
    <t>/vendor/bin</t>
  </si>
  <si>
    <t>/vendor/etc</t>
  </si>
  <si>
    <t>/vendor/firmware</t>
  </si>
  <si>
    <t>名称</t>
    <phoneticPr fontId="5" type="noConversion"/>
  </si>
  <si>
    <t>/vendor/app</t>
    <phoneticPr fontId="5" type="noConversion"/>
  </si>
  <si>
    <t>/vendor/lib</t>
  </si>
  <si>
    <t>/vendor/lib64</t>
  </si>
  <si>
    <t>/vendor/overlay</t>
  </si>
  <si>
    <t>/vendor/radio</t>
  </si>
  <si>
    <t>/vendor/rfs</t>
  </si>
  <si>
    <t>/vendor/vehicle</t>
  </si>
  <si>
    <t>预装App</t>
    <phoneticPr fontId="5" type="noConversion"/>
  </si>
  <si>
    <t>可执行程序</t>
    <phoneticPr fontId="5" type="noConversion"/>
  </si>
  <si>
    <t>系统配置</t>
    <phoneticPr fontId="5" type="noConversion"/>
  </si>
  <si>
    <t>固件存放</t>
    <phoneticPr fontId="5" type="noConversion"/>
  </si>
  <si>
    <r>
      <t>3</t>
    </r>
    <r>
      <rPr>
        <sz val="12"/>
        <color theme="1"/>
        <rFont val="等线"/>
        <family val="3"/>
        <charset val="134"/>
        <scheme val="minor"/>
      </rPr>
      <t>2位库文件</t>
    </r>
    <phoneticPr fontId="5" type="noConversion"/>
  </si>
  <si>
    <r>
      <t>6</t>
    </r>
    <r>
      <rPr>
        <sz val="12"/>
        <color theme="1"/>
        <rFont val="等线"/>
        <family val="3"/>
        <charset val="134"/>
        <scheme val="minor"/>
      </rPr>
      <t>4位库文件</t>
    </r>
    <phoneticPr fontId="5" type="noConversion"/>
  </si>
  <si>
    <t>overlay资源</t>
    <phoneticPr fontId="5" type="noConversion"/>
  </si>
  <si>
    <t>高通预留</t>
    <phoneticPr fontId="5" type="noConversion"/>
  </si>
  <si>
    <t>德赛车载配置</t>
    <phoneticPr fontId="5" type="noConversion"/>
  </si>
  <si>
    <t>vendor分区</t>
    <phoneticPr fontId="5" type="noConversion"/>
  </si>
  <si>
    <t>system分区</t>
    <phoneticPr fontId="5" type="noConversion"/>
  </si>
  <si>
    <t>/system/app</t>
    <phoneticPr fontId="5" type="noConversion"/>
  </si>
  <si>
    <r>
      <t>/</t>
    </r>
    <r>
      <rPr>
        <sz val="12"/>
        <color theme="1"/>
        <rFont val="等线"/>
        <family val="3"/>
        <charset val="134"/>
        <scheme val="minor"/>
      </rPr>
      <t>system</t>
    </r>
    <r>
      <rPr>
        <sz val="12"/>
        <color theme="1"/>
        <rFont val="等线"/>
        <family val="3"/>
        <charset val="134"/>
        <scheme val="minor"/>
      </rPr>
      <t>/bin</t>
    </r>
    <phoneticPr fontId="5" type="noConversion"/>
  </si>
  <si>
    <t>Desay占用(MB)</t>
    <phoneticPr fontId="5" type="noConversion"/>
  </si>
  <si>
    <t>已使用大小(MB)</t>
    <phoneticPr fontId="5" type="noConversion"/>
  </si>
  <si>
    <t>已使用大小(MB)</t>
    <phoneticPr fontId="5" type="noConversion"/>
  </si>
  <si>
    <t>/system/etc</t>
    <phoneticPr fontId="5" type="noConversion"/>
  </si>
  <si>
    <t>/system/fonts</t>
    <phoneticPr fontId="5" type="noConversion"/>
  </si>
  <si>
    <t>Android标准字库</t>
    <phoneticPr fontId="5" type="noConversion"/>
  </si>
  <si>
    <t>/system/framework</t>
    <phoneticPr fontId="5" type="noConversion"/>
  </si>
  <si>
    <t>java库文件</t>
    <phoneticPr fontId="5" type="noConversion"/>
  </si>
  <si>
    <t>/system/lib</t>
    <phoneticPr fontId="5" type="noConversion"/>
  </si>
  <si>
    <r>
      <t>/</t>
    </r>
    <r>
      <rPr>
        <sz val="12"/>
        <color theme="1"/>
        <rFont val="等线"/>
        <family val="3"/>
        <charset val="134"/>
        <scheme val="minor"/>
      </rPr>
      <t>system</t>
    </r>
    <r>
      <rPr>
        <sz val="12"/>
        <color theme="1"/>
        <rFont val="等线"/>
        <family val="3"/>
        <charset val="134"/>
        <scheme val="minor"/>
      </rPr>
      <t>/lib64</t>
    </r>
    <phoneticPr fontId="5" type="noConversion"/>
  </si>
  <si>
    <t>Android系统App</t>
    <phoneticPr fontId="5" type="noConversion"/>
  </si>
  <si>
    <t>/system/media</t>
    <phoneticPr fontId="5" type="noConversion"/>
  </si>
  <si>
    <t>/system/priv-app</t>
    <phoneticPr fontId="5" type="noConversion"/>
  </si>
  <si>
    <r>
      <t>/</t>
    </r>
    <r>
      <rPr>
        <sz val="12"/>
        <color theme="1"/>
        <rFont val="等线"/>
        <family val="3"/>
        <charset val="134"/>
        <scheme val="minor"/>
      </rPr>
      <t>system/tts</t>
    </r>
    <phoneticPr fontId="5" type="noConversion"/>
  </si>
  <si>
    <t>原生TTS引擎资源</t>
    <phoneticPr fontId="5" type="noConversion"/>
  </si>
  <si>
    <r>
      <t>/</t>
    </r>
    <r>
      <rPr>
        <sz val="12"/>
        <color theme="1"/>
        <rFont val="等线"/>
        <family val="3"/>
        <charset val="134"/>
        <scheme val="minor"/>
      </rPr>
      <t>system/usr</t>
    </r>
    <phoneticPr fontId="5" type="noConversion"/>
  </si>
  <si>
    <t>系统配置</t>
    <phoneticPr fontId="5" type="noConversion"/>
  </si>
  <si>
    <r>
      <t>/</t>
    </r>
    <r>
      <rPr>
        <sz val="12"/>
        <color theme="1"/>
        <rFont val="等线"/>
        <family val="3"/>
        <charset val="134"/>
        <scheme val="minor"/>
      </rPr>
      <t>system/xbin</t>
    </r>
    <phoneticPr fontId="5" type="noConversion"/>
  </si>
  <si>
    <t>原生媒体资源</t>
    <phoneticPr fontId="5" type="noConversion"/>
  </si>
  <si>
    <t>32位系统库文件</t>
    <phoneticPr fontId="5" type="noConversion"/>
  </si>
  <si>
    <t>64位系统库文件</t>
    <phoneticPr fontId="5" type="noConversion"/>
  </si>
  <si>
    <t>开机动画、各种提示音等系统媒体资源</t>
    <phoneticPr fontId="5" type="noConversion"/>
  </si>
  <si>
    <t>系统特权应用</t>
    <phoneticPr fontId="5" type="noConversion"/>
  </si>
  <si>
    <t>特权程序</t>
    <phoneticPr fontId="5" type="noConversion"/>
  </si>
  <si>
    <t>大小(MB)</t>
    <phoneticPr fontId="5" type="noConversion"/>
  </si>
  <si>
    <t>德赛新加</t>
    <phoneticPr fontId="5" type="noConversion"/>
  </si>
  <si>
    <t>CarStateManagerService</t>
  </si>
  <si>
    <t>是</t>
    <phoneticPr fontId="5" type="noConversion"/>
  </si>
  <si>
    <t>电源管理服务</t>
    <phoneticPr fontId="5" type="noConversion"/>
  </si>
  <si>
    <t>DSVInputMethod</t>
  </si>
  <si>
    <t>DsvBtPhone</t>
  </si>
  <si>
    <t>DsvIpod</t>
  </si>
  <si>
    <t>DsvMusic</t>
  </si>
  <si>
    <t>DsvVideo</t>
  </si>
  <si>
    <t>EasyConnected</t>
  </si>
  <si>
    <t>EngMode_G6PH</t>
  </si>
  <si>
    <t>FtpServer</t>
  </si>
  <si>
    <t>GaodeMap</t>
  </si>
  <si>
    <t>HAVCHelper</t>
  </si>
  <si>
    <t>HUD</t>
  </si>
  <si>
    <t>/vendor/app明细</t>
    <phoneticPr fontId="5" type="noConversion"/>
  </si>
  <si>
    <t>HeadUnit</t>
  </si>
  <si>
    <t>LinYunInputMethod</t>
  </si>
  <si>
    <t>MultiDisplayDemo</t>
  </si>
  <si>
    <t>Perfdump</t>
  </si>
  <si>
    <t>PlatformAdapter</t>
  </si>
  <si>
    <t>QSensorTest</t>
  </si>
  <si>
    <t>Qmmi</t>
  </si>
  <si>
    <t>SVDLNADMR</t>
  </si>
  <si>
    <t>ScreenSaver</t>
  </si>
  <si>
    <t>SvMapAdapter</t>
  </si>
  <si>
    <t>SvTXZAdapter</t>
  </si>
  <si>
    <t>WidgetService</t>
  </si>
  <si>
    <t>WirelessCarplay</t>
  </si>
  <si>
    <t>qti-logkit</t>
  </si>
  <si>
    <t>否</t>
    <phoneticPr fontId="5" type="noConversion"/>
  </si>
  <si>
    <t>是</t>
    <phoneticPr fontId="5" type="noConversion"/>
  </si>
  <si>
    <t>是</t>
    <phoneticPr fontId="5" type="noConversion"/>
  </si>
  <si>
    <t>是</t>
    <phoneticPr fontId="5" type="noConversion"/>
  </si>
  <si>
    <t>输入法应用</t>
    <phoneticPr fontId="5" type="noConversion"/>
  </si>
  <si>
    <t>原生车载输入法，只支持英文</t>
    <phoneticPr fontId="5" type="noConversion"/>
  </si>
  <si>
    <t>是</t>
    <phoneticPr fontId="5" type="noConversion"/>
  </si>
  <si>
    <t>是</t>
    <phoneticPr fontId="5" type="noConversion"/>
  </si>
  <si>
    <t>是</t>
    <phoneticPr fontId="5" type="noConversion"/>
  </si>
  <si>
    <t>AndroidAuto支持服务</t>
    <phoneticPr fontId="5" type="noConversion"/>
  </si>
  <si>
    <t>第三方输入法</t>
    <phoneticPr fontId="5" type="noConversion"/>
  </si>
  <si>
    <t>否</t>
    <phoneticPr fontId="5" type="noConversion"/>
  </si>
  <si>
    <t>否</t>
    <phoneticPr fontId="5" type="noConversion"/>
  </si>
  <si>
    <t>否</t>
    <phoneticPr fontId="5" type="noConversion"/>
  </si>
  <si>
    <t>否</t>
    <phoneticPr fontId="5" type="noConversion"/>
  </si>
  <si>
    <t>是</t>
    <phoneticPr fontId="5" type="noConversion"/>
  </si>
  <si>
    <t>是</t>
    <phoneticPr fontId="5" type="noConversion"/>
  </si>
  <si>
    <t>否</t>
    <phoneticPr fontId="5" type="noConversion"/>
  </si>
  <si>
    <t>否</t>
    <phoneticPr fontId="5" type="noConversion"/>
  </si>
  <si>
    <t>否</t>
    <phoneticPr fontId="5" type="noConversion"/>
  </si>
  <si>
    <t>可裁剪</t>
    <phoneticPr fontId="5" type="noConversion"/>
  </si>
  <si>
    <t>裁剪后</t>
    <phoneticPr fontId="5" type="noConversion"/>
  </si>
  <si>
    <t>可移除</t>
    <phoneticPr fontId="5" type="noConversion"/>
  </si>
  <si>
    <t>德赛预装视频app</t>
    <phoneticPr fontId="5" type="noConversion"/>
  </si>
  <si>
    <t>德赛预装音乐app</t>
    <phoneticPr fontId="5" type="noConversion"/>
  </si>
  <si>
    <t>ipod服务</t>
    <phoneticPr fontId="5" type="noConversion"/>
  </si>
  <si>
    <t>蓝牙电话服务</t>
    <phoneticPr fontId="5" type="noConversion"/>
  </si>
  <si>
    <t>工程模式</t>
    <phoneticPr fontId="5" type="noConversion"/>
  </si>
  <si>
    <t>ftp服务</t>
    <phoneticPr fontId="5" type="noConversion"/>
  </si>
  <si>
    <t>高德地图</t>
    <phoneticPr fontId="5" type="noConversion"/>
  </si>
  <si>
    <t>hud交互</t>
    <phoneticPr fontId="5" type="noConversion"/>
  </si>
  <si>
    <t>hvac交互</t>
    <phoneticPr fontId="5" type="noConversion"/>
  </si>
  <si>
    <t>多屏支持</t>
    <phoneticPr fontId="5" type="noConversion"/>
  </si>
  <si>
    <t>高通预置</t>
    <phoneticPr fontId="5" type="noConversion"/>
  </si>
  <si>
    <t>德赛车载平台适配器</t>
    <phoneticPr fontId="5" type="noConversion"/>
  </si>
  <si>
    <t>高通预置</t>
    <phoneticPr fontId="5" type="noConversion"/>
  </si>
  <si>
    <t>dlna client</t>
    <phoneticPr fontId="5" type="noConversion"/>
  </si>
  <si>
    <t>根据HMI效果占用空间会有增加</t>
    <phoneticPr fontId="5" type="noConversion"/>
  </si>
  <si>
    <t>亿联手机互联</t>
    <phoneticPr fontId="5" type="noConversion"/>
  </si>
  <si>
    <t>德赛地图适配器</t>
    <phoneticPr fontId="5" type="noConversion"/>
  </si>
  <si>
    <t>德赛语音适配器</t>
    <phoneticPr fontId="5" type="noConversion"/>
  </si>
  <si>
    <t>TimeService</t>
    <phoneticPr fontId="5" type="noConversion"/>
  </si>
  <si>
    <t>高通预置</t>
    <phoneticPr fontId="5" type="noConversion"/>
  </si>
  <si>
    <t>无线carplay服务</t>
    <phoneticPr fontId="5" type="noConversion"/>
  </si>
  <si>
    <t>挂件管理</t>
    <phoneticPr fontId="5" type="noConversion"/>
  </si>
  <si>
    <t>德赛内部服务</t>
    <phoneticPr fontId="5" type="noConversion"/>
  </si>
  <si>
    <t>/vendor/lib明细</t>
    <phoneticPr fontId="5" type="noConversion"/>
  </si>
  <si>
    <t>android.hardware.automotive.vehicle@2.0-manager-lib-shared.so</t>
  </si>
  <si>
    <t>android.hidl.base@1.0.so</t>
  </si>
  <si>
    <t>三方输入法</t>
    <phoneticPr fontId="5" type="noConversion"/>
  </si>
  <si>
    <t>camera.device@1.0-impl.so</t>
  </si>
  <si>
    <t>camera.device@3.3-impl.so</t>
  </si>
  <si>
    <t>camera.device@3.2-impl.so</t>
    <phoneticPr fontId="5" type="noConversion"/>
  </si>
  <si>
    <t>德赛屏保</t>
    <phoneticPr fontId="5" type="noConversion"/>
  </si>
  <si>
    <t>com.qualcomm.qti.ant@1.0_vendor.so</t>
  </si>
  <si>
    <t>com.qualcomm.qti.bluetooth_audio@1.0_vendor.so</t>
  </si>
  <si>
    <t>com.qualcomm.qti.dpm.api@1.0_vendor.so</t>
  </si>
  <si>
    <t>com.qualcomm.qti.imscmservice@1.0_vendor.so</t>
  </si>
  <si>
    <t>com.qualcomm.qti.imscmservice@1.1_vendor.so</t>
  </si>
  <si>
    <t>com.qualcomm.qti.wifidisplayhal@1.0-halimpl.so</t>
  </si>
  <si>
    <t>com.qualcomm.qti.wifidisplayhal@1.0-impl.so</t>
    <phoneticPr fontId="5" type="noConversion"/>
  </si>
  <si>
    <t>com.qualcomm.qti.wifidisplayhal@1.0_vendor.so</t>
  </si>
  <si>
    <t>com.quicinc.cne.api@1.0.so</t>
  </si>
  <si>
    <t>com.quicinc.cne.constants@1.0.so</t>
    <phoneticPr fontId="5" type="noConversion"/>
  </si>
  <si>
    <t>com.quicinc.cne.server@1.0.so</t>
  </si>
  <si>
    <t>com.quicinc.cne.server@2.0.so</t>
  </si>
  <si>
    <t>dsp</t>
  </si>
  <si>
    <t>egl</t>
  </si>
  <si>
    <t>hw</t>
  </si>
  <si>
    <t>lib-dplmedia.so</t>
  </si>
  <si>
    <t>lib-imsSDP.so</t>
  </si>
  <si>
    <t>lib-imscmservice.so</t>
  </si>
  <si>
    <t>lib-imsdpl.so</t>
  </si>
  <si>
    <t>lib-imsqimf.so</t>
  </si>
  <si>
    <t>lib-imsrcs-v2.so</t>
  </si>
  <si>
    <t>lib-imsxml.so</t>
  </si>
  <si>
    <t>lib-rtpcommon.so</t>
  </si>
  <si>
    <t>lib-rtpcore.so</t>
  </si>
  <si>
    <t>lib-rtpdaemoninterface.so</t>
  </si>
  <si>
    <t>lib-rtpsl.so</t>
  </si>
  <si>
    <t>lib-uceservice.so</t>
  </si>
  <si>
    <t>libAR_jni.so</t>
  </si>
  <si>
    <t>libC2D2.so</t>
  </si>
  <si>
    <t>libCB.so</t>
  </si>
  <si>
    <t>libCameraProxy.so</t>
  </si>
  <si>
    <t>libCamera_someip.so</t>
  </si>
  <si>
    <t>libCommonAPI-SomeIP.so</t>
  </si>
  <si>
    <t>libCommonAPI.so</t>
  </si>
  <si>
    <t>libCommonMessageProxy.so</t>
  </si>
  <si>
    <t>libCommonMessage_someip.so</t>
  </si>
  <si>
    <t>libDisplayControllerProxy.so</t>
  </si>
  <si>
    <t>libDisplayController_someip.so</t>
  </si>
  <si>
    <t>libEGL_adreno.so -&gt; egl/libEGL_adreno.so</t>
  </si>
  <si>
    <t>libFIDOKeyProvisioning.so</t>
  </si>
  <si>
    <t>libFidoCrypto_vendor.so</t>
  </si>
  <si>
    <t>libFlacSwDec.so</t>
  </si>
  <si>
    <t>libGPTEE_vendor.so</t>
  </si>
  <si>
    <t>libGPreqcancel.so</t>
  </si>
  <si>
    <t>libGPreqcancel_svc.so</t>
  </si>
  <si>
    <t>libI420colorconvert.so</t>
  </si>
  <si>
    <t>libOmxAacDec.so</t>
  </si>
  <si>
    <t>libOmxAacEnc.so</t>
  </si>
  <si>
    <t>libOmxAlacDec.so</t>
  </si>
  <si>
    <t>libOmxAmrDec.so</t>
  </si>
  <si>
    <t>libOmxAmrEnc.so</t>
  </si>
  <si>
    <t>libOmxAmrwbplusDec.so</t>
  </si>
  <si>
    <t>libOmxApeDec.so</t>
  </si>
  <si>
    <t>libOmxCore.so</t>
  </si>
  <si>
    <t>libOmxEvrcDec.so</t>
  </si>
  <si>
    <t>libOmxEvrcEnc.so</t>
  </si>
  <si>
    <t>libOmxG711Dec.so</t>
  </si>
  <si>
    <t>libOmxG711Enc.so</t>
  </si>
  <si>
    <t>libOmxQcelp13Dec.so</t>
  </si>
  <si>
    <t>libOmxQcelp13Enc.so</t>
  </si>
  <si>
    <t>libOmxVdec.so</t>
  </si>
  <si>
    <t>libOmxVenc.so</t>
  </si>
  <si>
    <t>libOmxVideoDSMode.so</t>
  </si>
  <si>
    <t>libOmxVpp.so</t>
  </si>
  <si>
    <t>libOmxWmaDec.so</t>
  </si>
  <si>
    <t>libOpenCL.so</t>
  </si>
  <si>
    <t>libQSEEComAPI.so</t>
  </si>
  <si>
    <t>libQTEEConnector_vendor.so</t>
  </si>
  <si>
    <t>libRSDriver_adreno.so</t>
  </si>
  <si>
    <t>libRemoteWrapper.so</t>
  </si>
  <si>
    <t>libSecureUILib.so</t>
  </si>
  <si>
    <t>libStDrvInt.so</t>
  </si>
  <si>
    <t>libSubSystemShutdown.so</t>
  </si>
  <si>
    <t>libUBWC.so</t>
  </si>
  <si>
    <t>libUpgradeProxy.so</t>
  </si>
  <si>
    <t>libUpgrade_someip.so</t>
  </si>
  <si>
    <t>libUserAgent.so</t>
  </si>
  <si>
    <t>lib_remote_simlock.so</t>
  </si>
  <si>
    <t>libacdb-fts.so</t>
  </si>
  <si>
    <t>libacdbloader.so</t>
  </si>
  <si>
    <t>libacdbmapper.so</t>
  </si>
  <si>
    <t>libacdbrtac.so</t>
  </si>
  <si>
    <t>libadiertac.so</t>
  </si>
  <si>
    <t>libadm.so</t>
  </si>
  <si>
    <t>libadreno_utils.so</t>
  </si>
  <si>
    <t>libadsp_default_listener.so</t>
  </si>
  <si>
    <t>libadsprpc.so</t>
  </si>
  <si>
    <t>libais.so</t>
  </si>
  <si>
    <t>libais_ba.so</t>
  </si>
  <si>
    <t>libais_client.so</t>
  </si>
  <si>
    <t>libais_config.so</t>
  </si>
  <si>
    <t>libais_log.so</t>
  </si>
  <si>
    <t>libais_test_util.so</t>
  </si>
  <si>
    <t>libais_ti960.so</t>
  </si>
  <si>
    <t>libalsautils.so</t>
  </si>
  <si>
    <t>libaudcal.so</t>
  </si>
  <si>
    <t>libaudioalsa.so</t>
  </si>
  <si>
    <t>libaudiohalplugin.so</t>
  </si>
  <si>
    <t>libautoreceiver_jni.so</t>
  </si>
  <si>
    <t>libavservices_minijail_vendor.so</t>
  </si>
  <si>
    <t>libbase64.so</t>
  </si>
  <si>
    <t>libbccQTI.so</t>
  </si>
  <si>
    <t>libbt-hidlclient.so</t>
  </si>
  <si>
    <t>libbt-vendor.so</t>
  </si>
  <si>
    <t>libbthost_if.so</t>
  </si>
  <si>
    <t>libbtnv.so</t>
  </si>
  <si>
    <t>libc++_shared.so</t>
  </si>
  <si>
    <t>libc2d30-a3xx.so</t>
  </si>
  <si>
    <t>libc2d30-a4xx.so</t>
  </si>
  <si>
    <t>libc2d30-a5xx.so</t>
  </si>
  <si>
    <t>libc2d30_bltlib.so</t>
  </si>
  <si>
    <t>libc2dcolorconvert.so</t>
  </si>
  <si>
    <t>libcantranslator.so</t>
  </si>
  <si>
    <t>libcanwrapper.so</t>
  </si>
  <si>
    <t>libcarlife_protobuf.so</t>
  </si>
  <si>
    <t>libcarlife_vehicle.so</t>
  </si>
  <si>
    <t>libcarlife_vehicle_jni.so</t>
  </si>
  <si>
    <t>libcarlife_vehicle_sdk.so</t>
  </si>
  <si>
    <t>libcarplay_vehicle.so</t>
  </si>
  <si>
    <t>libcarplay_vehicle_jni.so</t>
  </si>
  <si>
    <t>libcdcdriver.so</t>
  </si>
  <si>
    <t>libcdsprpc.so</t>
  </si>
  <si>
    <t>libciaudec.so</t>
  </si>
  <si>
    <t>libcig6sadec.so</t>
  </si>
  <si>
    <t>libcimediaext.so</t>
  </si>
  <si>
    <t>libcividec.so</t>
  </si>
  <si>
    <t>libcld80211.so</t>
  </si>
  <si>
    <t>libcne.so</t>
  </si>
  <si>
    <t>libcneapiclient.so</t>
  </si>
  <si>
    <t>libcneoplookup.so</t>
  </si>
  <si>
    <t>libcneqmiutils.so</t>
  </si>
  <si>
    <t>libconfigdb.so</t>
  </si>
  <si>
    <t>libcppf.so</t>
  </si>
  <si>
    <t>libcsm_data.so</t>
  </si>
  <si>
    <t>libdesaysv-dlna.so</t>
  </si>
  <si>
    <t>libdevice_vehicle.so</t>
  </si>
  <si>
    <t>libdevice_vehicle_jni.so</t>
  </si>
  <si>
    <t>libdiag.so</t>
  </si>
  <si>
    <t>libdiagjni.so</t>
  </si>
  <si>
    <t>libdisp-aba.so</t>
  </si>
  <si>
    <t>libdrc.so</t>
  </si>
  <si>
    <t>libdrm.so</t>
  </si>
  <si>
    <t>libdrmfs.so</t>
  </si>
  <si>
    <t>libdrmtime.so</t>
  </si>
  <si>
    <t>libdrmutils.so</t>
  </si>
  <si>
    <t>libdsi_netctrl.so</t>
  </si>
  <si>
    <t>libdsutils.so</t>
  </si>
  <si>
    <t>libdynamic_sensor_ext.so</t>
  </si>
  <si>
    <t>libeffects.so</t>
  </si>
  <si>
    <t>libevent_observer.so</t>
  </si>
  <si>
    <t>libexternallink_vehicle.so</t>
  </si>
  <si>
    <t>libfastcrc.so</t>
  </si>
  <si>
    <t>libfeedbackhandler.so</t>
  </si>
  <si>
    <t>libgps.utils.so</t>
  </si>
  <si>
    <t>libgpustats.so</t>
  </si>
  <si>
    <t>libgrallocutils.so</t>
  </si>
  <si>
    <t>libgsl.so</t>
  </si>
  <si>
    <t>libhdcp1prov.so</t>
  </si>
  <si>
    <t>libhdcp2p2prov.so</t>
  </si>
  <si>
    <t>libhdr_tm.so</t>
  </si>
  <si>
    <t>libhidparser.so</t>
  </si>
  <si>
    <t>libhwc2on1adapter.so</t>
  </si>
  <si>
    <t>libhypv_intercept.so</t>
  </si>
  <si>
    <t>libiAP_vehicle.so</t>
  </si>
  <si>
    <t>libidl.so</t>
  </si>
  <si>
    <t>libipod_vehicle.so</t>
  </si>
  <si>
    <t>libipod_vehicle_jni.so</t>
  </si>
  <si>
    <t>libjson.so</t>
  </si>
  <si>
    <t>libkeymasterdeviceutils.so</t>
  </si>
  <si>
    <t>libkeymasterprovision.so</t>
  </si>
  <si>
    <t>libkeymasterutils.so</t>
  </si>
  <si>
    <t>liblinkUtils_vehicle.so</t>
  </si>
  <si>
    <t>liblinkdevicemanager_vehicle.so</t>
  </si>
  <si>
    <t>libllvm-glnext.so</t>
  </si>
  <si>
    <t>libllvm-qcom.so</t>
  </si>
  <si>
    <t>libloc_pla.so</t>
  </si>
  <si>
    <t>libloc_stub.so</t>
  </si>
  <si>
    <t>liblqe.so</t>
  </si>
  <si>
    <t>libmdmdetect.so</t>
  </si>
  <si>
    <t>libmdsprpc.so</t>
  </si>
  <si>
    <t>libmediacodecservice.so</t>
  </si>
  <si>
    <t>libminijail_vendor.so</t>
  </si>
  <si>
    <t>libmm-color-convertor.so</t>
  </si>
  <si>
    <t>libmm-disp-apis.so</t>
  </si>
  <si>
    <t>libmm-hdcpmgr.so</t>
  </si>
  <si>
    <t>libmm-omxcore.so</t>
  </si>
  <si>
    <t>libmm-qdcm.so</t>
  </si>
  <si>
    <t>libmmavinput.so</t>
  </si>
  <si>
    <t>libmmi_jni.so</t>
  </si>
  <si>
    <t>libmmosal_proprietary.so</t>
  </si>
  <si>
    <t>libnbaio_mono.so</t>
  </si>
  <si>
    <t>libnetmgr.so</t>
  </si>
  <si>
    <t>liboemaids_vendor.so</t>
  </si>
  <si>
    <t>liboemcrypto.so</t>
  </si>
  <si>
    <t>libomx-dts.so</t>
  </si>
  <si>
    <t>libpdmapper.so</t>
  </si>
  <si>
    <t>libpdnotifier.so</t>
  </si>
  <si>
    <t>libperfgluelayer.so</t>
  </si>
  <si>
    <t>libperipheral_client.so</t>
  </si>
  <si>
    <t>libpermission_vehicle.so</t>
  </si>
  <si>
    <t>libpinyin_vehicle.so</t>
  </si>
  <si>
    <t>libproperties_vehicle.so</t>
  </si>
  <si>
    <t>libpvr.so</t>
  </si>
  <si>
    <t>libq3dtools_adreno.so -&gt; egl/libq3dtools_adreno.so</t>
  </si>
  <si>
    <t>libqcci_legacy.so</t>
  </si>
  <si>
    <t>libqcmaputils.so</t>
  </si>
  <si>
    <t>libqcrilFramework.so</t>
  </si>
  <si>
    <t>libqdMetaData.so</t>
  </si>
  <si>
    <t>libqdi.so</t>
  </si>
  <si>
    <t>libqdp.so</t>
  </si>
  <si>
    <t>libqdutils.so</t>
  </si>
  <si>
    <t>libqisl.so</t>
  </si>
  <si>
    <t>libqmi.so</t>
  </si>
  <si>
    <t>libqmi_cci.so</t>
  </si>
  <si>
    <t>libqmi_client_helper.so</t>
  </si>
  <si>
    <t>libqmi_client_qmux.so</t>
  </si>
  <si>
    <t>libqmi_common_so.so</t>
  </si>
  <si>
    <t>libqmi_csi.so</t>
  </si>
  <si>
    <t>libqmi_encdec.so</t>
  </si>
  <si>
    <t>libqmiservices.so</t>
  </si>
  <si>
    <t>libqservice.so</t>
  </si>
  <si>
    <t>libqti-gt-prop.so</t>
  </si>
  <si>
    <t>libqti-iopd-client.so</t>
  </si>
  <si>
    <t>libqti-perfd-client.so</t>
  </si>
  <si>
    <t>libqti-perfd.so</t>
  </si>
  <si>
    <t>libqti-util.so</t>
  </si>
  <si>
    <t>libqti-utils.so</t>
  </si>
  <si>
    <t>librecovery_updater_msm.so</t>
  </si>
  <si>
    <t>libreference-ril.so</t>
  </si>
  <si>
    <t>libremotequeued_vehicle.so</t>
  </si>
  <si>
    <t>libril-qc-hal-qmi.so</t>
  </si>
  <si>
    <t>libril-qc-ltedirectdisc.so</t>
  </si>
  <si>
    <t>libril-qc-qmi-1.so</t>
  </si>
  <si>
    <t>libril-qc-radioconfig.so</t>
  </si>
  <si>
    <t>libril-qcril-hook-oem.so</t>
  </si>
  <si>
    <t>libril.so</t>
  </si>
  <si>
    <t>librilqmiservices.so</t>
  </si>
  <si>
    <t>librilutils.so</t>
  </si>
  <si>
    <t>librmnetctl.so</t>
  </si>
  <si>
    <t>librmp.so</t>
  </si>
  <si>
    <t>librmtadapter_vehicle.so</t>
  </si>
  <si>
    <t>librpmb.so</t>
  </si>
  <si>
    <t>librs_adreno.so</t>
  </si>
  <si>
    <t>librs_adreno_sha1.so</t>
  </si>
  <si>
    <t>libscalar.so</t>
  </si>
  <si>
    <t>libsdedrm.so</t>
  </si>
  <si>
    <t>libsdm-color.so</t>
  </si>
  <si>
    <t>libsdm-diag.so</t>
  </si>
  <si>
    <t>libsdm-disp-vndapis.so</t>
  </si>
  <si>
    <t>libsdmcore.so</t>
  </si>
  <si>
    <t>libsdmextension.so</t>
  </si>
  <si>
    <t>libsdmutils.so</t>
  </si>
  <si>
    <t>libsdsprpc.so</t>
  </si>
  <si>
    <t>libsecureui.so</t>
  </si>
  <si>
    <t>libsecureui_svcsock.so</t>
  </si>
  <si>
    <t>libsensor1.so</t>
  </si>
  <si>
    <t>libsensor_reg.so</t>
  </si>
  <si>
    <t>libsensor_thresh.so</t>
  </si>
  <si>
    <t>libsensor_user_cal.so</t>
  </si>
  <si>
    <t>libservice_process_vehicle.so</t>
  </si>
  <si>
    <t>libsettings.so</t>
  </si>
  <si>
    <t>libshmem_vehicle.so</t>
  </si>
  <si>
    <t>libsi.so</t>
  </si>
  <si>
    <t>libsideband.so</t>
  </si>
  <si>
    <t>libsidebandstreamhandle.so</t>
  </si>
  <si>
    <t>libsmemlog.so</t>
  </si>
  <si>
    <t>libssd.so</t>
  </si>
  <si>
    <t>libstagefright_soft_ciaudec.so</t>
  </si>
  <si>
    <t>libstagefright_soft_cividec.so</t>
  </si>
  <si>
    <t>libstagefrighthw.so</t>
  </si>
  <si>
    <t>libstreamparser.so</t>
  </si>
  <si>
    <t>libsubsystem_control.so</t>
  </si>
  <si>
    <t>libsurround_3mic_proc.so</t>
  </si>
  <si>
    <t>libsurround_proc.so</t>
  </si>
  <si>
    <t>libsystem_health_mon.so</t>
  </si>
  <si>
    <t>libthermalclient.so</t>
  </si>
  <si>
    <t>libtime_genoff.so</t>
  </si>
  <si>
    <t>libtinycompress_vendor.so</t>
  </si>
  <si>
    <t>libtinyxml.so</t>
  </si>
  <si>
    <t>libtinyxml2_1.so</t>
  </si>
  <si>
    <t>libts_detected_face_hal.so</t>
  </si>
  <si>
    <t>libts_face_beautify_hal.so</t>
  </si>
  <si>
    <t>libtzdrmgenprov.so</t>
  </si>
  <si>
    <t>libutils_vehicle.so</t>
  </si>
  <si>
    <t>libvad.so</t>
  </si>
  <si>
    <t>libvideoutils.so</t>
  </si>
  <si>
    <t>libvpphvx.so</t>
  </si>
  <si>
    <t>libvpplibrary.so</t>
  </si>
  <si>
    <t>libvpptestutils.so</t>
  </si>
  <si>
    <t>libvqzip.so</t>
  </si>
  <si>
    <t>libvsomeip-cfg.so</t>
  </si>
  <si>
    <t>libvsomeip-sd.so</t>
  </si>
  <si>
    <t>libvsomeip.so</t>
  </si>
  <si>
    <t>libwebrtc_audio_preprocessing.so</t>
  </si>
  <si>
    <t>libwfdcommonutils_proprietary.so</t>
  </si>
  <si>
    <t>libwfdhaldsmanager.so</t>
  </si>
  <si>
    <t>libwfdhdcpcp.so</t>
  </si>
  <si>
    <t>libwfdmmservice.so</t>
  </si>
  <si>
    <t>libwfdmodulehdcpsession.so</t>
  </si>
  <si>
    <t>libwifi-hal-qcom.so</t>
  </si>
  <si>
    <t>libwms.so</t>
  </si>
  <si>
    <t>libwpa_client.so</t>
  </si>
  <si>
    <t>libwqe.so</t>
  </si>
  <si>
    <t>libxml.so</t>
  </si>
  <si>
    <t>mediacas</t>
  </si>
  <si>
    <t>mediadrm</t>
  </si>
  <si>
    <t>modules</t>
  </si>
  <si>
    <t>qcdrm</t>
  </si>
  <si>
    <t>rfsa</t>
  </si>
  <si>
    <t>sensor_calibrate.so</t>
  </si>
  <si>
    <t>soundfx</t>
  </si>
  <si>
    <t>vendor.display.color@1.0_vendor.so</t>
  </si>
  <si>
    <t>vendor.display.config@1.0_vendor.so</t>
  </si>
  <si>
    <t>vendor.display.postproc@1.0_vendor.so</t>
  </si>
  <si>
    <t>vendor.qti.esepowermanager@1.0_vendor.so</t>
  </si>
  <si>
    <t>vendor.qti.hardware.alarm@1.0.so</t>
  </si>
  <si>
    <t>vendor.qti.hardware.automotive.vehicle@1.0_vendor.so</t>
  </si>
  <si>
    <t>vendor.qti.hardware.camera.device@1.0_vendor.so</t>
  </si>
  <si>
    <t>vendor.qti.hardware.data.latency@1.0_vendor.so</t>
  </si>
  <si>
    <t>vendor.qti.hardware.fingerprint@1.0.so</t>
  </si>
  <si>
    <t>vendor.qti.hardware.fm@1.0_vendor.so</t>
  </si>
  <si>
    <t>vendor.qti.hardware.iop@1.0_vendor.so</t>
  </si>
  <si>
    <t>vendor.qti.hardware.iop@2.0_vendor.so</t>
  </si>
  <si>
    <t>vendor.qti.hardware.limits@1.0_vendor.so</t>
  </si>
  <si>
    <t>vendor.qti.hardware.perf@1.0_vendor.so</t>
  </si>
  <si>
    <t>vendor.qti.hardware.qdutils_disp@1.0_vendor.so</t>
  </si>
  <si>
    <t>vendor.qti.hardware.qteeconnector@1.0_vendor.so</t>
  </si>
  <si>
    <t>vendor.qti.hardware.radio.am@1.0_vendor.so</t>
  </si>
  <si>
    <t>vendor.qti.hardware.radio.atcmdfwd@1.0_vendor.so</t>
  </si>
  <si>
    <t>vendor.qti.hardware.radio.ims@1.0_vendor.so</t>
  </si>
  <si>
    <t>vendor.qti.hardware.radio.lpa@1.0_vendor.so</t>
  </si>
  <si>
    <t>vendor.qti.hardware.radio.qcrilhook@1.0_vendor.so</t>
  </si>
  <si>
    <t>vendor.qti.hardware.radio.qtiradio@1.0_vendor.so</t>
  </si>
  <si>
    <t>vendor.qti.hardware.radio.uim@1.0_vendor.so</t>
  </si>
  <si>
    <t>vendor.qti.hardware.radio.uim@1.1_vendor.so</t>
  </si>
  <si>
    <t>vendor.qti.hardware.radio.uim_remote_client@1.0_vendor.so</t>
  </si>
  <si>
    <t>vendor.qti.hardware.radio.uim_remote_server@1.0_vendor.so</t>
  </si>
  <si>
    <t>vendor.qti.hardware.sensorscalibrate@1.0.so</t>
  </si>
  <si>
    <t>vendor.qti.hardware.tui_comm@1.0_vendor.so</t>
  </si>
  <si>
    <t>vendor.qti.hardware.vpp@1.1_vendor.so</t>
  </si>
  <si>
    <t>vendor.qti.hardware.wipower@1.0_vendor.so</t>
  </si>
  <si>
    <t>vendor.qti.imsrtpservice@1.0-service-Impl.so</t>
  </si>
  <si>
    <t>vendor.qti.imsrtpservice@1.0_vendor.so</t>
  </si>
  <si>
    <t>vendor.qti.voiceprint@1.0.so</t>
  </si>
  <si>
    <t>com.quicinc.cne.constants@2.0.so</t>
    <phoneticPr fontId="5" type="noConversion"/>
  </si>
  <si>
    <t>是</t>
    <phoneticPr fontId="5" type="noConversion"/>
  </si>
  <si>
    <t xml:space="preserve">是 </t>
    <phoneticPr fontId="5" type="noConversion"/>
  </si>
  <si>
    <r>
      <t>同/</t>
    </r>
    <r>
      <rPr>
        <sz val="12"/>
        <color theme="1"/>
        <rFont val="等线"/>
        <family val="3"/>
        <charset val="134"/>
        <scheme val="minor"/>
      </rPr>
      <t>vendor/lib</t>
    </r>
    <phoneticPr fontId="5" type="noConversion"/>
  </si>
  <si>
    <t>AntHalService</t>
  </si>
  <si>
    <t>AutoRegistration</t>
  </si>
  <si>
    <t>BasicDreams</t>
  </si>
  <si>
    <t>BluetoothExt</t>
  </si>
  <si>
    <t>BluetoothMidiService</t>
  </si>
  <si>
    <t>BookmarkProvider</t>
  </si>
  <si>
    <t>Browser2</t>
  </si>
  <si>
    <t>BuiltInPrintService</t>
  </si>
  <si>
    <t>CMFileManager</t>
  </si>
  <si>
    <t>CNESettings</t>
  </si>
  <si>
    <t>Calendar</t>
  </si>
  <si>
    <t>CallEnhancement</t>
  </si>
  <si>
    <t>CallFeaturesSetting</t>
  </si>
  <si>
    <t>CaptivePortalLogin</t>
  </si>
  <si>
    <t>CarrierDefaultApp</t>
  </si>
  <si>
    <t>CertInstaller</t>
  </si>
  <si>
    <t>CompanionDeviceManager</t>
  </si>
  <si>
    <t>ConfURIDialer</t>
  </si>
  <si>
    <t>ConferenceDialer</t>
  </si>
  <si>
    <t>ConnectionManagerTestApp</t>
  </si>
  <si>
    <t>Csm</t>
  </si>
  <si>
    <t>CtRoamingSettings</t>
  </si>
  <si>
    <t>CtsShimPrebuilt</t>
  </si>
  <si>
    <t>DeskClock</t>
  </si>
  <si>
    <t>DeviceInfo</t>
  </si>
  <si>
    <t>DownloadProviderUi</t>
  </si>
  <si>
    <t>EasterEgg</t>
  </si>
  <si>
    <t>Email</t>
  </si>
  <si>
    <t>ExactCalculator</t>
  </si>
  <si>
    <t>Exchange2</t>
  </si>
  <si>
    <t>ExoplayerDemo</t>
  </si>
  <si>
    <t>ExtShared</t>
  </si>
  <si>
    <t>FidoCryptoService</t>
  </si>
  <si>
    <t>Gallery2</t>
  </si>
  <si>
    <t>HTMLViewer</t>
  </si>
  <si>
    <t>KeyChain</t>
  </si>
  <si>
    <t>LatinIME</t>
  </si>
  <si>
    <t>LiveWallpapersPicker</t>
  </si>
  <si>
    <t>ModemTestMode</t>
  </si>
  <si>
    <t>Music</t>
  </si>
  <si>
    <t>NetworkSetting</t>
  </si>
  <si>
    <t>OpenWnn</t>
  </si>
  <si>
    <t>PacProcessor</t>
  </si>
  <si>
    <t>PhotoTable</t>
  </si>
  <si>
    <t>PicoTts</t>
  </si>
  <si>
    <t>PresenceApp</t>
  </si>
  <si>
    <t>PrintRecommendationService</t>
  </si>
  <si>
    <t>PrintSpooler</t>
  </si>
  <si>
    <t>QTIDiagServices</t>
  </si>
  <si>
    <t>QtiSystemService</t>
  </si>
  <si>
    <t>QtiTelephonyService</t>
  </si>
  <si>
    <t>QuickSearchBox</t>
  </si>
  <si>
    <t>SampleAuthenticatorService</t>
  </si>
  <si>
    <t>SampleExtAuthService</t>
  </si>
  <si>
    <t>SecureExtAuthService</t>
  </si>
  <si>
    <t>SecureSampleAuthService</t>
  </si>
  <si>
    <t>SimContacts</t>
  </si>
  <si>
    <t>SimSettings</t>
  </si>
  <si>
    <t>Stk</t>
  </si>
  <si>
    <t>SystemUpdater</t>
  </si>
  <si>
    <t>UserDictionaryProvider</t>
  </si>
  <si>
    <t>WAPPushManager</t>
  </si>
  <si>
    <t>WallpaperBackup</t>
  </si>
  <si>
    <t>WfdService</t>
  </si>
  <si>
    <t>WiFiDirectDemo</t>
  </si>
  <si>
    <t>access-qcom-logkit</t>
  </si>
  <si>
    <t>atfwd</t>
  </si>
  <si>
    <t>btmultisim</t>
  </si>
  <si>
    <t>com.qti.vzw.ims.internal.tests</t>
  </si>
  <si>
    <t>datastatusnotification</t>
  </si>
  <si>
    <t>embms</t>
  </si>
  <si>
    <t>ims</t>
  </si>
  <si>
    <t>imssettings</t>
  </si>
  <si>
    <t>messaging</t>
  </si>
  <si>
    <t>radioconfig</t>
  </si>
  <si>
    <t>remoteSimLockAuthentication</t>
  </si>
  <si>
    <t>remotesimlockservice</t>
  </si>
  <si>
    <t>uceShimService</t>
  </si>
  <si>
    <t>uimlpaservice</t>
  </si>
  <si>
    <t>uimremoteclient</t>
  </si>
  <si>
    <t>uimremoteserver</t>
  </si>
  <si>
    <t>webview</t>
  </si>
  <si>
    <t>xdivert</t>
  </si>
  <si>
    <t>否</t>
    <phoneticPr fontId="5" type="noConversion"/>
  </si>
  <si>
    <t>原生系统app及高通预置</t>
    <phoneticPr fontId="5" type="noConversion"/>
  </si>
  <si>
    <t>/system/lib明细</t>
    <phoneticPr fontId="5" type="noConversion"/>
  </si>
  <si>
    <t>android.frameworks.schedulerservice@1.0.so</t>
  </si>
  <si>
    <t>android.frameworks.sensorservice@1.0.so</t>
  </si>
  <si>
    <t>android.frameworks.vr.composer@1.0.so</t>
  </si>
  <si>
    <t>android.hardware.airmotion@1.0.so</t>
  </si>
  <si>
    <t>android.hardware.audio.common@2.0-util.so</t>
  </si>
  <si>
    <t>android.hardware.audio.common@2.0.so</t>
  </si>
  <si>
    <t>android.hardware.audio.effect@2.0.so</t>
  </si>
  <si>
    <t>android.hardware.audio@2.0.so</t>
  </si>
  <si>
    <t>android.hardware.automotive.vehicle@2.0.so</t>
  </si>
  <si>
    <t>android.hardware.biometrics.fingerprint@2.1.so</t>
  </si>
  <si>
    <t>android.hardware.bluetooth@1.0.so</t>
  </si>
  <si>
    <t>android.hardware.boot@1.0.so</t>
  </si>
  <si>
    <t>android.hardware.broadcastradio@1.0.so</t>
  </si>
  <si>
    <t>android.hardware.broadcastradio@1.1.so</t>
  </si>
  <si>
    <t>android.hardware.broadcastradio@2.0.so</t>
  </si>
  <si>
    <t>android.hardware.camera.common@1.0.so</t>
  </si>
  <si>
    <t>android.hardware.camera.device@1.0.so</t>
  </si>
  <si>
    <t>android.hardware.camera.device@3.2.so</t>
  </si>
  <si>
    <t>android.hardware.camera.device@3.3.so</t>
  </si>
  <si>
    <t>android.hardware.camera.provider@2.4.so</t>
  </si>
  <si>
    <t>android.hardware.cas.native@1.0.so</t>
  </si>
  <si>
    <t>android.hardware.cas@1.0.so</t>
  </si>
  <si>
    <t>android.hardware.configstore-utils.so</t>
  </si>
  <si>
    <t>android.hardware.configstore@1.0.so</t>
  </si>
  <si>
    <t>android.hardware.contexthub@1.0.so</t>
  </si>
  <si>
    <t>android.hardware.drm@1.0.so</t>
  </si>
  <si>
    <t>android.hardware.dsp@1.0.so</t>
  </si>
  <si>
    <t>android.hardware.gnss@1.0.so</t>
  </si>
  <si>
    <t>android.hardware.graphics.allocator@2.0.so</t>
  </si>
  <si>
    <t>android.hardware.graphics.bufferqueue@1.0.so</t>
  </si>
  <si>
    <t>android.hardware.graphics.common@1.0.so</t>
  </si>
  <si>
    <t>android.hardware.graphics.composer@2.1.so</t>
  </si>
  <si>
    <t>android.hardware.graphics.mapper@2.0.so</t>
  </si>
  <si>
    <t>android.hardware.health@1.0.so</t>
  </si>
  <si>
    <t>android.hardware.ir@1.0.so</t>
  </si>
  <si>
    <t>android.hardware.keymaster@3.0.so</t>
  </si>
  <si>
    <t>android.hardware.light@2.0.so</t>
  </si>
  <si>
    <t>android.hardware.media.omx@1.0.so</t>
  </si>
  <si>
    <t>android.hardware.media@1.0.so</t>
  </si>
  <si>
    <t>android.hardware.memtrack@1.0.so</t>
  </si>
  <si>
    <t>android.hardware.neuralnetworks@1.0.so</t>
  </si>
  <si>
    <t>android.hardware.power@1.0.so</t>
  </si>
  <si>
    <t>android.hardware.power@1.1.so</t>
  </si>
  <si>
    <t>android.hardware.radio.deprecated@1.0.so</t>
  </si>
  <si>
    <t>android.hardware.radio@1.0.so</t>
  </si>
  <si>
    <t>android.hardware.radio@1.1.so</t>
  </si>
  <si>
    <t>android.hardware.renderscript@1.0.so</t>
  </si>
  <si>
    <t>android.hardware.sensors@1.0.so</t>
  </si>
  <si>
    <t>android.hardware.soundtrigger@2.0.so</t>
  </si>
  <si>
    <t>android.hardware.tests.libhwbinder@1.0.so</t>
  </si>
  <si>
    <t>android.hardware.tetheroffload.config@1.0.so</t>
  </si>
  <si>
    <t>android.hardware.thermal@1.0.so</t>
  </si>
  <si>
    <t>android.hardware.tv.cec@1.0.so</t>
  </si>
  <si>
    <t>android.hardware.tv.input@1.0.so</t>
  </si>
  <si>
    <t>android.hardware.vibrator@1.0.so</t>
  </si>
  <si>
    <t>android.hardware.vibrator@1.1.so</t>
  </si>
  <si>
    <t>android.hardware.vr@1.0.so</t>
  </si>
  <si>
    <t>android.hidl.allocator@1.0.so</t>
  </si>
  <si>
    <t>android.hidl.memory@1.0.so</t>
  </si>
  <si>
    <t>android.hidl.token@1.0-utils.so</t>
  </si>
  <si>
    <t>android.hidl.token@1.0.so</t>
  </si>
  <si>
    <t>com.desaysv.vehiclelan.proxy@1.0.so</t>
  </si>
  <si>
    <t>com.qualcomm.qti.ant@1.0.so</t>
  </si>
  <si>
    <t>com.qualcomm.qti.bluetooth_audio@1.0.so</t>
  </si>
  <si>
    <t>com.qualcomm.qti.dpm.api@1.0.so</t>
  </si>
  <si>
    <t>com.qualcomm.qti.imscmservice@1.0.so</t>
  </si>
  <si>
    <t>com.qualcomm.qti.imscmservice@1.1.so</t>
  </si>
  <si>
    <t>com.qualcomm.qti.wifidisplayhal@1.0.so</t>
  </si>
  <si>
    <t>drm</t>
  </si>
  <si>
    <t>fm_helium.so</t>
  </si>
  <si>
    <t>ld-android.so</t>
  </si>
  <si>
    <t>lib-imscamera.so</t>
  </si>
  <si>
    <t>lib-imsvideocodec.so</t>
  </si>
  <si>
    <t>lib-imsvt.so</t>
  </si>
  <si>
    <t>lib-imsvtextutils.so</t>
  </si>
  <si>
    <t>lib-imsvtutils.so</t>
  </si>
  <si>
    <t>libEGL.so</t>
  </si>
  <si>
    <t>libETC1.so</t>
  </si>
  <si>
    <t>libExtendedExtractor.so</t>
  </si>
  <si>
    <t>libFFTEm.so</t>
  </si>
  <si>
    <t>libFidoCryptoJNI.so</t>
  </si>
  <si>
    <t>libFidoCrypto_system.so</t>
  </si>
  <si>
    <t>libFileMux.so</t>
  </si>
  <si>
    <t>libGLESv1_CM.so</t>
  </si>
  <si>
    <t>libGLESv2.so</t>
  </si>
  <si>
    <t>libGLESv3.so</t>
  </si>
  <si>
    <t>libGPTEE_system.so</t>
  </si>
  <si>
    <t>libOmxMux.so</t>
  </si>
  <si>
    <t>libOpenMAXAL.so</t>
  </si>
  <si>
    <t>libOpenSLES.so</t>
  </si>
  <si>
    <t>libQTEEConnector_system.so</t>
  </si>
  <si>
    <t>libRS.so</t>
  </si>
  <si>
    <t>libRSCacheDir.so</t>
  </si>
  <si>
    <t>libRSCpuRef.so</t>
  </si>
  <si>
    <t>libRSDriver.so</t>
  </si>
  <si>
    <t>libRS_internal.so</t>
  </si>
  <si>
    <t>libRScpp.so</t>
  </si>
  <si>
    <t>libSampleAuthJNI.so</t>
  </si>
  <si>
    <t>libSampleExtAuthJNI.so</t>
  </si>
  <si>
    <t>libSecureExtAuthJNI.so</t>
  </si>
  <si>
    <t>libSecureSampleAuthJNI.so</t>
  </si>
  <si>
    <t>libSeemplog.so</t>
  </si>
  <si>
    <t>libWnnEngDic.so</t>
  </si>
  <si>
    <t>libWnnJpnDic.so</t>
  </si>
  <si>
    <t>libaaudio.so</t>
  </si>
  <si>
    <t>libaaudioservice.so</t>
  </si>
  <si>
    <t>libadsprpc_system.so</t>
  </si>
  <si>
    <t>libandroid.so</t>
  </si>
  <si>
    <t>libandroid_net.so</t>
  </si>
  <si>
    <t>libandroid_runtime.so</t>
  </si>
  <si>
    <t>libandroid_servers.so</t>
  </si>
  <si>
    <t>libandroidfw.so</t>
  </si>
  <si>
    <t>libantradio.so</t>
  </si>
  <si>
    <t>libappfuse.so</t>
  </si>
  <si>
    <t>libart-compiler.so</t>
  </si>
  <si>
    <t>libart-dexlayout.so</t>
  </si>
  <si>
    <t>libart.so</t>
  </si>
  <si>
    <t>libartd-compiler.so</t>
  </si>
  <si>
    <t>libartd-dexlayout.so</t>
  </si>
  <si>
    <t>libartd.so</t>
  </si>
  <si>
    <t>libaudio-resampler.so</t>
  </si>
  <si>
    <t>libaudioclient.so</t>
  </si>
  <si>
    <t>libaudioeffect_jni.so</t>
  </si>
  <si>
    <t>libaudioflinger.so</t>
  </si>
  <si>
    <t>libaudiohal.so</t>
  </si>
  <si>
    <t>libaudiomanager.so</t>
  </si>
  <si>
    <t>libaudiopolicyenginedefault.so</t>
  </si>
  <si>
    <t>libaudiopolicymanager.so</t>
  </si>
  <si>
    <t>libaudiopolicymanagerdefault.so</t>
  </si>
  <si>
    <t>libaudiopolicyservice.so</t>
  </si>
  <si>
    <t>libaudioprocessing.so</t>
  </si>
  <si>
    <t>libaudioroute.so</t>
  </si>
  <si>
    <t>libaudiospdif.so</t>
  </si>
  <si>
    <t>libaudioutils.so</t>
  </si>
  <si>
    <t>libavenhancements.so</t>
  </si>
  <si>
    <t>libbacktrace.so</t>
  </si>
  <si>
    <t>libbase.so</t>
  </si>
  <si>
    <t>libbcinfo.so</t>
  </si>
  <si>
    <t>libbinder.so</t>
  </si>
  <si>
    <t>libblas.so</t>
  </si>
  <si>
    <t>libbrlink.so</t>
  </si>
  <si>
    <t>libbt-logClient.so</t>
  </si>
  <si>
    <t>libbt_platform.so</t>
  </si>
  <si>
    <t>libc++.so</t>
  </si>
  <si>
    <t>libc.so</t>
  </si>
  <si>
    <t>libc_malloc_debug.so</t>
  </si>
  <si>
    <t>libcamera2ndk.so</t>
  </si>
  <si>
    <t>libcamera_client.so</t>
  </si>
  <si>
    <t>libcamera_metadata.so</t>
  </si>
  <si>
    <t>libcameraservice.so</t>
  </si>
  <si>
    <t>libcap.so</t>
  </si>
  <si>
    <t>libcdsprpc_system.so</t>
  </si>
  <si>
    <t>libchrome.so</t>
  </si>
  <si>
    <t>libclcore.bc</t>
  </si>
  <si>
    <t>libclcore_debug.bc</t>
  </si>
  <si>
    <t>libclcore_debug_g.bc</t>
  </si>
  <si>
    <t>libclcore_g.bc</t>
  </si>
  <si>
    <t>libclcore_neon.bc</t>
  </si>
  <si>
    <t>libcompiler_rt.so</t>
  </si>
  <si>
    <t>libcrypto.so</t>
  </si>
  <si>
    <t>libcurl.so</t>
  </si>
  <si>
    <t>libcutils.so</t>
  </si>
  <si>
    <t>libdebuggerd_client.so</t>
  </si>
  <si>
    <t>libdiag_system.so</t>
  </si>
  <si>
    <t>libdisplayconfig.so</t>
  </si>
  <si>
    <t>libdl.so</t>
  </si>
  <si>
    <t>libdng_sdk.so</t>
  </si>
  <si>
    <t>libdrmframework.so</t>
  </si>
  <si>
    <t>libdrmframework_jni.so</t>
  </si>
  <si>
    <t>libebtc.so</t>
  </si>
  <si>
    <t>libeffectsconfig.so</t>
  </si>
  <si>
    <t>libevent.so</t>
  </si>
  <si>
    <t>libexif.so</t>
  </si>
  <si>
    <t>libexpat.so</t>
  </si>
  <si>
    <t>libfilterfw.so</t>
  </si>
  <si>
    <t>libfilterpack_imageproc.so</t>
  </si>
  <si>
    <t>libfm-hci.so</t>
  </si>
  <si>
    <t>libfmq.so</t>
  </si>
  <si>
    <t>libframesequence.so</t>
  </si>
  <si>
    <t>libft2.so</t>
  </si>
  <si>
    <t>libgatekeeper.so</t>
  </si>
  <si>
    <t>libgiftranscode.so</t>
  </si>
  <si>
    <t>libgraphicsenv.so</t>
  </si>
  <si>
    <t>libgui.so</t>
  </si>
  <si>
    <t>libhardware.so</t>
  </si>
  <si>
    <t>libhardware_legacy.so</t>
  </si>
  <si>
    <t>libharfbuzz_ng.so</t>
  </si>
  <si>
    <t>libheif.so</t>
  </si>
  <si>
    <t>libhidlbase.so</t>
  </si>
  <si>
    <t>libhidlmemory.so</t>
  </si>
  <si>
    <t>libhidltransport.so</t>
  </si>
  <si>
    <t>libhwbinder.so</t>
  </si>
  <si>
    <t>libhwui.so</t>
  </si>
  <si>
    <t>libicui18n.so</t>
  </si>
  <si>
    <t>libicuuc.so</t>
  </si>
  <si>
    <t>libimg_utils.so</t>
  </si>
  <si>
    <t>libimscamera_jni.so</t>
  </si>
  <si>
    <t>libimsmedia_jni.so</t>
  </si>
  <si>
    <t>libinput.so</t>
  </si>
  <si>
    <t>libinputflinger.so</t>
  </si>
  <si>
    <t>libinputservice.so</t>
  </si>
  <si>
    <t>libiprouteutil.so</t>
  </si>
  <si>
    <t>libjavacore.so</t>
  </si>
  <si>
    <t>libjavacrypto.so</t>
  </si>
  <si>
    <t>libjni_imageutil.so</t>
  </si>
  <si>
    <t>libjni_makeupV2.so</t>
  </si>
  <si>
    <t>libjni_snapcammosaic.so</t>
  </si>
  <si>
    <t>libjni_snapcamtinyplanet.so</t>
  </si>
  <si>
    <t>libjnigraphics.so</t>
  </si>
  <si>
    <t>libjpeg.so</t>
  </si>
  <si>
    <t>libkeystore_binder.so</t>
  </si>
  <si>
    <t>liblog.so</t>
  </si>
  <si>
    <t>liblogwrap.so</t>
  </si>
  <si>
    <t>liblz4.so</t>
  </si>
  <si>
    <t>liblzma.so</t>
  </si>
  <si>
    <t>libm.so</t>
  </si>
  <si>
    <t>libmdnssd.so</t>
  </si>
  <si>
    <t>libmdsprpc_system.so</t>
  </si>
  <si>
    <t>libmedia.so</t>
  </si>
  <si>
    <t>libmedia_helper.so</t>
  </si>
  <si>
    <t>libmedia_jni.so</t>
  </si>
  <si>
    <t>libmedia_omx.so</t>
  </si>
  <si>
    <t>libmediadrm.so</t>
  </si>
  <si>
    <t>libmedialogservice.so</t>
  </si>
  <si>
    <t>libmediametrics.so</t>
  </si>
  <si>
    <t>libmediandk.so</t>
  </si>
  <si>
    <t>libmediaplayerservice.so</t>
  </si>
  <si>
    <t>libmediautils.so</t>
  </si>
  <si>
    <t>libmemtrack.so</t>
  </si>
  <si>
    <t>libmemunreachable.so</t>
  </si>
  <si>
    <t>libmidi.so</t>
  </si>
  <si>
    <t>libminikin.so</t>
  </si>
  <si>
    <t>libminui.so</t>
  </si>
  <si>
    <t>libmmi.so</t>
  </si>
  <si>
    <t>libmmosal.so</t>
  </si>
  <si>
    <t>libmmparser.so</t>
  </si>
  <si>
    <t>libmmparser_lite.so</t>
  </si>
  <si>
    <t>libmmrtpdecoder.so</t>
  </si>
  <si>
    <t>libmmrtpencoder.so</t>
  </si>
  <si>
    <t>libmtp.so</t>
  </si>
  <si>
    <t>libnativebridge.so</t>
  </si>
  <si>
    <t>libnativehelper.so</t>
  </si>
  <si>
    <t>libnativeloader.so</t>
  </si>
  <si>
    <t>libnativewindow.so</t>
  </si>
  <si>
    <t>libnbaio.so</t>
  </si>
  <si>
    <t>libnetd_client.so</t>
  </si>
  <si>
    <t>libnetlink.so</t>
  </si>
  <si>
    <t>libnetutils.so</t>
  </si>
  <si>
    <t>libneuralnetworks.so</t>
  </si>
  <si>
    <t>libnl.so</t>
  </si>
  <si>
    <t>liboemaids_system.so</t>
  </si>
  <si>
    <t>libopenjdk.so</t>
  </si>
  <si>
    <t>libopenjdkd.so</t>
  </si>
  <si>
    <t>libopenjdkjvm.so</t>
  </si>
  <si>
    <t>libopenjdkjvmd.so</t>
  </si>
  <si>
    <t>libopenjdkjvmti.so</t>
  </si>
  <si>
    <t>libopenjdkjvmtid.so</t>
  </si>
  <si>
    <t>libopus.so</t>
  </si>
  <si>
    <t>libpac.so</t>
  </si>
  <si>
    <t>libpackagelistparser.so</t>
  </si>
  <si>
    <t>libpcre2.so</t>
  </si>
  <si>
    <t>libpdfium.so</t>
  </si>
  <si>
    <t>libpiex.so</t>
  </si>
  <si>
    <t>libpixelflinger.so</t>
  </si>
  <si>
    <t>libpng.so</t>
  </si>
  <si>
    <t>libpower.so</t>
  </si>
  <si>
    <t>libpowermanager.so</t>
  </si>
  <si>
    <t>libprocessgroup.so</t>
  </si>
  <si>
    <t>libprocinfo.so</t>
  </si>
  <si>
    <t>libprotobuf-cpp-full.so</t>
  </si>
  <si>
    <t>libprotobuf-cpp-lite.so</t>
  </si>
  <si>
    <t>libqcomfm_jni.so</t>
  </si>
  <si>
    <t>libqct_resampler.so</t>
  </si>
  <si>
    <t>libqdMetaData.system.so</t>
  </si>
  <si>
    <t>libqmi_cci_system.so</t>
  </si>
  <si>
    <t>libqsap_sdk.so</t>
  </si>
  <si>
    <t>libqti-at.so</t>
  </si>
  <si>
    <t>libqti-perfd-client_system.so</t>
  </si>
  <si>
    <t>libqti-util_system.so</t>
  </si>
  <si>
    <t>libqti_performance.so</t>
  </si>
  <si>
    <t>libradio_metadata.so</t>
  </si>
  <si>
    <t>librcc.so</t>
  </si>
  <si>
    <t>libregionalization.so</t>
  </si>
  <si>
    <t>libresourcemanagerservice.so</t>
  </si>
  <si>
    <t>librs_jni.so</t>
  </si>
  <si>
    <t>librtp_jni.so</t>
  </si>
  <si>
    <t>librvc_null.so</t>
  </si>
  <si>
    <t>libschedulerservicehidl.so</t>
  </si>
  <si>
    <t>libsdm-disp-apis.so</t>
  </si>
  <si>
    <t>libsdsprpc_system.so</t>
  </si>
  <si>
    <t>libsecureui_svcsock_system.so</t>
  </si>
  <si>
    <t>libsecureuisvc_jni.so</t>
  </si>
  <si>
    <t>libselinux.so</t>
  </si>
  <si>
    <t>libsensor.so</t>
  </si>
  <si>
    <t>libsensor_test.so</t>
  </si>
  <si>
    <t>libsensorservice.so</t>
  </si>
  <si>
    <t>libsensorservicehidl.so</t>
  </si>
  <si>
    <t>libserviceutility.so</t>
  </si>
  <si>
    <t>libsigchain.so</t>
  </si>
  <si>
    <t>libskia.so</t>
  </si>
  <si>
    <t>libsoftkeymaster.so</t>
  </si>
  <si>
    <t>libsonic.so</t>
  </si>
  <si>
    <t>libsonivox.so</t>
  </si>
  <si>
    <t>libsoundpool.so</t>
  </si>
  <si>
    <t>libsoundtrigger.so</t>
  </si>
  <si>
    <t>libsoundtriggerservice.so</t>
  </si>
  <si>
    <t>libsparse.so</t>
  </si>
  <si>
    <t>libspeexresampler.so</t>
  </si>
  <si>
    <t>libsqlite.so</t>
  </si>
  <si>
    <t>libssl.so</t>
  </si>
  <si>
    <t>libstagefright.so</t>
  </si>
  <si>
    <t>libstagefright_amrnb_common.so</t>
  </si>
  <si>
    <t>libstagefright_enc_common.so</t>
  </si>
  <si>
    <t>libstagefright_flacdec.so</t>
  </si>
  <si>
    <t>libstagefright_foundation.so</t>
  </si>
  <si>
    <t>libstagefright_http_support.so</t>
  </si>
  <si>
    <t>libstagefright_httplive.so</t>
  </si>
  <si>
    <t>libstagefright_omx.so</t>
  </si>
  <si>
    <t>libstagefright_omx_utils.so</t>
  </si>
  <si>
    <t>libstagefright_soft_aacdec.so</t>
  </si>
  <si>
    <t>libstagefright_soft_aacenc.so</t>
  </si>
  <si>
    <t>libstagefright_soft_amrdec.so</t>
  </si>
  <si>
    <t>libstagefright_soft_amrnbenc.so</t>
  </si>
  <si>
    <t>libstagefright_soft_amrwbenc.so</t>
  </si>
  <si>
    <t>libstagefright_soft_avcdec.so</t>
  </si>
  <si>
    <t>libstagefright_soft_avcenc.so</t>
  </si>
  <si>
    <t>libstagefright_soft_flacdec.so</t>
  </si>
  <si>
    <t>libstagefright_soft_flacenc.so</t>
  </si>
  <si>
    <t>libstagefright_soft_g711dec.so</t>
  </si>
  <si>
    <t>libstagefright_soft_gsmdec.so</t>
  </si>
  <si>
    <t>libstagefright_soft_hevcdec.so</t>
  </si>
  <si>
    <t>libstagefright_soft_mp3dec.so</t>
  </si>
  <si>
    <t>libstagefright_soft_mpeg2dec.so</t>
  </si>
  <si>
    <t>libstagefright_soft_mpeg4dec.so</t>
  </si>
  <si>
    <t>libstagefright_soft_mpeg4enc.so</t>
  </si>
  <si>
    <t>libstagefright_soft_opusdec.so</t>
  </si>
  <si>
    <t>libstagefright_soft_qtiflacdec.so</t>
  </si>
  <si>
    <t>libstagefright_soft_rawdec.so</t>
  </si>
  <si>
    <t>libstagefright_soft_vorbisdec.so</t>
  </si>
  <si>
    <t>libstagefright_soft_vpxdec.so</t>
  </si>
  <si>
    <t>libstagefright_soft_vpxenc.so</t>
  </si>
  <si>
    <t>libstagefright_wfd.so</t>
  </si>
  <si>
    <t>libstagefright_xmlparser.so</t>
  </si>
  <si>
    <t>libstdc++.so</t>
  </si>
  <si>
    <t>libsurfaceflinger.so</t>
  </si>
  <si>
    <t>libsurfaceflinger_ddmconnection.so</t>
  </si>
  <si>
    <t>libsuspend.so</t>
  </si>
  <si>
    <t>libsync.so</t>
  </si>
  <si>
    <t>libsysutils.so</t>
  </si>
  <si>
    <t>libteseo.config.so</t>
  </si>
  <si>
    <t>libteseo.core.so</t>
  </si>
  <si>
    <t>libteseo.device.so</t>
  </si>
  <si>
    <t>libteseo.geofencing.so</t>
  </si>
  <si>
    <t>libteseo.model.so</t>
  </si>
  <si>
    <t>libteseo.protocol.so</t>
  </si>
  <si>
    <t>libteseo.so</t>
  </si>
  <si>
    <t>libteseo.utils.so</t>
  </si>
  <si>
    <t>libteseo.vendor.so</t>
  </si>
  <si>
    <t>libtextclassifier.so</t>
  </si>
  <si>
    <t>libtextclassifier_hash.so</t>
  </si>
  <si>
    <t>libtinyalsa.so</t>
  </si>
  <si>
    <t>libtinyxml2.so</t>
  </si>
  <si>
    <t>libtombstoned_client.so</t>
  </si>
  <si>
    <t>libts_detected_face_jni.so</t>
  </si>
  <si>
    <t>libts_face_beautify_jni.so</t>
  </si>
  <si>
    <t>libttscompat.so</t>
  </si>
  <si>
    <t>libttspico.so</t>
  </si>
  <si>
    <t>libui.so</t>
  </si>
  <si>
    <t>libunwind.so</t>
  </si>
  <si>
    <t>libusb.so</t>
  </si>
  <si>
    <t>libusbhost.so</t>
  </si>
  <si>
    <t>libutils.so</t>
  </si>
  <si>
    <t>libvehiclemonitor-native.so</t>
  </si>
  <si>
    <t>libvintf.so</t>
  </si>
  <si>
    <t>libvixl-arm.so</t>
  </si>
  <si>
    <t>libvixl-arm64.so</t>
  </si>
  <si>
    <t>libvixld-arm.so</t>
  </si>
  <si>
    <t>libvixld-arm64.so</t>
  </si>
  <si>
    <t>libvndksupport.so</t>
  </si>
  <si>
    <t>libvorbisidec.so</t>
  </si>
  <si>
    <t>libvraudio_client.so</t>
  </si>
  <si>
    <t>libvulkan.so</t>
  </si>
  <si>
    <t>libwebviewchromium_loader.so</t>
  </si>
  <si>
    <t>libwebviewchromium_plat_support.so</t>
  </si>
  <si>
    <t>libwfdavenhancements.so</t>
  </si>
  <si>
    <t>libwfdcodecv4l2.so</t>
  </si>
  <si>
    <t>libwfdcommonutils.so</t>
  </si>
  <si>
    <t>libwfdconfigutils.so</t>
  </si>
  <si>
    <t>libwfdmminterface.so</t>
  </si>
  <si>
    <t>libwfdmmsink.so</t>
  </si>
  <si>
    <t>libwfdmmsrc.so</t>
  </si>
  <si>
    <t>libwfdnative.so</t>
  </si>
  <si>
    <t>libwfdrtsp.so</t>
  </si>
  <si>
    <t>libwfdservice.so</t>
  </si>
  <si>
    <t>libwfdsm.so</t>
  </si>
  <si>
    <t>libwfduibcinterface.so</t>
  </si>
  <si>
    <t>libwfduibcsink.so</t>
  </si>
  <si>
    <t>libwfduibcsinkinterface.so</t>
  </si>
  <si>
    <t>libwfduibcsrc.so</t>
  </si>
  <si>
    <t>libwfduibcsrcinterface.so</t>
  </si>
  <si>
    <t>libwifi-service.so</t>
  </si>
  <si>
    <t>libwificond_ipc.so</t>
  </si>
  <si>
    <t>libwilhelm.so</t>
  </si>
  <si>
    <t>libwnndict.so</t>
  </si>
  <si>
    <t>libxml2.so</t>
  </si>
  <si>
    <t>libz.so</t>
  </si>
  <si>
    <t>libziparchive.so</t>
  </si>
  <si>
    <t>vendor.display.color@1.0.so</t>
  </si>
  <si>
    <t>vendor.display.config@1.0.so</t>
  </si>
  <si>
    <t>vendor.display.config@1.1.so</t>
  </si>
  <si>
    <t>vendor.display.config@1.2.so</t>
  </si>
  <si>
    <t>vendor.display.postproc@1.0.so</t>
  </si>
  <si>
    <t>vendor.qti.esepowermanager@1.0.so</t>
  </si>
  <si>
    <t>vendor.qti.hardware.automotive.vehicle@1.0.so</t>
  </si>
  <si>
    <t>vendor.qti.hardware.camera.device@1.0.so</t>
  </si>
  <si>
    <t>vendor.qti.hardware.data.latency@1.0.so</t>
  </si>
  <si>
    <t>vendor.qti.hardware.factory@1.0.so</t>
  </si>
  <si>
    <t>vendor.qti.hardware.fm@1.0.so</t>
  </si>
  <si>
    <t>vendor.qti.hardware.iop@1.0.so</t>
  </si>
  <si>
    <t>vendor.qti.hardware.iop@2.0.so</t>
  </si>
  <si>
    <t>vendor.qti.hardware.limits@1.0.so</t>
  </si>
  <si>
    <t>vendor.qti.hardware.perf@1.0.so</t>
  </si>
  <si>
    <t>vendor.qti.hardware.qdutils_disp@1.0.so</t>
  </si>
  <si>
    <t>vendor.qti.hardware.qteeconnector@1.0.so</t>
  </si>
  <si>
    <t>vendor.qti.hardware.tui_comm@1.0.so</t>
  </si>
  <si>
    <t>vendor.qti.hardware.vpp@1.1.so</t>
  </si>
  <si>
    <t>vendor.qti.imsrtpservice@1.0.so</t>
  </si>
  <si>
    <t>vndk-sp</t>
  </si>
  <si>
    <t>/system/prvi-app明细</t>
    <phoneticPr fontId="5" type="noConversion"/>
  </si>
  <si>
    <t>WallpaperCropper</t>
    <phoneticPr fontId="5" type="noConversion"/>
  </si>
  <si>
    <t>qcrilmsgtunnel</t>
    <phoneticPr fontId="5" type="noConversion"/>
  </si>
  <si>
    <t>DocumentsUI2</t>
  </si>
  <si>
    <t>DownloadProvider</t>
  </si>
  <si>
    <t>EmergencyInfo</t>
  </si>
  <si>
    <t>ExtServices</t>
  </si>
  <si>
    <t>ExternalStorageProvider</t>
  </si>
  <si>
    <t>FusedLocation</t>
  </si>
  <si>
    <t>InputDevices</t>
  </si>
  <si>
    <t>Launcher2_G6PH</t>
  </si>
  <si>
    <t>LocalMediaPlayer</t>
  </si>
  <si>
    <t>ManagedProvisioning</t>
  </si>
  <si>
    <t>MediaProvider</t>
  </si>
  <si>
    <t>MmsService</t>
  </si>
  <si>
    <t>MtpDocumentsProvider</t>
  </si>
  <si>
    <t>MusicFX</t>
  </si>
  <si>
    <t>OneTimeInitializer</t>
  </si>
  <si>
    <t>PackageInstaller</t>
  </si>
  <si>
    <t>Provision</t>
  </si>
  <si>
    <t>ProxyHandler</t>
  </si>
  <si>
    <t>QHwTvInput</t>
  </si>
  <si>
    <t>BackupRestoreConfirmation</t>
  </si>
  <si>
    <t>BlockedNumberProvider</t>
  </si>
  <si>
    <t>CNEService</t>
  </si>
  <si>
    <t>CalendarProvider</t>
  </si>
  <si>
    <t>CallLogBackup</t>
  </si>
  <si>
    <t>CarHvacApp</t>
  </si>
  <si>
    <t>CarLanService</t>
  </si>
  <si>
    <t>CarMediaApp</t>
  </si>
  <si>
    <t>CarRadioApp</t>
  </si>
  <si>
    <t>CarService</t>
  </si>
  <si>
    <t>CarSettings</t>
  </si>
  <si>
    <t>CarTrustAgentService</t>
  </si>
  <si>
    <t>CarrierConfig</t>
  </si>
  <si>
    <t>CellBroadcastReceiver</t>
  </si>
  <si>
    <t>Contacts</t>
  </si>
  <si>
    <t>ContactsProvider</t>
  </si>
  <si>
    <t>CtsShimPrivPrebuilt</t>
  </si>
  <si>
    <t>DefaultContainerService</t>
  </si>
  <si>
    <t>QTvInput</t>
  </si>
  <si>
    <t>Settings</t>
  </si>
  <si>
    <t>SettingsProvider</t>
  </si>
  <si>
    <t>SharedStorageBackup</t>
  </si>
  <si>
    <t>Shell</t>
  </si>
  <si>
    <t>SnapdragonCamera</t>
  </si>
  <si>
    <t>StatementService</t>
  </si>
  <si>
    <t>StorageManager</t>
  </si>
  <si>
    <t>Stream</t>
  </si>
  <si>
    <t>SystemUI_G6PH</t>
  </si>
  <si>
    <t>TeleService</t>
  </si>
  <si>
    <t>Telecom</t>
  </si>
  <si>
    <t>TelephonyProvider</t>
  </si>
  <si>
    <t>TvProvider</t>
  </si>
  <si>
    <t>VpnDialogs</t>
  </si>
  <si>
    <t>Launcher</t>
    <phoneticPr fontId="5" type="noConversion"/>
  </si>
  <si>
    <t>使用百度Launcher替换</t>
    <phoneticPr fontId="5" type="noConversion"/>
  </si>
  <si>
    <t>/system/app明细</t>
    <phoneticPr fontId="5" type="noConversion"/>
  </si>
  <si>
    <t>Android系统动态库资源</t>
    <phoneticPr fontId="5" type="noConversion"/>
  </si>
  <si>
    <t>Android系统动态库资源64位</t>
    <phoneticPr fontId="5" type="noConversion"/>
  </si>
  <si>
    <t>Android及高通lib库资源</t>
    <phoneticPr fontId="5" type="noConversion"/>
  </si>
  <si>
    <r>
      <t>百度A</t>
    </r>
    <r>
      <rPr>
        <sz val="12"/>
        <color theme="1"/>
        <rFont val="等线"/>
        <family val="3"/>
        <charset val="134"/>
        <scheme val="minor"/>
      </rPr>
      <t>pp平均需要占用2.5GB</t>
    </r>
    <phoneticPr fontId="5" type="noConversion"/>
  </si>
  <si>
    <t>预计空间占用</t>
    <phoneticPr fontId="5" type="noConversion"/>
  </si>
  <si>
    <r>
      <t>A</t>
    </r>
    <r>
      <rPr>
        <sz val="12"/>
        <color theme="1"/>
        <rFont val="等线"/>
        <family val="3"/>
        <charset val="134"/>
        <scheme val="minor"/>
      </rPr>
      <t>pk</t>
    </r>
    <phoneticPr fontId="5" type="noConversion"/>
  </si>
  <si>
    <t>so</t>
    <phoneticPr fontId="5" type="noConversion"/>
  </si>
  <si>
    <r>
      <t>b</t>
    </r>
    <r>
      <rPr>
        <sz val="12"/>
        <color theme="1"/>
        <rFont val="等线"/>
        <family val="3"/>
        <charset val="134"/>
        <scheme val="minor"/>
      </rPr>
      <t>uffer</t>
    </r>
    <phoneticPr fontId="5" type="noConversion"/>
  </si>
  <si>
    <t>HMI总数目</t>
    <phoneticPr fontId="5" type="noConversion"/>
  </si>
  <si>
    <t>百度App=(722.3*(1.8~1.9)apk+n*240.39*(1.8~1.9)+600buffer+70so)
Android 以apk方式预置的app在最终系统里大小会增加80%~90%</t>
    <phoneticPr fontId="5" type="noConversion"/>
  </si>
  <si>
    <t>1、随心听需要预留1GB，KTV需要预留1GB；
2、OTA升级包预留2GB（仅升级时暂存）
3、Android在剩余空间&lt;1GB时会禁止普通app写入数据
4、log预留10G(测试阶段使用，保证log可以存储12小时以上)</t>
    <phoneticPr fontId="5" type="noConversion"/>
  </si>
  <si>
    <t>地图最小需要16GB，Baidu推荐20G，按phrase2目前预留10G,预装5.6G</t>
    <phoneticPr fontId="5" type="noConversion"/>
  </si>
  <si>
    <t>预留</t>
    <phoneticPr fontId="5" type="noConversion"/>
  </si>
  <si>
    <t>百度13.2寸2个车型一个软件包
App=(722.3*(1.8~1.9)apk+240.39*(1.8~1.9)+200buffer+70so)
Android 以apk方式预置的app在最终系统里大小会增加80%~90%</t>
    <phoneticPr fontId="5" type="noConversion"/>
  </si>
  <si>
    <t>百度12寸2个车型一个软件包
App=(722.3*(1.8~1.9)apk+0*240.39*(1.8~1.9)+200buffer+70so)
Android 以apk方式预置的app在最终系统里大小会增加80%~90%</t>
    <phoneticPr fontId="5" type="noConversion"/>
  </si>
  <si>
    <t>百度15.5车型一个软件包
App=(722.3*(1.8~1.9)apk+0*240.39*(1.8~1.9)+200buffer+70so)
Android 以apk方式预置的app在最终系统里大小会增加80%~90%</t>
    <phoneticPr fontId="5" type="noConversion"/>
  </si>
  <si>
    <t>百度27寸车型一个软件包
App=(722.3*(1.8~1.9)apk+1*240.39*(1.8~1.9)+200buffer+70so)
Android 以apk方式预置的app在最终系统里大小会增加80%~90%</t>
    <phoneticPr fontId="5" type="noConversion"/>
  </si>
  <si>
    <t>1、随心听需要预留1GB，KTV需要预留1GB；
2、OTA升级包预留2GB（仅升级时暂存）
3、Android在剩余空间&lt;1GB时会禁止普通app写入数据
4、log预留10G(测试阶段使用，保证log可以存储12小时以上)</t>
    <phoneticPr fontId="5" type="noConversion"/>
  </si>
  <si>
    <t>常驻</t>
    <phoneticPr fontId="5" type="noConversion"/>
  </si>
  <si>
    <t>FNV2(预估)</t>
    <phoneticPr fontId="5" type="noConversion"/>
  </si>
  <si>
    <t>fnv2service</t>
    <phoneticPr fontId="5" type="noConversion"/>
  </si>
  <si>
    <t>evs</t>
    <phoneticPr fontId="5" type="noConversion"/>
  </si>
  <si>
    <t>evs摄像头服务(预估)</t>
    <phoneticPr fontId="5" type="noConversion"/>
  </si>
  <si>
    <t>rvc/avm</t>
    <phoneticPr fontId="5" type="noConversion"/>
  </si>
  <si>
    <t>rvc/avm(预估)</t>
    <phoneticPr fontId="5" type="noConversion"/>
  </si>
  <si>
    <t>设置(参考百度)</t>
    <phoneticPr fontId="5" type="noConversion"/>
  </si>
  <si>
    <t>settings</t>
    <phoneticPr fontId="5" type="noConversion"/>
  </si>
  <si>
    <t>VehicleAccess</t>
    <phoneticPr fontId="5" type="noConversion"/>
  </si>
  <si>
    <t>systemui(预估)</t>
    <phoneticPr fontId="5" type="noConversion"/>
  </si>
  <si>
    <t>OTA</t>
    <phoneticPr fontId="5" type="noConversion"/>
  </si>
  <si>
    <t>语音适配服务（预估）</t>
    <phoneticPr fontId="5" type="noConversion"/>
  </si>
  <si>
    <t>SystemUI</t>
    <phoneticPr fontId="5" type="noConversion"/>
  </si>
  <si>
    <t>VRAdapter</t>
    <phoneticPr fontId="5" type="noConversion"/>
  </si>
  <si>
    <t>OTA（预估)</t>
    <phoneticPr fontId="5" type="noConversion"/>
  </si>
  <si>
    <t>picManager</t>
    <phoneticPr fontId="5" type="noConversion"/>
  </si>
  <si>
    <t>图片浏览器（预估)</t>
    <phoneticPr fontId="5" type="noConversion"/>
  </si>
  <si>
    <t>HVAC(预估)</t>
    <phoneticPr fontId="5" type="noConversion"/>
  </si>
  <si>
    <t>hvac</t>
    <phoneticPr fontId="5" type="noConversion"/>
  </si>
  <si>
    <r>
      <t>A</t>
    </r>
    <r>
      <rPr>
        <sz val="12"/>
        <color theme="1"/>
        <rFont val="等线"/>
        <family val="3"/>
        <charset val="134"/>
        <scheme val="minor"/>
      </rPr>
      <t xml:space="preserve">ndroid OS &amp; Framework </t>
    </r>
    <phoneticPr fontId="5" type="noConversion"/>
  </si>
  <si>
    <t>是</t>
    <phoneticPr fontId="5" type="noConversion"/>
  </si>
  <si>
    <t>是</t>
    <phoneticPr fontId="5" type="noConversion"/>
  </si>
  <si>
    <t>否</t>
    <phoneticPr fontId="5" type="noConversion"/>
  </si>
  <si>
    <t>否</t>
    <phoneticPr fontId="5" type="noConversion"/>
  </si>
  <si>
    <t>Bootanimation</t>
    <phoneticPr fontId="5" type="noConversion"/>
  </si>
  <si>
    <t>Others(预留)</t>
    <phoneticPr fontId="5" type="noConversion"/>
  </si>
  <si>
    <t>BTService</t>
    <phoneticPr fontId="5" type="noConversion"/>
  </si>
  <si>
    <t>Bootanimation(预估)</t>
    <phoneticPr fontId="5" type="noConversion"/>
  </si>
  <si>
    <t>BtPhoneApp(预估)</t>
    <phoneticPr fontId="5" type="noConversion"/>
  </si>
  <si>
    <t>BtMusicApp(预估)</t>
    <phoneticPr fontId="5" type="noConversion"/>
  </si>
  <si>
    <t>BtMusicApp(预估)</t>
    <phoneticPr fontId="5" type="noConversion"/>
  </si>
  <si>
    <t>Total Desay :</t>
    <phoneticPr fontId="5" type="noConversion"/>
  </si>
  <si>
    <t>Total Baidu :</t>
    <phoneticPr fontId="5" type="noConversion"/>
  </si>
  <si>
    <t>BTServicePassengerService</t>
    <phoneticPr fontId="5" type="noConversion"/>
  </si>
  <si>
    <t>高</t>
    <phoneticPr fontId="5" type="noConversion"/>
  </si>
  <si>
    <t>高</t>
    <phoneticPr fontId="5" type="noConversion"/>
  </si>
  <si>
    <t>是</t>
    <phoneticPr fontId="5" type="noConversion"/>
  </si>
  <si>
    <t>普通导航</t>
  </si>
  <si>
    <t>高</t>
    <phoneticPr fontId="5" type="noConversion"/>
  </si>
  <si>
    <t>AR &amp; HUD</t>
  </si>
  <si>
    <t>是</t>
    <phoneticPr fontId="5" type="noConversion"/>
  </si>
  <si>
    <t>否</t>
    <phoneticPr fontId="5" type="noConversion"/>
  </si>
  <si>
    <t>ETCP</t>
  </si>
  <si>
    <t>低</t>
    <phoneticPr fontId="5" type="noConversion"/>
  </si>
  <si>
    <t>电影</t>
  </si>
  <si>
    <t>低</t>
    <phoneticPr fontId="5" type="noConversion"/>
  </si>
  <si>
    <t>家控车</t>
  </si>
  <si>
    <t>车机安全</t>
  </si>
  <si>
    <t>高</t>
    <phoneticPr fontId="5" type="noConversion"/>
  </si>
  <si>
    <t>(目前无法运行，屏蔽项太多，跑性能不准确)</t>
  </si>
  <si>
    <t>激活</t>
  </si>
  <si>
    <t>账号</t>
  </si>
  <si>
    <t>预约保养</t>
    <phoneticPr fontId="5" type="noConversion"/>
  </si>
  <si>
    <t>com.baidu.xiaoduos.messageserver(目前无法运行，屏蔽项太多，跑性能不准确)</t>
  </si>
  <si>
    <t>输入法</t>
    <phoneticPr fontId="5" type="noConversion"/>
  </si>
  <si>
    <t>com.baidu.iov.vision.app</t>
  </si>
  <si>
    <t>DMS+MMI</t>
  </si>
  <si>
    <t>图像</t>
  </si>
  <si>
    <t>1. 无摄像头、无仪表盘方案、未集成安全SDK，
表中为使用视频数据模拟测试结果；
2. 实测数据依赖德赛摄像头SDK、仪表盘通信模块的性能指标，依赖安全SDK的性能指标；</t>
    <phoneticPr fontId="5" type="noConversion"/>
  </si>
  <si>
    <t>13.2in + 模拟导航，无车机信号接入，无ADAS功能</t>
  </si>
  <si>
    <t>无仪表摄像头等软硬件，目前无法测试</t>
  </si>
  <si>
    <t>中</t>
    <phoneticPr fontId="5" type="noConversion"/>
  </si>
  <si>
    <t>高</t>
    <phoneticPr fontId="5" type="noConversion"/>
  </si>
  <si>
    <t>优先级中或低</t>
    <phoneticPr fontId="5" type="noConversion"/>
  </si>
  <si>
    <t>ETCP（智慧停车场）</t>
    <phoneticPr fontId="5" type="noConversion"/>
  </si>
  <si>
    <t>是否常驻TBD（desay再评估）</t>
    <phoneticPr fontId="5" type="noConversion"/>
  </si>
  <si>
    <t>启动初始化需要</t>
    <phoneticPr fontId="5" type="noConversion"/>
  </si>
  <si>
    <r>
      <t>多a</t>
    </r>
    <r>
      <rPr>
        <sz val="12"/>
        <color theme="1"/>
        <rFont val="等线"/>
        <family val="3"/>
        <charset val="134"/>
        <scheme val="minor"/>
      </rPr>
      <t>pp联动，登录和支付需要验证账号</t>
    </r>
    <phoneticPr fontId="5" type="noConversion"/>
  </si>
  <si>
    <t>否</t>
    <phoneticPr fontId="5" type="noConversion"/>
  </si>
  <si>
    <t>存在被动被调起可能</t>
    <phoneticPr fontId="5" type="noConversion"/>
  </si>
  <si>
    <t>不常驻，会导致启动慢，用户体验差</t>
    <phoneticPr fontId="5" type="noConversion"/>
  </si>
  <si>
    <t>设置（仅为提供给desay的SDK）</t>
    <phoneticPr fontId="5" type="noConversion"/>
  </si>
  <si>
    <t>随心拍</t>
    <phoneticPr fontId="5" type="noConversion"/>
  </si>
  <si>
    <t>存在语音随时唤起场景</t>
    <phoneticPr fontId="5" type="noConversion"/>
  </si>
  <si>
    <t>随心拍（预估）</t>
    <phoneticPr fontId="5" type="noConversion"/>
  </si>
  <si>
    <t>车身交互(预估)</t>
    <phoneticPr fontId="5" type="noConversion"/>
  </si>
  <si>
    <t>低</t>
    <phoneticPr fontId="5" type="noConversion"/>
  </si>
  <si>
    <t>是</t>
    <phoneticPr fontId="5" type="noConversion"/>
  </si>
  <si>
    <t>13.2 峰值</t>
    <phoneticPr fontId="5" type="noConversion"/>
  </si>
  <si>
    <t>13.2 AVG</t>
    <phoneticPr fontId="5" type="noConversion"/>
  </si>
  <si>
    <t>27 峰值</t>
    <phoneticPr fontId="5" type="noConversion"/>
  </si>
  <si>
    <t>27 AVG</t>
    <phoneticPr fontId="5" type="noConversion"/>
  </si>
  <si>
    <t xml:space="preserve"> 优先级 （高-取峰值；中-取AVG；低-可杀死）</t>
    <phoneticPr fontId="5" type="noConversion"/>
  </si>
  <si>
    <t>Desay check 是否存在优化空间？27寸空间占用为预估值；OS&amp;FW去除自带的inputmethod(44M)+autonavi(25M)+appstore(12M)</t>
    <phoneticPr fontId="5" type="noConversion"/>
  </si>
  <si>
    <t>settings原则上建议常驻，否则可能会引起软件架构的调整，增大工作量</t>
    <phoneticPr fontId="5" type="noConversion"/>
  </si>
  <si>
    <t>福特疑问</t>
    <phoneticPr fontId="5" type="noConversion"/>
  </si>
  <si>
    <t>新增的APK？</t>
    <phoneticPr fontId="5" type="noConversion"/>
  </si>
  <si>
    <t>27寸为何更大？</t>
    <phoneticPr fontId="5" type="noConversion"/>
  </si>
  <si>
    <t>车机助手，用于客户管理app</t>
    <phoneticPr fontId="5" type="noConversion"/>
  </si>
  <si>
    <t>Launch 非常驻？数据错误</t>
    <phoneticPr fontId="5" type="noConversion"/>
  </si>
  <si>
    <t>这是什么？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</si>
</sst>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>
    <font>
      <sz val="12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00B05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DengXian"/>
      <family val="1"/>
    </font>
    <font>
      <sz val="12"/>
      <color theme="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9" fontId="0" fillId="4" borderId="3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Fill="1" applyBorder="1">
      <alignment vertical="center"/>
    </xf>
    <xf numFmtId="0" fontId="0" fillId="0" borderId="0" xfId="0" applyBorder="1">
      <alignment vertical="center"/>
    </xf>
    <xf numFmtId="0" fontId="11" fillId="0" borderId="1" xfId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9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Border="1" applyAlignment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10" fontId="0" fillId="4" borderId="4" xfId="0" applyNumberFormat="1" applyFill="1" applyBorder="1" applyAlignment="1">
      <alignment horizontal="center" vertical="center"/>
    </xf>
    <xf numFmtId="9" fontId="0" fillId="4" borderId="3" xfId="0" applyNumberFormat="1" applyFill="1" applyBorder="1" applyAlignment="1">
      <alignment horizontal="center" vertical="center"/>
    </xf>
    <xf numFmtId="9" fontId="0" fillId="4" borderId="4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2352381</xdr:colOff>
      <xdr:row>37</xdr:row>
      <xdr:rowOff>170729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00175"/>
          <a:ext cx="2352381" cy="5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694595</xdr:colOff>
      <xdr:row>25</xdr:row>
      <xdr:rowOff>142232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38095" cy="5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25</xdr:row>
      <xdr:rowOff>133350</xdr:rowOff>
    </xdr:from>
    <xdr:to>
      <xdr:col>5</xdr:col>
      <xdr:colOff>751740</xdr:colOff>
      <xdr:row>47</xdr:row>
      <xdr:rowOff>113752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33975"/>
          <a:ext cx="5876190" cy="4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opLeftCell="A42" workbookViewId="0">
      <selection activeCell="E28" sqref="E28"/>
    </sheetView>
  </sheetViews>
  <sheetFormatPr defaultColWidth="9.125" defaultRowHeight="15.75"/>
  <cols>
    <col min="1" max="1" width="24.375" style="1" customWidth="1"/>
    <col min="2" max="2" width="19.25" style="1" customWidth="1"/>
    <col min="3" max="3" width="21.75" style="1" customWidth="1"/>
    <col min="4" max="4" width="30.125" style="1" customWidth="1"/>
    <col min="5" max="5" width="34" style="1" customWidth="1"/>
    <col min="6" max="6" width="11.125" style="1" customWidth="1"/>
    <col min="7" max="7" width="17.125" style="1" customWidth="1"/>
    <col min="8" max="16384" width="9.125" style="1"/>
  </cols>
  <sheetData>
    <row r="1" spans="1:8" ht="18" customHeight="1">
      <c r="A1" s="103" t="s">
        <v>35</v>
      </c>
      <c r="B1" s="103"/>
      <c r="C1" s="3" t="s">
        <v>36</v>
      </c>
      <c r="D1" s="3" t="s">
        <v>37</v>
      </c>
      <c r="E1" s="103" t="s">
        <v>38</v>
      </c>
      <c r="F1" s="103"/>
      <c r="G1" s="103"/>
    </row>
    <row r="2" spans="1:8" ht="18" customHeight="1">
      <c r="A2" s="103"/>
      <c r="B2" s="103"/>
      <c r="C2" s="2" t="s">
        <v>39</v>
      </c>
      <c r="D2" s="2" t="s">
        <v>39</v>
      </c>
      <c r="E2" s="2" t="s">
        <v>40</v>
      </c>
      <c r="F2" s="2" t="s">
        <v>41</v>
      </c>
      <c r="G2" s="2" t="s">
        <v>42</v>
      </c>
    </row>
    <row r="3" spans="1:8" ht="18" customHeight="1">
      <c r="A3" s="104" t="s">
        <v>43</v>
      </c>
      <c r="B3" s="4" t="s">
        <v>44</v>
      </c>
      <c r="C3" s="5">
        <v>1.6E-2</v>
      </c>
      <c r="D3" s="6">
        <v>0.26500000000000001</v>
      </c>
      <c r="E3" s="17">
        <f t="shared" ref="E3:E28" si="0">28000*C3/6</f>
        <v>74.666666666666671</v>
      </c>
      <c r="F3" s="17">
        <f t="shared" ref="F3:F28" si="1">28000*D3/6</f>
        <v>1236.6666666666667</v>
      </c>
      <c r="G3" s="4"/>
      <c r="H3" s="102">
        <v>453</v>
      </c>
    </row>
    <row r="4" spans="1:8" ht="18" customHeight="1">
      <c r="A4" s="104"/>
      <c r="B4" s="4" t="s">
        <v>45</v>
      </c>
      <c r="C4" s="5">
        <v>9.7100000000000006E-2</v>
      </c>
      <c r="D4" s="7">
        <v>0.89</v>
      </c>
      <c r="E4" s="17">
        <f t="shared" si="0"/>
        <v>453.13333333333338</v>
      </c>
      <c r="F4" s="17">
        <f t="shared" si="1"/>
        <v>4153.333333333333</v>
      </c>
      <c r="G4" s="4"/>
      <c r="H4" s="102"/>
    </row>
    <row r="5" spans="1:8" ht="18" customHeight="1">
      <c r="A5" s="105" t="s">
        <v>4</v>
      </c>
      <c r="B5" s="8" t="s">
        <v>46</v>
      </c>
      <c r="C5" s="9">
        <v>6.4000000000000001E-2</v>
      </c>
      <c r="D5" s="10">
        <v>0.16900000000000001</v>
      </c>
      <c r="E5" s="18">
        <f t="shared" si="0"/>
        <v>298.66666666666669</v>
      </c>
      <c r="F5" s="17">
        <f t="shared" si="1"/>
        <v>788.66666666666663</v>
      </c>
      <c r="G5" s="8"/>
      <c r="H5" s="102">
        <v>2817</v>
      </c>
    </row>
    <row r="6" spans="1:8" ht="18" customHeight="1">
      <c r="A6" s="105"/>
      <c r="B6" s="8" t="s">
        <v>47</v>
      </c>
      <c r="C6" s="10">
        <v>0.33600000000000002</v>
      </c>
      <c r="D6" s="11">
        <v>1.1000000000000001</v>
      </c>
      <c r="E6" s="18">
        <f t="shared" si="0"/>
        <v>1568</v>
      </c>
      <c r="F6" s="17">
        <f t="shared" si="1"/>
        <v>5133.3333333333339</v>
      </c>
      <c r="G6" s="8"/>
      <c r="H6" s="102"/>
    </row>
    <row r="7" spans="1:8" ht="18" customHeight="1">
      <c r="A7" s="105"/>
      <c r="B7" s="8" t="s">
        <v>48</v>
      </c>
      <c r="C7" s="12">
        <v>0.60370000000000001</v>
      </c>
      <c r="D7" s="9">
        <v>0.96599999999999997</v>
      </c>
      <c r="E7" s="18">
        <f t="shared" si="0"/>
        <v>2817.2666666666669</v>
      </c>
      <c r="F7" s="17">
        <f t="shared" si="1"/>
        <v>4508</v>
      </c>
      <c r="G7" s="8"/>
      <c r="H7" s="102"/>
    </row>
    <row r="8" spans="1:8" ht="18" customHeight="1">
      <c r="A8" s="104" t="s">
        <v>17</v>
      </c>
      <c r="B8" s="4" t="s">
        <v>46</v>
      </c>
      <c r="C8" s="13">
        <v>1.23E-2</v>
      </c>
      <c r="D8" s="7">
        <v>0.1</v>
      </c>
      <c r="E8" s="17">
        <f t="shared" si="0"/>
        <v>57.4</v>
      </c>
      <c r="F8" s="17">
        <f t="shared" si="1"/>
        <v>466.66666666666669</v>
      </c>
      <c r="G8" s="4"/>
      <c r="H8" s="102">
        <v>1663</v>
      </c>
    </row>
    <row r="9" spans="1:8" ht="18" customHeight="1">
      <c r="A9" s="104"/>
      <c r="B9" s="4" t="s">
        <v>47</v>
      </c>
      <c r="C9" s="6">
        <v>0.11890000000000001</v>
      </c>
      <c r="D9" s="14">
        <v>0.25</v>
      </c>
      <c r="E9" s="17">
        <f t="shared" si="0"/>
        <v>554.86666666666667</v>
      </c>
      <c r="F9" s="17">
        <f t="shared" si="1"/>
        <v>1166.6666666666667</v>
      </c>
      <c r="G9" s="4"/>
      <c r="H9" s="102"/>
    </row>
    <row r="10" spans="1:8" ht="18" customHeight="1">
      <c r="A10" s="104"/>
      <c r="B10" s="4" t="s">
        <v>48</v>
      </c>
      <c r="C10" s="6">
        <v>0.35639999999999999</v>
      </c>
      <c r="D10" s="7">
        <v>1.53</v>
      </c>
      <c r="E10" s="17">
        <f t="shared" si="0"/>
        <v>1663.2</v>
      </c>
      <c r="F10" s="17">
        <f t="shared" si="1"/>
        <v>7140</v>
      </c>
      <c r="G10" s="4"/>
      <c r="H10" s="102"/>
    </row>
    <row r="11" spans="1:8" ht="18" customHeight="1">
      <c r="A11" s="105" t="s">
        <v>49</v>
      </c>
      <c r="B11" s="8" t="s">
        <v>50</v>
      </c>
      <c r="C11" s="9">
        <v>6.7699999999999996E-2</v>
      </c>
      <c r="D11" s="15">
        <v>0.23</v>
      </c>
      <c r="E11" s="18">
        <f t="shared" si="0"/>
        <v>315.93333333333334</v>
      </c>
      <c r="F11" s="17">
        <f t="shared" si="1"/>
        <v>1073.3333333333333</v>
      </c>
      <c r="G11" s="8"/>
      <c r="H11" s="102">
        <v>3608</v>
      </c>
    </row>
    <row r="12" spans="1:8" ht="18" customHeight="1">
      <c r="A12" s="105"/>
      <c r="B12" s="8" t="s">
        <v>51</v>
      </c>
      <c r="C12" s="10">
        <v>0.7732</v>
      </c>
      <c r="D12" s="16">
        <v>1.73</v>
      </c>
      <c r="E12" s="18">
        <f t="shared" si="0"/>
        <v>3608.2666666666664</v>
      </c>
      <c r="F12" s="17">
        <f t="shared" si="1"/>
        <v>8073.333333333333</v>
      </c>
      <c r="G12" s="8"/>
      <c r="H12" s="102"/>
    </row>
    <row r="13" spans="1:8" ht="18" customHeight="1">
      <c r="A13" s="105"/>
      <c r="B13" s="8" t="s">
        <v>52</v>
      </c>
      <c r="C13" s="10">
        <v>0.47949999999999998</v>
      </c>
      <c r="D13" s="16">
        <v>2.14</v>
      </c>
      <c r="E13" s="18">
        <f t="shared" si="0"/>
        <v>2237.6666666666665</v>
      </c>
      <c r="F13" s="17">
        <f t="shared" si="1"/>
        <v>9986.6666666666661</v>
      </c>
      <c r="G13" s="8"/>
      <c r="H13" s="102"/>
    </row>
    <row r="14" spans="1:8" ht="18" customHeight="1">
      <c r="A14" s="105"/>
      <c r="B14" s="8" t="s">
        <v>53</v>
      </c>
      <c r="C14" s="10">
        <v>0.3523</v>
      </c>
      <c r="D14" s="16">
        <v>1.41</v>
      </c>
      <c r="E14" s="18">
        <f t="shared" si="0"/>
        <v>1644.0666666666666</v>
      </c>
      <c r="F14" s="17">
        <f t="shared" si="1"/>
        <v>6580</v>
      </c>
      <c r="G14" s="8"/>
      <c r="H14" s="102"/>
    </row>
    <row r="15" spans="1:8" ht="18" customHeight="1">
      <c r="A15" s="104" t="s">
        <v>54</v>
      </c>
      <c r="B15" s="4" t="s">
        <v>55</v>
      </c>
      <c r="C15" s="5">
        <v>1.8499999999999999E-2</v>
      </c>
      <c r="D15" s="7">
        <v>1.08</v>
      </c>
      <c r="E15" s="17">
        <f t="shared" si="0"/>
        <v>86.333333333333329</v>
      </c>
      <c r="F15" s="17">
        <f t="shared" si="1"/>
        <v>5040.0000000000009</v>
      </c>
      <c r="G15" s="4"/>
      <c r="H15" s="102">
        <v>1246</v>
      </c>
    </row>
    <row r="16" spans="1:8" ht="18" customHeight="1">
      <c r="A16" s="104"/>
      <c r="B16" s="4" t="s">
        <v>56</v>
      </c>
      <c r="C16" s="5">
        <v>0.2671</v>
      </c>
      <c r="D16" s="7">
        <v>1.44</v>
      </c>
      <c r="E16" s="17">
        <f t="shared" si="0"/>
        <v>1246.4666666666667</v>
      </c>
      <c r="F16" s="17">
        <f t="shared" si="1"/>
        <v>6720</v>
      </c>
      <c r="G16" s="4"/>
      <c r="H16" s="102"/>
    </row>
    <row r="17" spans="1:8" ht="18" customHeight="1">
      <c r="A17" s="104"/>
      <c r="B17" s="4" t="s">
        <v>57</v>
      </c>
      <c r="C17" s="5">
        <v>0.1993</v>
      </c>
      <c r="D17" s="7">
        <v>1.49</v>
      </c>
      <c r="E17" s="17">
        <f t="shared" si="0"/>
        <v>930.06666666666672</v>
      </c>
      <c r="F17" s="17">
        <f t="shared" si="1"/>
        <v>6953.333333333333</v>
      </c>
      <c r="G17" s="4"/>
      <c r="H17" s="102"/>
    </row>
    <row r="18" spans="1:8" ht="18" customHeight="1">
      <c r="A18" s="105" t="s">
        <v>58</v>
      </c>
      <c r="B18" s="8" t="s">
        <v>46</v>
      </c>
      <c r="C18" s="10">
        <v>0.72060000000000002</v>
      </c>
      <c r="D18" s="10">
        <v>0.72060000000000002</v>
      </c>
      <c r="E18" s="18">
        <f t="shared" si="0"/>
        <v>3362.7999999999997</v>
      </c>
      <c r="F18" s="17">
        <f t="shared" si="1"/>
        <v>3362.7999999999997</v>
      </c>
      <c r="G18" s="8"/>
      <c r="H18" s="102">
        <v>4067</v>
      </c>
    </row>
    <row r="19" spans="1:8" ht="18" customHeight="1">
      <c r="A19" s="105"/>
      <c r="B19" s="8" t="s">
        <v>47</v>
      </c>
      <c r="C19" s="10">
        <v>0.80549999999999999</v>
      </c>
      <c r="D19" s="16">
        <v>1.33</v>
      </c>
      <c r="E19" s="18">
        <f t="shared" si="0"/>
        <v>3759</v>
      </c>
      <c r="F19" s="17">
        <f t="shared" si="1"/>
        <v>6206.666666666667</v>
      </c>
      <c r="G19" s="8"/>
      <c r="H19" s="102"/>
    </row>
    <row r="20" spans="1:8" ht="18" customHeight="1">
      <c r="A20" s="105"/>
      <c r="B20" s="8" t="s">
        <v>59</v>
      </c>
      <c r="C20" s="10">
        <v>0.87139999999999995</v>
      </c>
      <c r="D20" s="16">
        <v>1.2</v>
      </c>
      <c r="E20" s="18">
        <f t="shared" si="0"/>
        <v>4066.5333333333328</v>
      </c>
      <c r="F20" s="17">
        <f t="shared" si="1"/>
        <v>5600</v>
      </c>
      <c r="G20" s="8"/>
      <c r="H20" s="102"/>
    </row>
    <row r="21" spans="1:8" ht="18" customHeight="1">
      <c r="A21" s="104" t="s">
        <v>60</v>
      </c>
      <c r="B21" s="4" t="s">
        <v>46</v>
      </c>
      <c r="C21" s="5">
        <v>0.72060000000000002</v>
      </c>
      <c r="D21" s="7">
        <v>0.99</v>
      </c>
      <c r="E21" s="17">
        <f t="shared" si="0"/>
        <v>3362.7999999999997</v>
      </c>
      <c r="F21" s="17">
        <f t="shared" si="1"/>
        <v>4620</v>
      </c>
      <c r="G21" s="4"/>
      <c r="H21" s="102">
        <v>4771</v>
      </c>
    </row>
    <row r="22" spans="1:8" ht="18" customHeight="1">
      <c r="A22" s="104"/>
      <c r="B22" s="4" t="s">
        <v>47</v>
      </c>
      <c r="C22" s="5">
        <v>0.73970000000000002</v>
      </c>
      <c r="D22" s="7">
        <v>1.05</v>
      </c>
      <c r="E22" s="17">
        <f t="shared" si="0"/>
        <v>3451.9333333333338</v>
      </c>
      <c r="F22" s="17">
        <f t="shared" si="1"/>
        <v>4900</v>
      </c>
      <c r="G22" s="4"/>
      <c r="H22" s="102"/>
    </row>
    <row r="23" spans="1:8" ht="18" customHeight="1">
      <c r="A23" s="104"/>
      <c r="B23" s="4" t="s">
        <v>59</v>
      </c>
      <c r="C23" s="5">
        <v>1.0223</v>
      </c>
      <c r="D23" s="7">
        <v>1.27</v>
      </c>
      <c r="E23" s="17">
        <f t="shared" si="0"/>
        <v>4770.7333333333327</v>
      </c>
      <c r="F23" s="17">
        <f t="shared" si="1"/>
        <v>5926.666666666667</v>
      </c>
      <c r="G23" s="4"/>
      <c r="H23" s="102"/>
    </row>
    <row r="24" spans="1:8" s="19" customFormat="1" ht="18" customHeight="1">
      <c r="A24" s="105" t="s">
        <v>61</v>
      </c>
      <c r="B24" s="26" t="s">
        <v>46</v>
      </c>
      <c r="C24" s="10">
        <v>0.72060000000000002</v>
      </c>
      <c r="D24" s="16">
        <v>0.99</v>
      </c>
      <c r="E24" s="18">
        <f t="shared" ref="E24:E26" si="2">28000*C24/6</f>
        <v>3362.7999999999997</v>
      </c>
      <c r="F24" s="17">
        <f t="shared" ref="F24:F26" si="3">28000*D24/6</f>
        <v>4620</v>
      </c>
      <c r="G24" s="26"/>
      <c r="H24" s="102">
        <v>4487</v>
      </c>
    </row>
    <row r="25" spans="1:8" s="19" customFormat="1" ht="18" customHeight="1">
      <c r="A25" s="105"/>
      <c r="B25" s="26" t="s">
        <v>47</v>
      </c>
      <c r="C25" s="10">
        <v>0.79779999999999995</v>
      </c>
      <c r="D25" s="16">
        <v>1.17</v>
      </c>
      <c r="E25" s="18">
        <f t="shared" si="2"/>
        <v>3723.0666666666662</v>
      </c>
      <c r="F25" s="17">
        <f t="shared" si="3"/>
        <v>5459.9999999999991</v>
      </c>
      <c r="G25" s="26"/>
      <c r="H25" s="102"/>
    </row>
    <row r="26" spans="1:8" s="19" customFormat="1" ht="18" customHeight="1">
      <c r="A26" s="105"/>
      <c r="B26" s="26" t="s">
        <v>59</v>
      </c>
      <c r="C26" s="10">
        <v>0.96160000000000001</v>
      </c>
      <c r="D26" s="16">
        <v>1.28</v>
      </c>
      <c r="E26" s="18">
        <f t="shared" si="2"/>
        <v>4487.4666666666662</v>
      </c>
      <c r="F26" s="17">
        <f t="shared" si="3"/>
        <v>5973.333333333333</v>
      </c>
      <c r="G26" s="26"/>
      <c r="H26" s="102"/>
    </row>
    <row r="27" spans="1:8" ht="18" customHeight="1">
      <c r="A27" s="90" t="s">
        <v>70</v>
      </c>
      <c r="B27" s="29" t="s">
        <v>71</v>
      </c>
      <c r="C27" s="10"/>
      <c r="D27" s="16"/>
      <c r="E27" s="18">
        <f t="shared" si="0"/>
        <v>0</v>
      </c>
      <c r="F27" s="17">
        <f t="shared" si="1"/>
        <v>0</v>
      </c>
      <c r="G27" s="8"/>
      <c r="H27" s="27">
        <v>4500</v>
      </c>
    </row>
    <row r="28" spans="1:8" ht="18" customHeight="1">
      <c r="A28" s="105"/>
      <c r="B28" s="29" t="s">
        <v>72</v>
      </c>
      <c r="C28" s="10"/>
      <c r="D28" s="16"/>
      <c r="E28" s="18">
        <f t="shared" si="0"/>
        <v>0</v>
      </c>
      <c r="F28" s="17">
        <f t="shared" si="1"/>
        <v>0</v>
      </c>
      <c r="G28" s="8"/>
      <c r="H28" s="27">
        <v>7000</v>
      </c>
    </row>
    <row r="29" spans="1:8" s="19" customFormat="1" ht="18" customHeight="1">
      <c r="A29" s="105" t="s">
        <v>62</v>
      </c>
      <c r="B29" s="92" t="s">
        <v>64</v>
      </c>
      <c r="C29" s="94">
        <v>0.45</v>
      </c>
      <c r="D29" s="96">
        <v>0.35</v>
      </c>
      <c r="E29" s="98">
        <f>15640*C29</f>
        <v>7038</v>
      </c>
      <c r="F29" s="98">
        <f>15640*D29</f>
        <v>5474</v>
      </c>
      <c r="G29" s="100" t="s">
        <v>63</v>
      </c>
      <c r="H29" s="102">
        <v>5474</v>
      </c>
    </row>
    <row r="30" spans="1:8" s="19" customFormat="1" ht="18" customHeight="1">
      <c r="A30" s="91"/>
      <c r="B30" s="93"/>
      <c r="C30" s="95"/>
      <c r="D30" s="97"/>
      <c r="E30" s="99"/>
      <c r="F30" s="99"/>
      <c r="G30" s="101"/>
      <c r="H30" s="106"/>
    </row>
    <row r="31" spans="1:8" s="19" customFormat="1" ht="48.75" customHeight="1">
      <c r="A31" s="90" t="s">
        <v>65</v>
      </c>
      <c r="B31" s="34" t="s">
        <v>66</v>
      </c>
      <c r="C31" s="30">
        <v>0.15</v>
      </c>
      <c r="D31" s="31">
        <v>0.1</v>
      </c>
      <c r="E31" s="32">
        <f t="shared" ref="E31:F33" si="4">15640*C31</f>
        <v>2346</v>
      </c>
      <c r="F31" s="32">
        <f t="shared" si="4"/>
        <v>1564</v>
      </c>
      <c r="G31" s="33" t="s">
        <v>63</v>
      </c>
      <c r="H31" s="27">
        <v>1564</v>
      </c>
    </row>
    <row r="32" spans="1:8" s="19" customFormat="1" ht="35.25" customHeight="1">
      <c r="A32" s="91"/>
      <c r="B32" s="34" t="s">
        <v>67</v>
      </c>
      <c r="C32" s="16">
        <v>0.35</v>
      </c>
      <c r="D32" s="30">
        <v>0.3</v>
      </c>
      <c r="E32" s="32">
        <f t="shared" si="4"/>
        <v>5474</v>
      </c>
      <c r="F32" s="32">
        <f t="shared" si="4"/>
        <v>4692</v>
      </c>
      <c r="G32" s="33" t="s">
        <v>68</v>
      </c>
      <c r="H32" s="27">
        <v>4692</v>
      </c>
    </row>
    <row r="33" spans="1:8" s="19" customFormat="1" ht="18" customHeight="1">
      <c r="A33" s="90" t="s">
        <v>69</v>
      </c>
      <c r="B33" s="92" t="s">
        <v>64</v>
      </c>
      <c r="C33" s="94">
        <v>0.35</v>
      </c>
      <c r="D33" s="96">
        <v>0.28000000000000003</v>
      </c>
      <c r="E33" s="98">
        <f t="shared" si="4"/>
        <v>5474</v>
      </c>
      <c r="F33" s="98">
        <f t="shared" si="4"/>
        <v>4379.2000000000007</v>
      </c>
      <c r="G33" s="100" t="s">
        <v>63</v>
      </c>
      <c r="H33" s="102">
        <v>4379</v>
      </c>
    </row>
    <row r="34" spans="1:8" s="19" customFormat="1" ht="18" customHeight="1">
      <c r="A34" s="91"/>
      <c r="B34" s="93"/>
      <c r="C34" s="95"/>
      <c r="D34" s="97"/>
      <c r="E34" s="99"/>
      <c r="F34" s="99"/>
      <c r="G34" s="101"/>
      <c r="H34" s="106"/>
    </row>
    <row r="35" spans="1:8">
      <c r="A35" s="90" t="s">
        <v>82</v>
      </c>
      <c r="B35" s="92" t="s">
        <v>64</v>
      </c>
      <c r="C35" s="94">
        <v>0.12</v>
      </c>
      <c r="D35" s="96">
        <v>0.08</v>
      </c>
      <c r="E35" s="98">
        <f>15640*C35</f>
        <v>1876.8</v>
      </c>
      <c r="F35" s="98">
        <f>15640*D35</f>
        <v>1251.2</v>
      </c>
      <c r="G35" s="100" t="s">
        <v>63</v>
      </c>
      <c r="H35" s="102">
        <v>1251</v>
      </c>
    </row>
    <row r="36" spans="1:8">
      <c r="A36" s="91"/>
      <c r="B36" s="93"/>
      <c r="C36" s="95"/>
      <c r="D36" s="97"/>
      <c r="E36" s="99"/>
      <c r="F36" s="99"/>
      <c r="G36" s="101"/>
      <c r="H36" s="102"/>
    </row>
    <row r="37" spans="1:8">
      <c r="A37" s="35" t="s">
        <v>73</v>
      </c>
      <c r="B37" s="36"/>
      <c r="C37" s="36"/>
      <c r="D37" s="36"/>
      <c r="E37" s="36"/>
      <c r="F37" s="36"/>
      <c r="G37" s="36"/>
      <c r="H37" s="36"/>
    </row>
    <row r="39" spans="1:8">
      <c r="A39" s="86" t="s">
        <v>74</v>
      </c>
      <c r="B39" s="87"/>
      <c r="D39" s="86" t="s">
        <v>74</v>
      </c>
      <c r="E39" s="87"/>
    </row>
    <row r="40" spans="1:8">
      <c r="A40" s="88"/>
      <c r="B40" s="89"/>
      <c r="D40" s="88"/>
      <c r="E40" s="89"/>
    </row>
    <row r="41" spans="1:8">
      <c r="A41" s="38" t="s">
        <v>75</v>
      </c>
      <c r="B41" s="22">
        <v>5474</v>
      </c>
      <c r="D41" s="38" t="s">
        <v>75</v>
      </c>
      <c r="E41" s="22">
        <v>5474</v>
      </c>
    </row>
    <row r="42" spans="1:8">
      <c r="A42" s="38" t="s">
        <v>76</v>
      </c>
      <c r="B42" s="22">
        <v>4487</v>
      </c>
      <c r="D42" s="38" t="s">
        <v>76</v>
      </c>
      <c r="E42" s="22">
        <v>4487</v>
      </c>
    </row>
    <row r="43" spans="1:8">
      <c r="A43" s="38" t="s">
        <v>77</v>
      </c>
      <c r="B43" s="22">
        <v>7000</v>
      </c>
      <c r="D43" s="38" t="s">
        <v>77</v>
      </c>
      <c r="E43" s="22">
        <v>7000</v>
      </c>
    </row>
    <row r="44" spans="1:8">
      <c r="A44" s="38" t="s">
        <v>78</v>
      </c>
      <c r="B44" s="22">
        <v>4692</v>
      </c>
      <c r="D44" s="38" t="s">
        <v>78</v>
      </c>
      <c r="E44" s="22">
        <v>4692</v>
      </c>
    </row>
    <row r="45" spans="1:8" s="19" customFormat="1">
      <c r="A45" s="38" t="s">
        <v>83</v>
      </c>
      <c r="B45" s="22">
        <v>1251</v>
      </c>
      <c r="D45" s="38" t="s">
        <v>83</v>
      </c>
      <c r="E45" s="22">
        <v>1251</v>
      </c>
    </row>
    <row r="46" spans="1:8">
      <c r="A46" s="38" t="s">
        <v>79</v>
      </c>
      <c r="B46" s="22">
        <v>3608</v>
      </c>
      <c r="D46" s="38" t="s">
        <v>79</v>
      </c>
      <c r="E46" s="22">
        <v>3608</v>
      </c>
    </row>
    <row r="47" spans="1:8">
      <c r="A47" s="38" t="s">
        <v>80</v>
      </c>
      <c r="B47" s="22">
        <v>4379</v>
      </c>
      <c r="C47" s="28" t="s">
        <v>88</v>
      </c>
      <c r="D47" s="38" t="s">
        <v>80</v>
      </c>
      <c r="E47" s="22">
        <v>7000</v>
      </c>
    </row>
    <row r="48" spans="1:8">
      <c r="A48" s="38" t="s">
        <v>81</v>
      </c>
      <c r="B48" s="22">
        <f>SUM(B41:B47)</f>
        <v>30891</v>
      </c>
      <c r="D48" s="38" t="s">
        <v>81</v>
      </c>
      <c r="E48" s="22">
        <f>SUM(E41:E47)</f>
        <v>33512</v>
      </c>
    </row>
    <row r="49" spans="1:5">
      <c r="A49" s="38" t="s">
        <v>84</v>
      </c>
      <c r="B49" s="39">
        <f>(35280-B48)/35280</f>
        <v>0.12440476190476191</v>
      </c>
      <c r="D49" s="38" t="s">
        <v>84</v>
      </c>
      <c r="E49" s="46">
        <f>(35280-E48)/35280</f>
        <v>5.011337868480726E-2</v>
      </c>
    </row>
    <row r="50" spans="1:5">
      <c r="A50" s="38" t="s">
        <v>85</v>
      </c>
      <c r="B50" s="39">
        <f>(41580-B48)/41580</f>
        <v>0.25707070707070706</v>
      </c>
      <c r="D50" s="38" t="s">
        <v>85</v>
      </c>
      <c r="E50" s="46">
        <f>(41580-E48)/41580</f>
        <v>0.19403559403559403</v>
      </c>
    </row>
    <row r="51" spans="1:5">
      <c r="A51" s="38" t="s">
        <v>86</v>
      </c>
      <c r="B51" s="39">
        <f>(45360-B48)/45360</f>
        <v>0.31898148148148148</v>
      </c>
      <c r="D51" s="38" t="s">
        <v>86</v>
      </c>
      <c r="E51" s="46">
        <f>(45360-E48)/45360</f>
        <v>0.26119929453262786</v>
      </c>
    </row>
    <row r="54" spans="1:5">
      <c r="A54" s="86" t="s">
        <v>87</v>
      </c>
      <c r="B54" s="87"/>
    </row>
    <row r="55" spans="1:5">
      <c r="A55" s="88"/>
      <c r="B55" s="89"/>
    </row>
    <row r="56" spans="1:5">
      <c r="A56" s="38" t="s">
        <v>75</v>
      </c>
      <c r="B56" s="22">
        <v>5474</v>
      </c>
    </row>
    <row r="57" spans="1:5">
      <c r="A57" s="38" t="s">
        <v>76</v>
      </c>
      <c r="B57" s="22">
        <v>4487</v>
      </c>
    </row>
    <row r="58" spans="1:5">
      <c r="A58" s="38" t="s">
        <v>77</v>
      </c>
      <c r="B58" s="22">
        <v>7000</v>
      </c>
    </row>
    <row r="59" spans="1:5">
      <c r="A59" s="38" t="s">
        <v>78</v>
      </c>
      <c r="B59" s="22">
        <v>4692</v>
      </c>
    </row>
    <row r="60" spans="1:5">
      <c r="A60" s="38" t="s">
        <v>82</v>
      </c>
      <c r="B60" s="22">
        <v>1251</v>
      </c>
    </row>
    <row r="61" spans="1:5">
      <c r="A61" s="38" t="s">
        <v>79</v>
      </c>
      <c r="B61" s="22">
        <v>3608</v>
      </c>
    </row>
    <row r="62" spans="1:5">
      <c r="A62" s="38" t="s">
        <v>80</v>
      </c>
      <c r="B62" s="22">
        <v>0</v>
      </c>
      <c r="C62" s="28" t="s">
        <v>89</v>
      </c>
    </row>
    <row r="63" spans="1:5">
      <c r="A63" s="38" t="s">
        <v>81</v>
      </c>
      <c r="B63" s="22">
        <f>SUM(B56:B62)</f>
        <v>26512</v>
      </c>
    </row>
    <row r="64" spans="1:5">
      <c r="A64" s="38" t="s">
        <v>84</v>
      </c>
      <c r="B64" s="39">
        <f>(35280-B63)/35280</f>
        <v>0.24852607709750568</v>
      </c>
    </row>
    <row r="65" spans="1:3">
      <c r="A65" s="38" t="s">
        <v>85</v>
      </c>
      <c r="B65" s="39">
        <f>(41580-B63)/41580</f>
        <v>0.36238576238576237</v>
      </c>
    </row>
    <row r="66" spans="1:3">
      <c r="A66" s="38" t="s">
        <v>86</v>
      </c>
      <c r="B66" s="39">
        <f>(45360-B63)/45360</f>
        <v>0.41552028218694886</v>
      </c>
    </row>
    <row r="69" spans="1:3">
      <c r="A69" s="86" t="s">
        <v>90</v>
      </c>
      <c r="B69" s="87"/>
    </row>
    <row r="70" spans="1:3">
      <c r="A70" s="88"/>
      <c r="B70" s="89"/>
    </row>
    <row r="71" spans="1:3">
      <c r="A71" s="38" t="s">
        <v>75</v>
      </c>
      <c r="B71" s="22">
        <v>5474</v>
      </c>
    </row>
    <row r="72" spans="1:3">
      <c r="A72" s="38" t="s">
        <v>76</v>
      </c>
      <c r="B72" s="22">
        <v>4487</v>
      </c>
    </row>
    <row r="73" spans="1:3">
      <c r="A73" s="38" t="s">
        <v>77</v>
      </c>
      <c r="B73" s="22">
        <v>4500</v>
      </c>
    </row>
    <row r="74" spans="1:3">
      <c r="A74" s="38" t="s">
        <v>78</v>
      </c>
      <c r="B74" s="22">
        <v>4692</v>
      </c>
    </row>
    <row r="75" spans="1:3">
      <c r="A75" s="38" t="s">
        <v>82</v>
      </c>
      <c r="B75" s="22">
        <v>1251</v>
      </c>
    </row>
    <row r="76" spans="1:3">
      <c r="A76" s="38" t="s">
        <v>79</v>
      </c>
      <c r="B76" s="22">
        <v>3608</v>
      </c>
    </row>
    <row r="77" spans="1:3">
      <c r="A77" s="38" t="s">
        <v>80</v>
      </c>
      <c r="B77" s="22">
        <v>0</v>
      </c>
      <c r="C77" s="28" t="s">
        <v>91</v>
      </c>
    </row>
    <row r="78" spans="1:3">
      <c r="A78" s="38" t="s">
        <v>81</v>
      </c>
      <c r="B78" s="22">
        <f>SUM(B71:B77)</f>
        <v>24012</v>
      </c>
    </row>
    <row r="79" spans="1:3">
      <c r="A79" s="38" t="s">
        <v>84</v>
      </c>
      <c r="B79" s="39">
        <f>(35280-B78)/35280</f>
        <v>0.31938775510204082</v>
      </c>
    </row>
    <row r="80" spans="1:3">
      <c r="A80" s="38" t="s">
        <v>85</v>
      </c>
      <c r="B80" s="39">
        <f>(41580-B78)/41580</f>
        <v>0.4225108225108225</v>
      </c>
    </row>
    <row r="81" spans="1:2">
      <c r="A81" s="38" t="s">
        <v>86</v>
      </c>
      <c r="B81" s="39">
        <f>(45360-B78)/45360</f>
        <v>0.47063492063492063</v>
      </c>
    </row>
  </sheetData>
  <mergeCells count="48">
    <mergeCell ref="H24:H26"/>
    <mergeCell ref="A54:B55"/>
    <mergeCell ref="A69:B70"/>
    <mergeCell ref="H18:H20"/>
    <mergeCell ref="H21:H23"/>
    <mergeCell ref="A31:A32"/>
    <mergeCell ref="A29:A30"/>
    <mergeCell ref="H29:H30"/>
    <mergeCell ref="B29:B30"/>
    <mergeCell ref="C29:C30"/>
    <mergeCell ref="D29:D30"/>
    <mergeCell ref="E29:E30"/>
    <mergeCell ref="F29:F30"/>
    <mergeCell ref="G29:G30"/>
    <mergeCell ref="G33:G34"/>
    <mergeCell ref="H33:H34"/>
    <mergeCell ref="H11:H14"/>
    <mergeCell ref="H3:H4"/>
    <mergeCell ref="H5:H7"/>
    <mergeCell ref="H8:H10"/>
    <mergeCell ref="H15:H17"/>
    <mergeCell ref="A15:A17"/>
    <mergeCell ref="A18:A20"/>
    <mergeCell ref="A21:A23"/>
    <mergeCell ref="A27:A28"/>
    <mergeCell ref="A1:B2"/>
    <mergeCell ref="A24:A26"/>
    <mergeCell ref="E1:G1"/>
    <mergeCell ref="A3:A4"/>
    <mergeCell ref="A5:A7"/>
    <mergeCell ref="A8:A10"/>
    <mergeCell ref="A11:A14"/>
    <mergeCell ref="F35:F36"/>
    <mergeCell ref="G35:G36"/>
    <mergeCell ref="H35:H36"/>
    <mergeCell ref="A33:A34"/>
    <mergeCell ref="C33:C34"/>
    <mergeCell ref="D33:D34"/>
    <mergeCell ref="E33:E34"/>
    <mergeCell ref="F33:F34"/>
    <mergeCell ref="B33:B34"/>
    <mergeCell ref="A39:B40"/>
    <mergeCell ref="A35:A36"/>
    <mergeCell ref="B35:B36"/>
    <mergeCell ref="C35:C36"/>
    <mergeCell ref="D35:D36"/>
    <mergeCell ref="D39:E40"/>
    <mergeCell ref="E35:E36"/>
  </mergeCells>
  <phoneticPr fontId="5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3"/>
  <sheetViews>
    <sheetView topLeftCell="A76" workbookViewId="0">
      <selection activeCell="A2" sqref="A2"/>
    </sheetView>
  </sheetViews>
  <sheetFormatPr defaultRowHeight="15.75"/>
  <cols>
    <col min="1" max="1" width="21.625" bestFit="1" customWidth="1"/>
    <col min="2" max="2" width="29" bestFit="1" customWidth="1"/>
    <col min="6" max="6" width="31.25" bestFit="1" customWidth="1"/>
    <col min="7" max="7" width="24.125" bestFit="1" customWidth="1"/>
  </cols>
  <sheetData>
    <row r="1" spans="1:7">
      <c r="A1" s="113" t="s">
        <v>1177</v>
      </c>
      <c r="B1" s="113"/>
      <c r="C1" s="113"/>
      <c r="D1" s="113"/>
      <c r="E1" s="113"/>
      <c r="F1" s="113"/>
    </row>
    <row r="2" spans="1:7">
      <c r="A2" s="48" t="s">
        <v>128</v>
      </c>
      <c r="B2" s="48" t="s">
        <v>123</v>
      </c>
      <c r="C2" s="48" t="s">
        <v>173</v>
      </c>
      <c r="D2" s="48" t="s">
        <v>174</v>
      </c>
      <c r="E2" s="48" t="s">
        <v>224</v>
      </c>
      <c r="F2" s="48" t="s">
        <v>124</v>
      </c>
    </row>
    <row r="3" spans="1:7">
      <c r="A3" s="48"/>
      <c r="B3" s="23" t="s">
        <v>606</v>
      </c>
      <c r="C3" s="23">
        <v>0.03</v>
      </c>
      <c r="D3" s="48" t="s">
        <v>689</v>
      </c>
      <c r="E3" s="48"/>
      <c r="F3" s="48"/>
      <c r="G3" s="47" t="s">
        <v>690</v>
      </c>
    </row>
    <row r="4" spans="1:7">
      <c r="A4" s="48"/>
      <c r="B4" s="23" t="s">
        <v>607</v>
      </c>
      <c r="C4" s="23">
        <v>0.04</v>
      </c>
      <c r="D4" s="48" t="s">
        <v>689</v>
      </c>
      <c r="E4" s="48"/>
      <c r="F4" s="48"/>
    </row>
    <row r="5" spans="1:7">
      <c r="A5" s="48"/>
      <c r="B5" s="23" t="s">
        <v>608</v>
      </c>
      <c r="C5" s="23">
        <v>0.05</v>
      </c>
      <c r="D5" s="48" t="s">
        <v>689</v>
      </c>
      <c r="E5" s="48"/>
      <c r="F5" s="48"/>
    </row>
    <row r="6" spans="1:7">
      <c r="A6" s="48"/>
      <c r="B6" s="23" t="s">
        <v>609</v>
      </c>
      <c r="C6" s="23">
        <v>0.13</v>
      </c>
      <c r="D6" s="48" t="s">
        <v>689</v>
      </c>
      <c r="E6" s="48"/>
      <c r="F6" s="48"/>
    </row>
    <row r="7" spans="1:7">
      <c r="A7" s="48"/>
      <c r="B7" s="23" t="s">
        <v>610</v>
      </c>
      <c r="C7" s="23">
        <v>0.02</v>
      </c>
      <c r="D7" s="48" t="s">
        <v>689</v>
      </c>
      <c r="E7" s="48"/>
      <c r="F7" s="48"/>
    </row>
    <row r="8" spans="1:7">
      <c r="A8" s="48"/>
      <c r="B8" s="23" t="s">
        <v>611</v>
      </c>
      <c r="C8" s="23">
        <v>0.02</v>
      </c>
      <c r="D8" s="48" t="s">
        <v>689</v>
      </c>
      <c r="E8" s="48"/>
      <c r="F8" s="48"/>
    </row>
    <row r="9" spans="1:7">
      <c r="A9" s="48"/>
      <c r="B9" s="23" t="s">
        <v>612</v>
      </c>
      <c r="C9" s="23">
        <v>0.04</v>
      </c>
      <c r="D9" s="48" t="s">
        <v>689</v>
      </c>
      <c r="E9" s="48"/>
      <c r="F9" s="23"/>
    </row>
    <row r="10" spans="1:7">
      <c r="A10" s="48"/>
      <c r="B10" s="23" t="s">
        <v>613</v>
      </c>
      <c r="C10" s="23">
        <v>0.2</v>
      </c>
      <c r="D10" s="48" t="s">
        <v>689</v>
      </c>
      <c r="E10" s="48"/>
      <c r="F10" s="48"/>
    </row>
    <row r="11" spans="1:7">
      <c r="A11" s="48"/>
      <c r="B11" s="23" t="s">
        <v>614</v>
      </c>
      <c r="C11" s="23">
        <v>2.5</v>
      </c>
      <c r="D11" s="48" t="s">
        <v>689</v>
      </c>
      <c r="E11" s="48"/>
      <c r="F11" s="48"/>
    </row>
    <row r="12" spans="1:7">
      <c r="A12" s="48"/>
      <c r="B12" s="23" t="s">
        <v>615</v>
      </c>
      <c r="C12" s="23">
        <v>0.04</v>
      </c>
      <c r="D12" s="48" t="s">
        <v>689</v>
      </c>
      <c r="E12" s="48"/>
      <c r="F12" s="48"/>
    </row>
    <row r="13" spans="1:7">
      <c r="A13" s="48"/>
      <c r="B13" s="23" t="s">
        <v>616</v>
      </c>
      <c r="C13" s="23">
        <v>2.5</v>
      </c>
      <c r="D13" s="48" t="s">
        <v>689</v>
      </c>
      <c r="E13" s="48"/>
      <c r="F13" s="48"/>
    </row>
    <row r="14" spans="1:7">
      <c r="A14" s="48"/>
      <c r="B14" s="23" t="s">
        <v>617</v>
      </c>
      <c r="C14" s="23">
        <v>0.03</v>
      </c>
      <c r="D14" s="48" t="s">
        <v>689</v>
      </c>
      <c r="E14" s="48"/>
      <c r="F14" s="48"/>
    </row>
    <row r="15" spans="1:7">
      <c r="A15" s="48"/>
      <c r="B15" s="23" t="s">
        <v>618</v>
      </c>
      <c r="C15" s="23">
        <v>0.09</v>
      </c>
      <c r="D15" s="48" t="s">
        <v>689</v>
      </c>
      <c r="E15" s="48"/>
      <c r="F15" s="48"/>
    </row>
    <row r="16" spans="1:7">
      <c r="A16" s="48"/>
      <c r="B16" s="23" t="s">
        <v>619</v>
      </c>
      <c r="C16" s="23">
        <v>0.08</v>
      </c>
      <c r="D16" s="48" t="s">
        <v>689</v>
      </c>
      <c r="E16" s="48"/>
      <c r="F16" s="48"/>
    </row>
    <row r="17" spans="1:6">
      <c r="A17" s="48"/>
      <c r="B17" s="23" t="s">
        <v>620</v>
      </c>
      <c r="C17" s="23">
        <v>0.13</v>
      </c>
      <c r="D17" s="48" t="s">
        <v>689</v>
      </c>
      <c r="E17" s="48"/>
      <c r="F17" s="48"/>
    </row>
    <row r="18" spans="1:6">
      <c r="A18" s="48"/>
      <c r="B18" s="23" t="s">
        <v>621</v>
      </c>
      <c r="C18" s="23">
        <v>0.38</v>
      </c>
      <c r="D18" s="48" t="s">
        <v>689</v>
      </c>
      <c r="E18" s="48"/>
      <c r="F18" s="23"/>
    </row>
    <row r="19" spans="1:6">
      <c r="A19" s="48"/>
      <c r="B19" s="23" t="s">
        <v>622</v>
      </c>
      <c r="C19" s="23">
        <v>0.03</v>
      </c>
      <c r="D19" s="48" t="s">
        <v>689</v>
      </c>
      <c r="E19" s="48"/>
      <c r="F19" s="48"/>
    </row>
    <row r="20" spans="1:6">
      <c r="A20" s="48"/>
      <c r="B20" s="23" t="s">
        <v>623</v>
      </c>
      <c r="C20" s="23">
        <v>0.03</v>
      </c>
      <c r="D20" s="48" t="s">
        <v>689</v>
      </c>
      <c r="E20" s="48"/>
      <c r="F20" s="23"/>
    </row>
    <row r="21" spans="1:6">
      <c r="A21" s="48"/>
      <c r="B21" s="23" t="s">
        <v>624</v>
      </c>
      <c r="C21" s="23">
        <v>2.6</v>
      </c>
      <c r="D21" s="48" t="s">
        <v>689</v>
      </c>
      <c r="E21" s="48"/>
      <c r="F21" s="23"/>
    </row>
    <row r="22" spans="1:6">
      <c r="A22" s="48"/>
      <c r="B22" s="23" t="s">
        <v>625</v>
      </c>
      <c r="C22" s="23">
        <v>0.04</v>
      </c>
      <c r="D22" s="48" t="s">
        <v>689</v>
      </c>
      <c r="E22" s="48"/>
      <c r="F22" s="48"/>
    </row>
    <row r="23" spans="1:6">
      <c r="A23" s="48"/>
      <c r="B23" s="23" t="s">
        <v>626</v>
      </c>
      <c r="C23" s="23">
        <v>1.9</v>
      </c>
      <c r="D23" s="48" t="s">
        <v>689</v>
      </c>
      <c r="E23" s="48"/>
      <c r="F23" s="23"/>
    </row>
    <row r="24" spans="1:6">
      <c r="A24" s="48"/>
      <c r="B24" s="23" t="s">
        <v>627</v>
      </c>
      <c r="C24" s="23">
        <v>0.09</v>
      </c>
      <c r="D24" s="48" t="s">
        <v>689</v>
      </c>
      <c r="E24" s="48"/>
      <c r="F24" s="48"/>
    </row>
    <row r="25" spans="1:6">
      <c r="A25" s="48"/>
      <c r="B25" s="23" t="s">
        <v>628</v>
      </c>
      <c r="C25" s="23">
        <v>0.01</v>
      </c>
      <c r="D25" s="48" t="s">
        <v>689</v>
      </c>
      <c r="E25" s="48"/>
      <c r="F25" s="48"/>
    </row>
    <row r="26" spans="1:6">
      <c r="A26" s="48"/>
      <c r="B26" s="48" t="s">
        <v>629</v>
      </c>
      <c r="C26" s="23">
        <v>4.8</v>
      </c>
      <c r="D26" s="48" t="s">
        <v>689</v>
      </c>
      <c r="E26" s="48"/>
      <c r="F26" s="23"/>
    </row>
    <row r="27" spans="1:6">
      <c r="A27" s="48"/>
      <c r="B27" s="23" t="s">
        <v>630</v>
      </c>
      <c r="C27" s="23">
        <v>0.02</v>
      </c>
      <c r="D27" s="48" t="s">
        <v>689</v>
      </c>
      <c r="E27" s="48"/>
      <c r="F27" s="48"/>
    </row>
    <row r="28" spans="1:6">
      <c r="A28" s="48"/>
      <c r="B28" s="23" t="s">
        <v>631</v>
      </c>
      <c r="C28" s="23">
        <v>0.24</v>
      </c>
      <c r="D28" s="48" t="s">
        <v>689</v>
      </c>
      <c r="E28" s="48"/>
      <c r="F28" s="48"/>
    </row>
    <row r="29" spans="1:6">
      <c r="A29" s="48"/>
      <c r="B29" s="23" t="s">
        <v>632</v>
      </c>
      <c r="C29" s="23">
        <v>0.23</v>
      </c>
      <c r="D29" s="48" t="s">
        <v>689</v>
      </c>
      <c r="E29" s="48"/>
      <c r="F29" s="23"/>
    </row>
    <row r="30" spans="1:6">
      <c r="A30" s="48"/>
      <c r="B30" s="23" t="s">
        <v>633</v>
      </c>
      <c r="C30" s="23">
        <v>6.6</v>
      </c>
      <c r="D30" s="48" t="s">
        <v>689</v>
      </c>
      <c r="E30" s="48"/>
      <c r="F30" s="23"/>
    </row>
    <row r="31" spans="1:6">
      <c r="A31" s="48"/>
      <c r="B31" s="23" t="s">
        <v>634</v>
      </c>
      <c r="C31" s="23">
        <v>0.67</v>
      </c>
      <c r="D31" s="48" t="s">
        <v>689</v>
      </c>
      <c r="E31" s="48"/>
      <c r="F31" s="23"/>
    </row>
    <row r="32" spans="1:6">
      <c r="A32" s="48"/>
      <c r="B32" s="23" t="s">
        <v>635</v>
      </c>
      <c r="C32" s="23">
        <v>1.4</v>
      </c>
      <c r="D32" s="48" t="s">
        <v>689</v>
      </c>
      <c r="E32" s="48"/>
      <c r="F32" s="23"/>
    </row>
    <row r="33" spans="1:6">
      <c r="A33" s="48"/>
      <c r="B33" s="23" t="s">
        <v>636</v>
      </c>
      <c r="C33" s="23">
        <v>0.3</v>
      </c>
      <c r="D33" s="48" t="s">
        <v>689</v>
      </c>
      <c r="E33" s="48"/>
      <c r="F33" s="23"/>
    </row>
    <row r="34" spans="1:6">
      <c r="A34" s="48"/>
      <c r="B34" s="23" t="s">
        <v>637</v>
      </c>
      <c r="C34" s="23">
        <v>0.01</v>
      </c>
      <c r="D34" s="48" t="s">
        <v>689</v>
      </c>
      <c r="E34" s="48"/>
      <c r="F34" s="23"/>
    </row>
    <row r="35" spans="1:6">
      <c r="A35" s="48"/>
      <c r="B35" s="23" t="s">
        <v>638</v>
      </c>
      <c r="C35" s="23">
        <v>0.04</v>
      </c>
      <c r="D35" s="48" t="s">
        <v>689</v>
      </c>
      <c r="E35" s="48"/>
      <c r="F35" s="23"/>
    </row>
    <row r="36" spans="1:6">
      <c r="A36" s="48"/>
      <c r="B36" s="23" t="s">
        <v>639</v>
      </c>
      <c r="C36" s="23">
        <v>6.6</v>
      </c>
      <c r="D36" s="48" t="s">
        <v>689</v>
      </c>
      <c r="E36" s="48"/>
      <c r="F36" s="23"/>
    </row>
    <row r="37" spans="1:6">
      <c r="A37" s="48"/>
      <c r="B37" s="23" t="s">
        <v>640</v>
      </c>
      <c r="C37" s="23">
        <v>0.02</v>
      </c>
      <c r="D37" s="48" t="s">
        <v>689</v>
      </c>
      <c r="E37" s="48"/>
      <c r="F37" s="23"/>
    </row>
    <row r="38" spans="1:6">
      <c r="A38" s="48"/>
      <c r="B38" s="23" t="s">
        <v>641</v>
      </c>
      <c r="C38" s="23">
        <v>0.12</v>
      </c>
      <c r="D38" s="48" t="s">
        <v>689</v>
      </c>
      <c r="E38" s="48"/>
      <c r="F38" s="23"/>
    </row>
    <row r="39" spans="1:6">
      <c r="A39" s="48"/>
      <c r="B39" s="23" t="s">
        <v>642</v>
      </c>
      <c r="C39" s="23">
        <v>17</v>
      </c>
      <c r="D39" s="48" t="s">
        <v>689</v>
      </c>
      <c r="E39" s="48"/>
      <c r="F39" s="23"/>
    </row>
    <row r="40" spans="1:6">
      <c r="A40" s="48"/>
      <c r="B40" s="23" t="s">
        <v>643</v>
      </c>
      <c r="C40" s="23">
        <v>1.4</v>
      </c>
      <c r="D40" s="48" t="s">
        <v>689</v>
      </c>
      <c r="E40" s="48"/>
      <c r="F40" s="23"/>
    </row>
    <row r="41" spans="1:6">
      <c r="A41" s="48"/>
      <c r="B41" s="23" t="s">
        <v>644</v>
      </c>
      <c r="C41" s="23">
        <v>0.08</v>
      </c>
      <c r="D41" s="48" t="s">
        <v>689</v>
      </c>
      <c r="E41" s="48"/>
      <c r="F41" s="23"/>
    </row>
    <row r="42" spans="1:6">
      <c r="A42" s="48"/>
      <c r="B42" s="23" t="s">
        <v>645</v>
      </c>
      <c r="C42" s="23">
        <v>0.88</v>
      </c>
      <c r="D42" s="48" t="s">
        <v>689</v>
      </c>
      <c r="E42" s="48"/>
      <c r="F42" s="23"/>
    </row>
    <row r="43" spans="1:6">
      <c r="A43" s="48"/>
      <c r="B43" s="23" t="s">
        <v>646</v>
      </c>
      <c r="C43" s="23">
        <v>0.32</v>
      </c>
      <c r="D43" s="48" t="s">
        <v>689</v>
      </c>
      <c r="E43" s="48"/>
      <c r="F43" s="23"/>
    </row>
    <row r="44" spans="1:6">
      <c r="A44" s="48"/>
      <c r="B44" s="23" t="s">
        <v>647</v>
      </c>
      <c r="C44" s="23">
        <v>1.4</v>
      </c>
      <c r="D44" s="48" t="s">
        <v>689</v>
      </c>
      <c r="E44" s="48"/>
      <c r="F44" s="23"/>
    </row>
    <row r="45" spans="1:6">
      <c r="A45" s="48"/>
      <c r="B45" s="23" t="s">
        <v>648</v>
      </c>
      <c r="C45" s="23">
        <v>0.02</v>
      </c>
      <c r="D45" s="48" t="s">
        <v>689</v>
      </c>
      <c r="E45" s="48"/>
      <c r="F45" s="23"/>
    </row>
    <row r="46" spans="1:6">
      <c r="A46" s="48"/>
      <c r="B46" s="23" t="s">
        <v>649</v>
      </c>
      <c r="C46" s="23">
        <v>0.48</v>
      </c>
      <c r="D46" s="48" t="s">
        <v>689</v>
      </c>
      <c r="E46" s="48"/>
      <c r="F46" s="23"/>
    </row>
    <row r="47" spans="1:6">
      <c r="A47" s="48"/>
      <c r="B47" s="23" t="s">
        <v>650</v>
      </c>
      <c r="C47" s="23">
        <v>0.04</v>
      </c>
      <c r="D47" s="48" t="s">
        <v>689</v>
      </c>
      <c r="E47" s="48"/>
      <c r="F47" s="23"/>
    </row>
    <row r="48" spans="1:6">
      <c r="A48" s="48"/>
      <c r="B48" s="23" t="s">
        <v>651</v>
      </c>
      <c r="C48" s="23">
        <v>0.13</v>
      </c>
      <c r="D48" s="48" t="s">
        <v>689</v>
      </c>
      <c r="E48" s="48"/>
      <c r="F48" s="23"/>
    </row>
    <row r="49" spans="1:6">
      <c r="A49" s="48"/>
      <c r="B49" s="23" t="s">
        <v>652</v>
      </c>
      <c r="C49" s="23">
        <v>0.04</v>
      </c>
      <c r="D49" s="48" t="s">
        <v>689</v>
      </c>
      <c r="E49" s="48"/>
      <c r="F49" s="23"/>
    </row>
    <row r="50" spans="1:6">
      <c r="A50" s="48"/>
      <c r="B50" s="23" t="s">
        <v>653</v>
      </c>
      <c r="C50" s="23">
        <v>0.75</v>
      </c>
      <c r="D50" s="48" t="s">
        <v>689</v>
      </c>
      <c r="E50" s="48"/>
      <c r="F50" s="23"/>
    </row>
    <row r="51" spans="1:6">
      <c r="A51" s="48"/>
      <c r="B51" s="23" t="s">
        <v>654</v>
      </c>
      <c r="C51" s="23">
        <v>0.01</v>
      </c>
      <c r="D51" s="48" t="s">
        <v>689</v>
      </c>
      <c r="E51" s="48"/>
      <c r="F51" s="23"/>
    </row>
    <row r="52" spans="1:6">
      <c r="A52" s="48"/>
      <c r="B52" s="23" t="s">
        <v>655</v>
      </c>
      <c r="C52" s="23">
        <v>0.02</v>
      </c>
      <c r="D52" s="48" t="s">
        <v>689</v>
      </c>
      <c r="E52" s="48"/>
      <c r="F52" s="23"/>
    </row>
    <row r="53" spans="1:6">
      <c r="A53" s="48"/>
      <c r="B53" s="23" t="s">
        <v>656</v>
      </c>
      <c r="C53" s="23">
        <v>0.04</v>
      </c>
      <c r="D53" s="48" t="s">
        <v>689</v>
      </c>
      <c r="E53" s="48"/>
      <c r="F53" s="23"/>
    </row>
    <row r="54" spans="1:6">
      <c r="A54" s="48"/>
      <c r="B54" s="23" t="s">
        <v>657</v>
      </c>
      <c r="C54" s="23">
        <v>0.5</v>
      </c>
      <c r="D54" s="48" t="s">
        <v>689</v>
      </c>
      <c r="E54" s="48"/>
      <c r="F54" s="23"/>
    </row>
    <row r="55" spans="1:6">
      <c r="A55" s="48"/>
      <c r="B55" s="23" t="s">
        <v>658</v>
      </c>
      <c r="C55" s="23">
        <v>0.02</v>
      </c>
      <c r="D55" s="48" t="s">
        <v>689</v>
      </c>
      <c r="E55" s="48"/>
      <c r="F55" s="23"/>
    </row>
    <row r="56" spans="1:6">
      <c r="A56" s="48"/>
      <c r="B56" s="23" t="s">
        <v>659</v>
      </c>
      <c r="C56" s="23">
        <v>0.02</v>
      </c>
      <c r="D56" s="48" t="s">
        <v>689</v>
      </c>
      <c r="E56" s="48"/>
      <c r="F56" s="23"/>
    </row>
    <row r="57" spans="1:6">
      <c r="A57" s="48"/>
      <c r="B57" s="23" t="s">
        <v>660</v>
      </c>
      <c r="C57" s="23">
        <v>0.02</v>
      </c>
      <c r="D57" s="48" t="s">
        <v>689</v>
      </c>
      <c r="E57" s="48"/>
      <c r="F57" s="23"/>
    </row>
    <row r="58" spans="1:6">
      <c r="A58" s="48"/>
      <c r="B58" s="23" t="s">
        <v>661</v>
      </c>
      <c r="C58" s="23">
        <v>0.02</v>
      </c>
      <c r="D58" s="48" t="s">
        <v>689</v>
      </c>
      <c r="E58" s="48"/>
      <c r="F58" s="23"/>
    </row>
    <row r="59" spans="1:6">
      <c r="A59" s="48"/>
      <c r="B59" s="23" t="s">
        <v>662</v>
      </c>
      <c r="C59" s="23">
        <v>0.03</v>
      </c>
      <c r="D59" s="48" t="s">
        <v>689</v>
      </c>
      <c r="E59" s="48"/>
      <c r="F59" s="23"/>
    </row>
    <row r="60" spans="1:6">
      <c r="A60" s="48"/>
      <c r="B60" s="23" t="s">
        <v>663</v>
      </c>
      <c r="C60" s="23">
        <v>0.31</v>
      </c>
      <c r="D60" s="48" t="s">
        <v>689</v>
      </c>
      <c r="E60" s="48"/>
      <c r="F60" s="23"/>
    </row>
    <row r="61" spans="1:6">
      <c r="A61" s="48"/>
      <c r="B61" s="23" t="s">
        <v>664</v>
      </c>
      <c r="C61" s="23">
        <v>0.18</v>
      </c>
      <c r="D61" s="48" t="s">
        <v>689</v>
      </c>
      <c r="E61" s="48"/>
      <c r="F61" s="23"/>
    </row>
    <row r="62" spans="1:6">
      <c r="A62" s="48"/>
      <c r="B62" s="23" t="s">
        <v>665</v>
      </c>
      <c r="C62" s="23">
        <v>7.0000000000000007E-2</v>
      </c>
      <c r="D62" s="48" t="s">
        <v>689</v>
      </c>
      <c r="E62" s="48"/>
      <c r="F62" s="23"/>
    </row>
    <row r="63" spans="1:6">
      <c r="A63" s="48"/>
      <c r="B63" s="23" t="s">
        <v>666</v>
      </c>
      <c r="C63" s="23">
        <v>0.03</v>
      </c>
      <c r="D63" s="48" t="s">
        <v>689</v>
      </c>
      <c r="E63" s="48"/>
      <c r="F63" s="23"/>
    </row>
    <row r="64" spans="1:6">
      <c r="A64" s="48"/>
      <c r="B64" s="23" t="s">
        <v>667</v>
      </c>
      <c r="C64" s="23">
        <v>0.03</v>
      </c>
      <c r="D64" s="48" t="s">
        <v>689</v>
      </c>
      <c r="E64" s="48"/>
      <c r="F64" s="23"/>
    </row>
    <row r="65" spans="1:6">
      <c r="A65" s="48"/>
      <c r="B65" s="23" t="s">
        <v>668</v>
      </c>
      <c r="C65" s="23">
        <v>0.02</v>
      </c>
      <c r="D65" s="48" t="s">
        <v>689</v>
      </c>
      <c r="E65" s="48"/>
      <c r="F65" s="23"/>
    </row>
    <row r="66" spans="1:6">
      <c r="A66" s="48"/>
      <c r="B66" s="23" t="s">
        <v>669</v>
      </c>
      <c r="C66" s="23">
        <v>0.06</v>
      </c>
      <c r="D66" s="48" t="s">
        <v>689</v>
      </c>
      <c r="E66" s="48"/>
      <c r="F66" s="23"/>
    </row>
    <row r="67" spans="1:6">
      <c r="A67" s="48"/>
      <c r="B67" s="23" t="s">
        <v>670</v>
      </c>
      <c r="C67" s="23">
        <v>7.0000000000000007E-2</v>
      </c>
      <c r="D67" s="48" t="s">
        <v>689</v>
      </c>
      <c r="E67" s="48"/>
      <c r="F67" s="23"/>
    </row>
    <row r="68" spans="1:6">
      <c r="A68" s="48"/>
      <c r="B68" s="23" t="s">
        <v>671</v>
      </c>
      <c r="C68" s="23">
        <v>0.02</v>
      </c>
      <c r="D68" s="48" t="s">
        <v>689</v>
      </c>
      <c r="E68" s="48"/>
      <c r="F68" s="23"/>
    </row>
    <row r="69" spans="1:6">
      <c r="A69" s="48"/>
      <c r="B69" s="23" t="s">
        <v>672</v>
      </c>
      <c r="C69" s="23">
        <v>0.03</v>
      </c>
      <c r="D69" s="48" t="s">
        <v>689</v>
      </c>
      <c r="E69" s="48"/>
      <c r="F69" s="23"/>
    </row>
    <row r="70" spans="1:6">
      <c r="A70" s="48"/>
      <c r="B70" s="23" t="s">
        <v>673</v>
      </c>
      <c r="C70" s="23">
        <v>0.02</v>
      </c>
      <c r="D70" s="48" t="s">
        <v>689</v>
      </c>
      <c r="E70" s="48"/>
      <c r="F70" s="23"/>
    </row>
    <row r="71" spans="1:6">
      <c r="A71" s="48"/>
      <c r="B71" s="23" t="s">
        <v>674</v>
      </c>
      <c r="C71" s="23">
        <v>7.0000000000000007E-2</v>
      </c>
      <c r="D71" s="48" t="s">
        <v>689</v>
      </c>
      <c r="E71" s="48"/>
      <c r="F71" s="23"/>
    </row>
    <row r="72" spans="1:6">
      <c r="A72" s="48"/>
      <c r="B72" s="23" t="s">
        <v>675</v>
      </c>
      <c r="C72" s="23">
        <v>0.02</v>
      </c>
      <c r="D72" s="48" t="s">
        <v>689</v>
      </c>
      <c r="E72" s="48"/>
      <c r="F72" s="23"/>
    </row>
    <row r="73" spans="1:6">
      <c r="A73" s="48"/>
      <c r="B73" s="23" t="s">
        <v>676</v>
      </c>
      <c r="C73" s="23">
        <v>0.03</v>
      </c>
      <c r="D73" s="48" t="s">
        <v>689</v>
      </c>
      <c r="E73" s="48"/>
      <c r="F73" s="23"/>
    </row>
    <row r="74" spans="1:6">
      <c r="A74" s="48"/>
      <c r="B74" s="23" t="s">
        <v>677</v>
      </c>
      <c r="C74" s="23">
        <v>0.34</v>
      </c>
      <c r="D74" s="48" t="s">
        <v>689</v>
      </c>
      <c r="E74" s="48"/>
      <c r="F74" s="23"/>
    </row>
    <row r="75" spans="1:6">
      <c r="A75" s="48"/>
      <c r="B75" s="23" t="s">
        <v>678</v>
      </c>
      <c r="C75" s="23">
        <v>0.05</v>
      </c>
      <c r="D75" s="48" t="s">
        <v>689</v>
      </c>
      <c r="E75" s="48"/>
      <c r="F75" s="23"/>
    </row>
    <row r="76" spans="1:6">
      <c r="A76" s="48"/>
      <c r="B76" s="23" t="s">
        <v>679</v>
      </c>
      <c r="C76" s="23">
        <v>8.4</v>
      </c>
      <c r="D76" s="48" t="s">
        <v>689</v>
      </c>
      <c r="E76" s="48"/>
      <c r="F76" s="23"/>
    </row>
    <row r="77" spans="1:6">
      <c r="A77" s="48"/>
      <c r="B77" s="23" t="s">
        <v>680</v>
      </c>
      <c r="C77" s="23">
        <v>0.05</v>
      </c>
      <c r="D77" s="48" t="s">
        <v>689</v>
      </c>
      <c r="E77" s="48"/>
      <c r="F77" s="23"/>
    </row>
    <row r="78" spans="1:6">
      <c r="A78" s="48"/>
      <c r="B78" s="23" t="s">
        <v>681</v>
      </c>
      <c r="C78" s="23">
        <v>0.01</v>
      </c>
      <c r="D78" s="48" t="s">
        <v>689</v>
      </c>
      <c r="E78" s="48"/>
      <c r="F78" s="23"/>
    </row>
    <row r="79" spans="1:6">
      <c r="A79" s="48"/>
      <c r="B79" s="23" t="s">
        <v>682</v>
      </c>
      <c r="C79" s="23">
        <v>0.02</v>
      </c>
      <c r="D79" s="48" t="s">
        <v>689</v>
      </c>
      <c r="E79" s="48"/>
      <c r="F79" s="23"/>
    </row>
    <row r="80" spans="1:6">
      <c r="A80" s="48"/>
      <c r="B80" s="23" t="s">
        <v>683</v>
      </c>
      <c r="C80" s="23">
        <v>0.06</v>
      </c>
      <c r="D80" s="48" t="s">
        <v>689</v>
      </c>
      <c r="E80" s="48"/>
      <c r="F80" s="23"/>
    </row>
    <row r="81" spans="1:6">
      <c r="A81" s="48"/>
      <c r="B81" s="23" t="s">
        <v>684</v>
      </c>
      <c r="C81" s="23">
        <v>0.04</v>
      </c>
      <c r="D81" s="48" t="s">
        <v>689</v>
      </c>
      <c r="E81" s="48"/>
      <c r="F81" s="23"/>
    </row>
    <row r="82" spans="1:6">
      <c r="A82" s="48"/>
      <c r="B82" s="23" t="s">
        <v>685</v>
      </c>
      <c r="C82" s="23">
        <v>0.03</v>
      </c>
      <c r="D82" s="48" t="s">
        <v>689</v>
      </c>
      <c r="E82" s="48"/>
      <c r="F82" s="23"/>
    </row>
    <row r="83" spans="1:6">
      <c r="A83" s="48"/>
      <c r="B83" s="23" t="s">
        <v>686</v>
      </c>
      <c r="C83" s="23">
        <v>0.03</v>
      </c>
      <c r="D83" s="48" t="s">
        <v>689</v>
      </c>
      <c r="E83" s="48"/>
      <c r="F83" s="23"/>
    </row>
    <row r="84" spans="1:6">
      <c r="A84" s="48"/>
      <c r="B84" s="23" t="s">
        <v>687</v>
      </c>
      <c r="C84" s="23">
        <v>112</v>
      </c>
      <c r="D84" s="48" t="s">
        <v>689</v>
      </c>
      <c r="E84" s="48"/>
      <c r="F84" s="23"/>
    </row>
    <row r="85" spans="1:6">
      <c r="A85" s="48"/>
      <c r="B85" s="23" t="s">
        <v>688</v>
      </c>
      <c r="C85" s="23">
        <v>0.05</v>
      </c>
      <c r="D85" s="48" t="s">
        <v>689</v>
      </c>
      <c r="E85" s="48"/>
      <c r="F85" s="23"/>
    </row>
    <row r="86" spans="1:6">
      <c r="A86" s="48"/>
      <c r="B86" s="23"/>
      <c r="C86" s="23"/>
      <c r="D86" s="48"/>
      <c r="E86" s="48"/>
      <c r="F86" s="23"/>
    </row>
    <row r="87" spans="1:6">
      <c r="A87" s="48"/>
      <c r="B87" s="23"/>
      <c r="C87" s="23"/>
      <c r="D87" s="48"/>
      <c r="E87" s="48"/>
      <c r="F87" s="23"/>
    </row>
    <row r="88" spans="1:6">
      <c r="A88" s="48"/>
      <c r="B88" s="23"/>
      <c r="C88" s="23"/>
      <c r="D88" s="48"/>
      <c r="E88" s="48"/>
      <c r="F88" s="23"/>
    </row>
    <row r="89" spans="1:6">
      <c r="A89" s="48"/>
      <c r="B89" s="23"/>
      <c r="C89" s="23"/>
      <c r="D89" s="48"/>
      <c r="E89" s="48"/>
      <c r="F89" s="23"/>
    </row>
    <row r="90" spans="1:6">
      <c r="A90" s="48"/>
      <c r="B90" s="23"/>
      <c r="C90" s="23"/>
      <c r="D90" s="48"/>
      <c r="E90" s="48"/>
      <c r="F90" s="23"/>
    </row>
    <row r="91" spans="1:6">
      <c r="A91" s="23"/>
      <c r="B91" s="23"/>
      <c r="C91" s="23"/>
      <c r="D91" s="23"/>
      <c r="E91" s="23"/>
      <c r="F91" s="23"/>
    </row>
    <row r="92" spans="1:6">
      <c r="A92" s="48" t="s">
        <v>115</v>
      </c>
      <c r="B92" s="23"/>
      <c r="C92" s="23">
        <f>SUM(C3:C91)</f>
        <v>177.29000000000008</v>
      </c>
      <c r="D92" s="23">
        <f>SUMIF(D3:D91,"是",C3:C91)</f>
        <v>0</v>
      </c>
      <c r="E92" s="23">
        <f>SUMIF(E3:E91,"是",C3:C91)</f>
        <v>0</v>
      </c>
      <c r="F92" s="23"/>
    </row>
    <row r="93" spans="1:6">
      <c r="A93" s="23"/>
      <c r="B93" s="23"/>
      <c r="C93" s="23"/>
      <c r="D93" s="23"/>
      <c r="E93" s="23">
        <f>C92-E92</f>
        <v>177.29000000000008</v>
      </c>
      <c r="F93" s="48" t="s">
        <v>225</v>
      </c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3"/>
  <sheetViews>
    <sheetView topLeftCell="A427" workbookViewId="0">
      <selection activeCell="C442" sqref="C442"/>
    </sheetView>
  </sheetViews>
  <sheetFormatPr defaultRowHeight="15.75"/>
  <cols>
    <col min="2" max="2" width="47.75" customWidth="1"/>
    <col min="6" max="6" width="13.25" customWidth="1"/>
  </cols>
  <sheetData>
    <row r="1" spans="1:6">
      <c r="A1" s="113" t="s">
        <v>691</v>
      </c>
      <c r="B1" s="113"/>
      <c r="C1" s="113"/>
      <c r="D1" s="113"/>
      <c r="E1" s="113"/>
      <c r="F1" s="113"/>
    </row>
    <row r="2" spans="1:6">
      <c r="A2" s="48" t="s">
        <v>128</v>
      </c>
      <c r="B2" s="48" t="s">
        <v>123</v>
      </c>
      <c r="C2" s="48" t="s">
        <v>173</v>
      </c>
      <c r="D2" s="48" t="s">
        <v>174</v>
      </c>
      <c r="E2" s="48" t="s">
        <v>224</v>
      </c>
      <c r="F2" s="48" t="s">
        <v>124</v>
      </c>
    </row>
    <row r="3" spans="1:6">
      <c r="A3" s="48"/>
      <c r="B3" s="23" t="s">
        <v>692</v>
      </c>
      <c r="C3" s="23">
        <v>0.1</v>
      </c>
      <c r="D3" s="48"/>
      <c r="E3" s="48"/>
      <c r="F3" s="48"/>
    </row>
    <row r="4" spans="1:6">
      <c r="A4" s="48"/>
      <c r="B4" s="23" t="s">
        <v>693</v>
      </c>
      <c r="C4" s="23">
        <v>0.22</v>
      </c>
      <c r="D4" s="48"/>
      <c r="E4" s="48"/>
      <c r="F4" s="48"/>
    </row>
    <row r="5" spans="1:6">
      <c r="A5" s="48"/>
      <c r="B5" s="23" t="s">
        <v>694</v>
      </c>
      <c r="C5" s="23">
        <v>0.13</v>
      </c>
      <c r="D5" s="48"/>
      <c r="E5" s="48"/>
      <c r="F5" s="48"/>
    </row>
    <row r="6" spans="1:6">
      <c r="A6" s="48"/>
      <c r="B6" s="23" t="s">
        <v>695</v>
      </c>
      <c r="C6" s="23">
        <v>0.13</v>
      </c>
      <c r="D6" s="48"/>
      <c r="E6" s="48"/>
      <c r="F6" s="48"/>
    </row>
    <row r="7" spans="1:6">
      <c r="A7" s="48"/>
      <c r="B7" s="23" t="s">
        <v>696</v>
      </c>
      <c r="C7" s="23">
        <v>0.02</v>
      </c>
      <c r="D7" s="48"/>
      <c r="E7" s="48"/>
      <c r="F7" s="48"/>
    </row>
    <row r="8" spans="1:6">
      <c r="A8" s="48"/>
      <c r="B8" s="23" t="s">
        <v>697</v>
      </c>
      <c r="C8" s="23">
        <v>0.08</v>
      </c>
      <c r="D8" s="48"/>
      <c r="E8" s="48"/>
      <c r="F8" s="48"/>
    </row>
    <row r="9" spans="1:6">
      <c r="A9" s="48"/>
      <c r="B9" s="23" t="s">
        <v>698</v>
      </c>
      <c r="C9" s="23">
        <v>1.1000000000000001</v>
      </c>
      <c r="D9" s="48"/>
      <c r="E9" s="48"/>
      <c r="F9" s="23"/>
    </row>
    <row r="10" spans="1:6">
      <c r="A10" s="48"/>
      <c r="B10" s="23" t="s">
        <v>699</v>
      </c>
      <c r="C10" s="23">
        <v>0.6</v>
      </c>
      <c r="D10" s="48"/>
      <c r="E10" s="48"/>
      <c r="F10" s="23"/>
    </row>
    <row r="11" spans="1:6">
      <c r="A11" s="48"/>
      <c r="B11" s="23" t="s">
        <v>700</v>
      </c>
      <c r="C11" s="23">
        <v>0.27</v>
      </c>
      <c r="D11" s="48"/>
      <c r="E11" s="48"/>
      <c r="F11" s="48"/>
    </row>
    <row r="12" spans="1:6">
      <c r="A12" s="48"/>
      <c r="B12" s="23" t="s">
        <v>701</v>
      </c>
      <c r="C12" s="23">
        <v>0.18</v>
      </c>
      <c r="D12" s="48"/>
      <c r="E12" s="48"/>
      <c r="F12" s="48"/>
    </row>
    <row r="13" spans="1:6">
      <c r="A13" s="48"/>
      <c r="B13" s="23" t="s">
        <v>702</v>
      </c>
      <c r="C13" s="23">
        <v>0.14000000000000001</v>
      </c>
      <c r="D13" s="48"/>
      <c r="E13" s="48"/>
      <c r="F13" s="48"/>
    </row>
    <row r="14" spans="1:6">
      <c r="A14" s="48"/>
      <c r="B14" s="23" t="s">
        <v>703</v>
      </c>
      <c r="C14" s="23">
        <v>0.12</v>
      </c>
      <c r="D14" s="48"/>
      <c r="E14" s="48"/>
      <c r="F14" s="48"/>
    </row>
    <row r="15" spans="1:6">
      <c r="A15" s="48"/>
      <c r="B15" s="23" t="s">
        <v>704</v>
      </c>
      <c r="C15" s="23">
        <v>0.26</v>
      </c>
      <c r="D15" s="48"/>
      <c r="E15" s="48"/>
      <c r="F15" s="48"/>
    </row>
    <row r="16" spans="1:6">
      <c r="A16" s="48"/>
      <c r="B16" s="23" t="s">
        <v>705</v>
      </c>
      <c r="C16" s="23">
        <v>0.28999999999999998</v>
      </c>
      <c r="D16" s="48"/>
      <c r="E16" s="48"/>
      <c r="F16" s="48"/>
    </row>
    <row r="17" spans="1:6">
      <c r="A17" s="23"/>
      <c r="B17" s="23" t="s">
        <v>706</v>
      </c>
      <c r="C17" s="23">
        <v>0.31</v>
      </c>
      <c r="D17" s="48"/>
      <c r="E17" s="48"/>
      <c r="F17" s="48"/>
    </row>
    <row r="18" spans="1:6">
      <c r="A18" s="23"/>
      <c r="B18" s="23" t="s">
        <v>707</v>
      </c>
      <c r="C18" s="23">
        <v>0.04</v>
      </c>
      <c r="D18" s="48"/>
      <c r="E18" s="48"/>
      <c r="F18" s="48"/>
    </row>
    <row r="19" spans="1:6">
      <c r="A19" s="48"/>
      <c r="B19" s="23" t="s">
        <v>708</v>
      </c>
      <c r="C19" s="23">
        <v>0.28999999999999998</v>
      </c>
      <c r="D19" s="48"/>
      <c r="E19" s="48"/>
      <c r="F19" s="48"/>
    </row>
    <row r="20" spans="1:6">
      <c r="A20" s="48"/>
      <c r="B20" s="23" t="s">
        <v>709</v>
      </c>
      <c r="C20" s="23">
        <v>0.23</v>
      </c>
      <c r="D20" s="48"/>
      <c r="E20" s="48"/>
      <c r="F20" s="23"/>
    </row>
    <row r="21" spans="1:6">
      <c r="A21" s="48"/>
      <c r="B21" s="23" t="s">
        <v>710</v>
      </c>
      <c r="C21" s="23">
        <v>0.11</v>
      </c>
      <c r="D21" s="48"/>
      <c r="E21" s="48"/>
      <c r="F21" s="48"/>
    </row>
    <row r="22" spans="1:6">
      <c r="A22" s="48"/>
      <c r="B22" s="23" t="s">
        <v>711</v>
      </c>
      <c r="C22" s="23">
        <v>0.15</v>
      </c>
      <c r="D22" s="48"/>
      <c r="E22" s="48"/>
      <c r="F22" s="23"/>
    </row>
    <row r="23" spans="1:6">
      <c r="A23" s="48"/>
      <c r="B23" s="23" t="s">
        <v>712</v>
      </c>
      <c r="C23" s="23">
        <v>0.11</v>
      </c>
      <c r="D23" s="48"/>
      <c r="E23" s="48"/>
      <c r="F23" s="23"/>
    </row>
    <row r="24" spans="1:6">
      <c r="A24" s="48"/>
      <c r="B24" s="23" t="s">
        <v>713</v>
      </c>
      <c r="C24" s="23">
        <v>0.23</v>
      </c>
      <c r="D24" s="48"/>
      <c r="E24" s="48"/>
      <c r="F24" s="48"/>
    </row>
    <row r="25" spans="1:6">
      <c r="A25" s="48"/>
      <c r="B25" s="23" t="s">
        <v>714</v>
      </c>
      <c r="C25" s="23">
        <v>0.02</v>
      </c>
      <c r="D25" s="48"/>
      <c r="E25" s="48"/>
      <c r="F25" s="23"/>
    </row>
    <row r="26" spans="1:6">
      <c r="A26" s="48"/>
      <c r="B26" s="23" t="s">
        <v>715</v>
      </c>
      <c r="C26" s="23">
        <v>0.13</v>
      </c>
      <c r="D26" s="48"/>
      <c r="E26" s="48"/>
      <c r="F26" s="48"/>
    </row>
    <row r="27" spans="1:6">
      <c r="A27" s="48"/>
      <c r="B27" s="23" t="s">
        <v>716</v>
      </c>
      <c r="C27" s="23">
        <v>0.18</v>
      </c>
      <c r="D27" s="48"/>
      <c r="E27" s="48"/>
      <c r="F27" s="48"/>
    </row>
    <row r="28" spans="1:6">
      <c r="A28" s="48"/>
      <c r="B28" s="23" t="s">
        <v>717</v>
      </c>
      <c r="C28" s="23">
        <v>0.37</v>
      </c>
      <c r="D28" s="48"/>
      <c r="E28" s="48"/>
      <c r="F28" s="23"/>
    </row>
    <row r="29" spans="1:6">
      <c r="A29" s="48"/>
      <c r="B29" s="23" t="s">
        <v>718</v>
      </c>
      <c r="C29" s="23">
        <v>0.3</v>
      </c>
      <c r="D29" s="48"/>
      <c r="E29" s="48"/>
      <c r="F29" s="48"/>
    </row>
    <row r="30" spans="1:6">
      <c r="A30" s="48"/>
      <c r="B30" s="23" t="s">
        <v>719</v>
      </c>
      <c r="C30" s="23">
        <v>0.91</v>
      </c>
      <c r="D30" s="48"/>
      <c r="E30" s="48"/>
      <c r="F30" s="48"/>
    </row>
    <row r="31" spans="1:6">
      <c r="A31" s="48"/>
      <c r="B31" s="23" t="s">
        <v>720</v>
      </c>
      <c r="C31" s="23">
        <v>0.09</v>
      </c>
      <c r="D31" s="48"/>
      <c r="E31" s="48"/>
      <c r="F31" s="23"/>
    </row>
    <row r="32" spans="1:6">
      <c r="A32" s="48"/>
      <c r="B32" s="23" t="s">
        <v>721</v>
      </c>
      <c r="C32" s="23">
        <v>0.22</v>
      </c>
      <c r="D32" s="48"/>
      <c r="E32" s="48"/>
      <c r="F32" s="23"/>
    </row>
    <row r="33" spans="1:6">
      <c r="A33" s="48"/>
      <c r="B33" s="23" t="s">
        <v>722</v>
      </c>
      <c r="C33" s="23">
        <v>0.04</v>
      </c>
      <c r="D33" s="48"/>
      <c r="E33" s="48"/>
      <c r="F33" s="23"/>
    </row>
    <row r="34" spans="1:6">
      <c r="A34" s="48"/>
      <c r="B34" s="23" t="s">
        <v>723</v>
      </c>
      <c r="C34" s="23">
        <v>0.27</v>
      </c>
      <c r="D34" s="48"/>
      <c r="E34" s="48"/>
      <c r="F34" s="23"/>
    </row>
    <row r="35" spans="1:6">
      <c r="A35" s="48"/>
      <c r="B35" s="23" t="s">
        <v>724</v>
      </c>
      <c r="C35" s="23">
        <v>0.11</v>
      </c>
      <c r="D35" s="48"/>
      <c r="E35" s="48"/>
      <c r="F35" s="23"/>
    </row>
    <row r="36" spans="1:6">
      <c r="A36" s="48"/>
      <c r="B36" s="23" t="s">
        <v>725</v>
      </c>
      <c r="C36" s="23">
        <v>0.11</v>
      </c>
      <c r="D36" s="48"/>
      <c r="E36" s="48"/>
      <c r="F36" s="23"/>
    </row>
    <row r="37" spans="1:6">
      <c r="A37" s="48"/>
      <c r="B37" s="23" t="s">
        <v>726</v>
      </c>
      <c r="C37" s="23">
        <v>0.09</v>
      </c>
      <c r="D37" s="48"/>
      <c r="E37" s="48"/>
      <c r="F37" s="23"/>
    </row>
    <row r="38" spans="1:6">
      <c r="A38" s="48"/>
      <c r="B38" s="23" t="s">
        <v>727</v>
      </c>
      <c r="C38" s="23">
        <v>0.19</v>
      </c>
      <c r="D38" s="48"/>
      <c r="E38" s="48"/>
      <c r="F38" s="23"/>
    </row>
    <row r="39" spans="1:6">
      <c r="A39" s="48"/>
      <c r="B39" s="23" t="s">
        <v>728</v>
      </c>
      <c r="C39" s="23">
        <v>0.1</v>
      </c>
      <c r="D39" s="48"/>
      <c r="E39" s="48"/>
      <c r="F39" s="23"/>
    </row>
    <row r="40" spans="1:6">
      <c r="A40" s="48"/>
      <c r="B40" s="23" t="s">
        <v>729</v>
      </c>
      <c r="C40" s="23">
        <v>0.41</v>
      </c>
      <c r="D40" s="48"/>
      <c r="E40" s="48"/>
      <c r="F40" s="23"/>
    </row>
    <row r="41" spans="1:6">
      <c r="A41" s="48"/>
      <c r="B41" s="23" t="s">
        <v>730</v>
      </c>
      <c r="C41" s="23">
        <v>0.03</v>
      </c>
      <c r="D41" s="48"/>
      <c r="E41" s="48"/>
      <c r="F41" s="23"/>
    </row>
    <row r="42" spans="1:6">
      <c r="A42" s="48"/>
      <c r="B42" s="23" t="s">
        <v>731</v>
      </c>
      <c r="C42" s="23">
        <v>0.1</v>
      </c>
      <c r="D42" s="48"/>
      <c r="E42" s="48"/>
      <c r="F42" s="23"/>
    </row>
    <row r="43" spans="1:6">
      <c r="A43" s="48"/>
      <c r="B43" s="23" t="s">
        <v>732</v>
      </c>
      <c r="C43" s="23">
        <v>0.23</v>
      </c>
      <c r="D43" s="48"/>
      <c r="E43" s="48"/>
      <c r="F43" s="23"/>
    </row>
    <row r="44" spans="1:6">
      <c r="A44" s="48"/>
      <c r="B44" s="23" t="s">
        <v>733</v>
      </c>
      <c r="C44" s="23">
        <v>0.11</v>
      </c>
      <c r="D44" s="48"/>
      <c r="E44" s="48"/>
      <c r="F44" s="23"/>
    </row>
    <row r="45" spans="1:6">
      <c r="A45" s="48"/>
      <c r="B45" s="23" t="s">
        <v>734</v>
      </c>
      <c r="C45" s="23">
        <v>0.1</v>
      </c>
      <c r="D45" s="48"/>
      <c r="E45" s="48"/>
      <c r="F45" s="23"/>
    </row>
    <row r="46" spans="1:6">
      <c r="A46" s="48"/>
      <c r="B46" s="23" t="s">
        <v>735</v>
      </c>
      <c r="C46" s="23">
        <v>0.17</v>
      </c>
      <c r="D46" s="48"/>
      <c r="E46" s="48"/>
      <c r="F46" s="23"/>
    </row>
    <row r="47" spans="1:6">
      <c r="A47" s="48"/>
      <c r="B47" s="23" t="s">
        <v>736</v>
      </c>
      <c r="C47" s="23">
        <v>1.4</v>
      </c>
      <c r="D47" s="48"/>
      <c r="E47" s="48"/>
      <c r="F47" s="23"/>
    </row>
    <row r="48" spans="1:6">
      <c r="A48" s="48"/>
      <c r="B48" s="23" t="s">
        <v>737</v>
      </c>
      <c r="C48" s="23">
        <v>0.86</v>
      </c>
      <c r="D48" s="48"/>
      <c r="E48" s="48"/>
      <c r="F48" s="23"/>
    </row>
    <row r="49" spans="1:6">
      <c r="A49" s="48"/>
      <c r="B49" s="23" t="s">
        <v>738</v>
      </c>
      <c r="C49" s="23">
        <v>0.36</v>
      </c>
      <c r="D49" s="48"/>
      <c r="E49" s="48"/>
      <c r="F49" s="23"/>
    </row>
    <row r="50" spans="1:6">
      <c r="A50" s="48"/>
      <c r="B50" s="23" t="s">
        <v>739</v>
      </c>
      <c r="C50" s="23">
        <v>0.15</v>
      </c>
      <c r="D50" s="48"/>
      <c r="E50" s="48"/>
      <c r="F50" s="23"/>
    </row>
    <row r="51" spans="1:6">
      <c r="A51" s="48"/>
      <c r="B51" s="23" t="s">
        <v>740</v>
      </c>
      <c r="C51" s="23">
        <v>0.18</v>
      </c>
      <c r="D51" s="48"/>
      <c r="E51" s="48"/>
      <c r="F51" s="23"/>
    </row>
    <row r="52" spans="1:6">
      <c r="A52" s="48"/>
      <c r="B52" s="23" t="s">
        <v>741</v>
      </c>
      <c r="C52" s="23">
        <v>0.11</v>
      </c>
      <c r="D52" s="48"/>
      <c r="E52" s="48"/>
      <c r="F52" s="23"/>
    </row>
    <row r="53" spans="1:6">
      <c r="A53" s="48"/>
      <c r="B53" s="23" t="s">
        <v>742</v>
      </c>
      <c r="C53" s="23">
        <v>0.08</v>
      </c>
      <c r="D53" s="48"/>
      <c r="E53" s="48"/>
      <c r="F53" s="23"/>
    </row>
    <row r="54" spans="1:6">
      <c r="A54" s="48"/>
      <c r="B54" s="23" t="s">
        <v>743</v>
      </c>
      <c r="C54" s="23">
        <v>0.11</v>
      </c>
      <c r="D54" s="48"/>
      <c r="E54" s="48"/>
      <c r="F54" s="23"/>
    </row>
    <row r="55" spans="1:6">
      <c r="A55" s="48"/>
      <c r="B55" s="23" t="s">
        <v>744</v>
      </c>
      <c r="C55" s="23">
        <v>0.18</v>
      </c>
      <c r="D55" s="48"/>
      <c r="E55" s="48"/>
      <c r="F55" s="23"/>
    </row>
    <row r="56" spans="1:6">
      <c r="A56" s="48"/>
      <c r="B56" s="23" t="s">
        <v>745</v>
      </c>
      <c r="C56" s="23">
        <v>0.15</v>
      </c>
      <c r="D56" s="48"/>
      <c r="E56" s="48"/>
      <c r="F56" s="23"/>
    </row>
    <row r="57" spans="1:6">
      <c r="A57" s="48"/>
      <c r="B57" s="23" t="s">
        <v>746</v>
      </c>
      <c r="C57" s="23">
        <v>0.1</v>
      </c>
      <c r="D57" s="48"/>
      <c r="E57" s="48"/>
      <c r="F57" s="23"/>
    </row>
    <row r="58" spans="1:6">
      <c r="A58" s="48"/>
      <c r="B58" s="23" t="s">
        <v>747</v>
      </c>
      <c r="C58" s="23">
        <v>0.1</v>
      </c>
      <c r="D58" s="48"/>
      <c r="E58" s="48"/>
      <c r="F58" s="23"/>
    </row>
    <row r="59" spans="1:6">
      <c r="A59" s="48"/>
      <c r="B59" s="23" t="s">
        <v>748</v>
      </c>
      <c r="C59" s="23">
        <v>0.08</v>
      </c>
      <c r="D59" s="48"/>
      <c r="E59" s="48"/>
      <c r="F59" s="23"/>
    </row>
    <row r="60" spans="1:6">
      <c r="A60" s="48"/>
      <c r="B60" s="23" t="s">
        <v>749</v>
      </c>
      <c r="C60" s="23">
        <v>0.09</v>
      </c>
      <c r="D60" s="48"/>
      <c r="E60" s="48"/>
      <c r="F60" s="23"/>
    </row>
    <row r="61" spans="1:6">
      <c r="A61" s="48"/>
      <c r="B61" s="23" t="s">
        <v>252</v>
      </c>
      <c r="C61" s="23">
        <v>0.01</v>
      </c>
      <c r="D61" s="48"/>
      <c r="E61" s="48"/>
      <c r="F61" s="23"/>
    </row>
    <row r="62" spans="1:6">
      <c r="A62" s="48"/>
      <c r="B62" s="23" t="s">
        <v>750</v>
      </c>
      <c r="C62" s="23">
        <v>0.13</v>
      </c>
      <c r="D62" s="48"/>
      <c r="E62" s="48"/>
      <c r="F62" s="23"/>
    </row>
    <row r="63" spans="1:6">
      <c r="A63" s="48"/>
      <c r="B63" s="23" t="s">
        <v>751</v>
      </c>
      <c r="C63" s="23">
        <v>0.02</v>
      </c>
      <c r="D63" s="48"/>
      <c r="E63" s="48"/>
      <c r="F63" s="23"/>
    </row>
    <row r="64" spans="1:6">
      <c r="A64" s="48"/>
      <c r="B64" s="23" t="s">
        <v>752</v>
      </c>
      <c r="C64" s="23">
        <v>0.09</v>
      </c>
      <c r="D64" s="48"/>
      <c r="E64" s="48"/>
      <c r="F64" s="23"/>
    </row>
    <row r="65" spans="1:6">
      <c r="A65" s="48"/>
      <c r="B65" s="23" t="s">
        <v>753</v>
      </c>
      <c r="C65" s="23">
        <v>0.41</v>
      </c>
      <c r="D65" s="48"/>
      <c r="E65" s="48"/>
      <c r="F65" s="23"/>
    </row>
    <row r="66" spans="1:6">
      <c r="A66" s="48"/>
      <c r="B66" s="23" t="s">
        <v>754</v>
      </c>
      <c r="C66" s="23">
        <v>0.14000000000000001</v>
      </c>
      <c r="D66" s="48"/>
      <c r="E66" s="48"/>
      <c r="F66" s="23"/>
    </row>
    <row r="67" spans="1:6">
      <c r="A67" s="48"/>
      <c r="B67" s="23" t="s">
        <v>755</v>
      </c>
      <c r="C67" s="23">
        <v>0.19</v>
      </c>
      <c r="D67" s="48"/>
      <c r="E67" s="48"/>
      <c r="F67" s="23"/>
    </row>
    <row r="68" spans="1:6">
      <c r="A68" s="48"/>
      <c r="B68" s="23" t="s">
        <v>756</v>
      </c>
      <c r="C68" s="23">
        <v>0.19</v>
      </c>
      <c r="D68" s="48"/>
      <c r="E68" s="48"/>
      <c r="F68" s="23"/>
    </row>
    <row r="69" spans="1:6">
      <c r="A69" s="48"/>
      <c r="B69" s="23" t="s">
        <v>757</v>
      </c>
      <c r="C69" s="23">
        <v>0.24</v>
      </c>
      <c r="D69" s="48"/>
      <c r="E69" s="48"/>
      <c r="F69" s="23"/>
    </row>
    <row r="70" spans="1:6">
      <c r="A70" s="48"/>
      <c r="B70" s="23" t="s">
        <v>758</v>
      </c>
      <c r="C70" s="23">
        <v>0.26</v>
      </c>
      <c r="D70" s="48"/>
      <c r="E70" s="48"/>
      <c r="F70" s="23"/>
    </row>
    <row r="71" spans="1:6">
      <c r="A71" s="48"/>
      <c r="B71" s="23" t="s">
        <v>759</v>
      </c>
      <c r="C71" s="23">
        <v>0.25</v>
      </c>
      <c r="D71" s="48"/>
      <c r="E71" s="48"/>
      <c r="F71" s="23"/>
    </row>
    <row r="72" spans="1:6">
      <c r="A72" s="48"/>
      <c r="B72" s="23" t="s">
        <v>760</v>
      </c>
      <c r="C72" s="23">
        <v>7.0000000000000007E-2</v>
      </c>
      <c r="D72" s="48"/>
      <c r="E72" s="48"/>
      <c r="F72" s="23"/>
    </row>
    <row r="73" spans="1:6">
      <c r="A73" s="48"/>
      <c r="B73" s="23" t="s">
        <v>271</v>
      </c>
      <c r="C73" s="23">
        <v>0.1</v>
      </c>
      <c r="D73" s="48"/>
      <c r="E73" s="48"/>
      <c r="F73" s="23"/>
    </row>
    <row r="74" spans="1:6">
      <c r="A74" s="48"/>
      <c r="B74" s="23" t="s">
        <v>761</v>
      </c>
      <c r="C74" s="23">
        <v>0.04</v>
      </c>
      <c r="D74" s="48"/>
      <c r="E74" s="48"/>
      <c r="F74" s="23"/>
    </row>
    <row r="75" spans="1:6">
      <c r="A75" s="48"/>
      <c r="B75" s="23" t="s">
        <v>272</v>
      </c>
      <c r="C75" s="23">
        <v>0.16</v>
      </c>
      <c r="D75" s="48"/>
      <c r="E75" s="48"/>
      <c r="F75" s="23"/>
    </row>
    <row r="76" spans="1:6">
      <c r="A76" s="48"/>
      <c r="B76" s="23" t="s">
        <v>762</v>
      </c>
      <c r="C76" s="23">
        <v>0.01</v>
      </c>
      <c r="D76" s="48"/>
      <c r="E76" s="48"/>
      <c r="F76" s="23"/>
    </row>
    <row r="77" spans="1:6">
      <c r="A77" s="48"/>
      <c r="B77" s="23" t="s">
        <v>763</v>
      </c>
      <c r="C77" s="23">
        <v>0.04</v>
      </c>
      <c r="D77" s="48"/>
      <c r="E77" s="48"/>
      <c r="F77" s="23"/>
    </row>
    <row r="78" spans="1:6">
      <c r="A78" s="48"/>
      <c r="B78" s="23" t="s">
        <v>764</v>
      </c>
      <c r="C78" s="23">
        <v>0.33</v>
      </c>
      <c r="D78" s="48"/>
      <c r="E78" s="48"/>
      <c r="F78" s="23"/>
    </row>
    <row r="79" spans="1:6">
      <c r="A79" s="48"/>
      <c r="B79" s="23" t="s">
        <v>765</v>
      </c>
      <c r="C79" s="23">
        <v>0.38</v>
      </c>
      <c r="D79" s="48"/>
      <c r="E79" s="48"/>
      <c r="F79" s="23"/>
    </row>
    <row r="80" spans="1:6">
      <c r="A80" s="48"/>
      <c r="B80" s="23" t="s">
        <v>766</v>
      </c>
      <c r="C80" s="23">
        <v>0.03</v>
      </c>
      <c r="D80" s="48"/>
      <c r="E80" s="48"/>
      <c r="F80" s="23"/>
    </row>
    <row r="81" spans="1:6">
      <c r="A81" s="48"/>
      <c r="B81" s="23" t="s">
        <v>767</v>
      </c>
      <c r="C81" s="23">
        <v>0.02</v>
      </c>
      <c r="D81" s="48"/>
      <c r="E81" s="48"/>
      <c r="F81" s="23"/>
    </row>
    <row r="82" spans="1:6">
      <c r="A82" s="48"/>
      <c r="B82" s="23" t="s">
        <v>768</v>
      </c>
      <c r="C82" s="23">
        <v>0.12</v>
      </c>
      <c r="D82" s="48"/>
      <c r="E82" s="48"/>
      <c r="F82" s="23"/>
    </row>
    <row r="83" spans="1:6">
      <c r="A83" s="48"/>
      <c r="B83" s="23" t="s">
        <v>769</v>
      </c>
      <c r="C83" s="23">
        <v>0.02</v>
      </c>
      <c r="D83" s="48"/>
      <c r="E83" s="48"/>
      <c r="F83" s="23"/>
    </row>
    <row r="84" spans="1:6">
      <c r="A84" s="48"/>
      <c r="B84" s="23" t="s">
        <v>770</v>
      </c>
      <c r="C84" s="23">
        <v>0.02</v>
      </c>
      <c r="D84" s="48"/>
      <c r="E84" s="48"/>
      <c r="F84" s="23"/>
    </row>
    <row r="85" spans="1:6">
      <c r="A85" s="48"/>
      <c r="B85" s="23" t="s">
        <v>771</v>
      </c>
      <c r="C85" s="23">
        <v>0.22</v>
      </c>
      <c r="D85" s="48"/>
      <c r="E85" s="48"/>
      <c r="F85" s="23"/>
    </row>
    <row r="86" spans="1:6">
      <c r="A86" s="48"/>
      <c r="B86" s="23" t="s">
        <v>772</v>
      </c>
      <c r="C86" s="23">
        <v>0.03</v>
      </c>
      <c r="D86" s="48"/>
      <c r="E86" s="48"/>
      <c r="F86" s="23"/>
    </row>
    <row r="87" spans="1:6">
      <c r="A87" s="48"/>
      <c r="B87" s="23" t="s">
        <v>773</v>
      </c>
      <c r="C87" s="23">
        <v>0.03</v>
      </c>
      <c r="D87" s="48"/>
      <c r="E87" s="48"/>
      <c r="F87" s="23"/>
    </row>
    <row r="88" spans="1:6">
      <c r="A88" s="48"/>
      <c r="B88" s="23" t="s">
        <v>774</v>
      </c>
      <c r="C88" s="23">
        <v>0.17</v>
      </c>
      <c r="D88" s="48"/>
      <c r="E88" s="48"/>
      <c r="F88" s="23"/>
    </row>
    <row r="89" spans="1:6">
      <c r="A89" s="48"/>
      <c r="B89" s="23" t="s">
        <v>775</v>
      </c>
      <c r="C89" s="23">
        <v>0.04</v>
      </c>
      <c r="D89" s="48"/>
      <c r="E89" s="48"/>
      <c r="F89" s="23"/>
    </row>
    <row r="90" spans="1:6">
      <c r="A90" s="48"/>
      <c r="B90" s="23" t="s">
        <v>776</v>
      </c>
      <c r="C90" s="23">
        <v>7.0000000000000007E-2</v>
      </c>
      <c r="D90" s="48"/>
      <c r="E90" s="48"/>
      <c r="F90" s="23"/>
    </row>
    <row r="91" spans="1:6">
      <c r="A91" s="48"/>
      <c r="B91" s="23" t="s">
        <v>777</v>
      </c>
      <c r="C91" s="23">
        <v>7.0000000000000007E-2</v>
      </c>
      <c r="D91" s="48"/>
      <c r="E91" s="48"/>
      <c r="F91" s="23"/>
    </row>
    <row r="92" spans="1:6">
      <c r="A92" s="48"/>
      <c r="B92" s="23" t="s">
        <v>778</v>
      </c>
      <c r="C92" s="23">
        <v>0.03</v>
      </c>
      <c r="D92" s="48"/>
      <c r="E92" s="48"/>
      <c r="F92" s="23"/>
    </row>
    <row r="93" spans="1:6">
      <c r="A93" s="48"/>
      <c r="B93" s="23" t="s">
        <v>779</v>
      </c>
      <c r="C93" s="23">
        <v>7.0000000000000007E-2</v>
      </c>
      <c r="D93" s="48"/>
      <c r="E93" s="48"/>
      <c r="F93" s="23"/>
    </row>
    <row r="94" spans="1:6">
      <c r="A94" s="48"/>
      <c r="B94" s="23" t="s">
        <v>780</v>
      </c>
      <c r="C94" s="23">
        <v>0.02</v>
      </c>
      <c r="D94" s="48"/>
      <c r="E94" s="48"/>
      <c r="F94" s="23"/>
    </row>
    <row r="95" spans="1:6">
      <c r="A95" s="48"/>
      <c r="B95" s="23" t="s">
        <v>781</v>
      </c>
      <c r="C95" s="23">
        <v>0.02</v>
      </c>
      <c r="D95" s="48"/>
      <c r="E95" s="48"/>
      <c r="F95" s="23"/>
    </row>
    <row r="96" spans="1:6">
      <c r="A96" s="48"/>
      <c r="B96" s="23" t="s">
        <v>782</v>
      </c>
      <c r="C96" s="23">
        <v>0.04</v>
      </c>
      <c r="D96" s="48"/>
      <c r="E96" s="48"/>
      <c r="F96" s="23"/>
    </row>
    <row r="97" spans="1:6">
      <c r="A97" s="48"/>
      <c r="B97" s="23" t="s">
        <v>783</v>
      </c>
      <c r="C97" s="23">
        <v>0.06</v>
      </c>
      <c r="D97" s="48"/>
      <c r="E97" s="48"/>
      <c r="F97" s="23"/>
    </row>
    <row r="98" spans="1:6">
      <c r="A98" s="48"/>
      <c r="B98" s="23" t="s">
        <v>784</v>
      </c>
      <c r="C98" s="23">
        <v>0.02</v>
      </c>
      <c r="D98" s="48"/>
      <c r="E98" s="48"/>
      <c r="F98" s="23"/>
    </row>
    <row r="99" spans="1:6">
      <c r="A99" s="48"/>
      <c r="B99" s="23" t="s">
        <v>785</v>
      </c>
      <c r="C99" s="23">
        <v>1.1000000000000001</v>
      </c>
      <c r="D99" s="48"/>
      <c r="E99" s="48"/>
      <c r="F99" s="23"/>
    </row>
    <row r="100" spans="1:6">
      <c r="A100" s="48"/>
      <c r="B100" s="23" t="s">
        <v>786</v>
      </c>
      <c r="C100" s="23">
        <v>0.15</v>
      </c>
      <c r="D100" s="48"/>
      <c r="E100" s="48"/>
      <c r="F100" s="23"/>
    </row>
    <row r="101" spans="1:6">
      <c r="A101" s="48"/>
      <c r="B101" s="23" t="s">
        <v>787</v>
      </c>
      <c r="C101" s="23">
        <v>0.23</v>
      </c>
      <c r="D101" s="48"/>
      <c r="E101" s="48"/>
      <c r="F101" s="23"/>
    </row>
    <row r="102" spans="1:6">
      <c r="A102" s="48"/>
      <c r="B102" s="23" t="s">
        <v>788</v>
      </c>
      <c r="C102" s="23">
        <v>0.21</v>
      </c>
      <c r="D102" s="48"/>
      <c r="E102" s="48"/>
      <c r="F102" s="23"/>
    </row>
    <row r="103" spans="1:6">
      <c r="A103" s="48"/>
      <c r="B103" s="23" t="s">
        <v>789</v>
      </c>
      <c r="C103" s="23">
        <v>0.02</v>
      </c>
      <c r="D103" s="48"/>
      <c r="E103" s="48"/>
      <c r="F103" s="23"/>
    </row>
    <row r="104" spans="1:6">
      <c r="A104" s="48"/>
      <c r="B104" s="23" t="s">
        <v>790</v>
      </c>
      <c r="C104" s="23">
        <v>0.02</v>
      </c>
      <c r="D104" s="48"/>
      <c r="E104" s="48"/>
      <c r="F104" s="23"/>
    </row>
    <row r="105" spans="1:6">
      <c r="A105" s="48"/>
      <c r="B105" s="23" t="s">
        <v>791</v>
      </c>
      <c r="C105" s="23">
        <v>0.02</v>
      </c>
      <c r="D105" s="48"/>
      <c r="E105" s="48"/>
      <c r="F105" s="23"/>
    </row>
    <row r="106" spans="1:6">
      <c r="A106" s="48"/>
      <c r="B106" s="23" t="s">
        <v>792</v>
      </c>
      <c r="C106" s="23">
        <v>0.02</v>
      </c>
      <c r="D106" s="48"/>
      <c r="E106" s="48"/>
      <c r="F106" s="23"/>
    </row>
    <row r="107" spans="1:6">
      <c r="A107" s="48"/>
      <c r="B107" s="23" t="s">
        <v>793</v>
      </c>
      <c r="C107" s="23">
        <v>0.02</v>
      </c>
      <c r="D107" s="48"/>
      <c r="E107" s="48"/>
      <c r="F107" s="23"/>
    </row>
    <row r="108" spans="1:6">
      <c r="A108" s="48"/>
      <c r="B108" s="23" t="s">
        <v>794</v>
      </c>
      <c r="C108" s="23">
        <v>1.1000000000000001</v>
      </c>
      <c r="D108" s="48"/>
      <c r="E108" s="48"/>
      <c r="F108" s="23"/>
    </row>
    <row r="109" spans="1:6">
      <c r="A109" s="48"/>
      <c r="B109" s="23" t="s">
        <v>795</v>
      </c>
      <c r="C109" s="23">
        <v>1.2</v>
      </c>
      <c r="D109" s="48"/>
      <c r="E109" s="48"/>
      <c r="F109" s="23"/>
    </row>
    <row r="110" spans="1:6">
      <c r="A110" s="48"/>
      <c r="B110" s="23" t="s">
        <v>796</v>
      </c>
      <c r="C110" s="23">
        <v>0.14000000000000001</v>
      </c>
      <c r="D110" s="48"/>
      <c r="E110" s="48"/>
      <c r="F110" s="23"/>
    </row>
    <row r="111" spans="1:6">
      <c r="A111" s="48"/>
      <c r="B111" s="23" t="s">
        <v>797</v>
      </c>
      <c r="C111" s="23">
        <v>0.13</v>
      </c>
      <c r="D111" s="48"/>
      <c r="E111" s="48"/>
      <c r="F111" s="23"/>
    </row>
    <row r="112" spans="1:6">
      <c r="A112" s="48"/>
      <c r="B112" s="23" t="s">
        <v>798</v>
      </c>
      <c r="C112" s="23">
        <v>0.11</v>
      </c>
      <c r="D112" s="48"/>
      <c r="E112" s="48"/>
      <c r="F112" s="23"/>
    </row>
    <row r="113" spans="1:6">
      <c r="A113" s="48"/>
      <c r="B113" s="23" t="s">
        <v>799</v>
      </c>
      <c r="C113" s="23">
        <v>0.09</v>
      </c>
      <c r="D113" s="48"/>
      <c r="E113" s="48"/>
      <c r="F113" s="23"/>
    </row>
    <row r="114" spans="1:6">
      <c r="A114" s="48"/>
      <c r="B114" s="23" t="s">
        <v>800</v>
      </c>
      <c r="C114" s="23">
        <v>0.02</v>
      </c>
      <c r="D114" s="48"/>
      <c r="E114" s="48"/>
      <c r="F114" s="23"/>
    </row>
    <row r="115" spans="1:6">
      <c r="A115" s="48"/>
      <c r="B115" s="23" t="s">
        <v>801</v>
      </c>
      <c r="C115" s="23">
        <v>1.3</v>
      </c>
      <c r="D115" s="48"/>
      <c r="E115" s="48"/>
      <c r="F115" s="23"/>
    </row>
    <row r="116" spans="1:6">
      <c r="A116" s="48"/>
      <c r="B116" s="23" t="s">
        <v>802</v>
      </c>
      <c r="C116" s="23">
        <v>0.39</v>
      </c>
      <c r="D116" s="48"/>
      <c r="E116" s="48"/>
      <c r="F116" s="23"/>
    </row>
    <row r="117" spans="1:6">
      <c r="A117" s="48"/>
      <c r="B117" s="23" t="s">
        <v>803</v>
      </c>
      <c r="C117" s="23">
        <v>0.25</v>
      </c>
      <c r="D117" s="48"/>
      <c r="E117" s="48"/>
      <c r="F117" s="23"/>
    </row>
    <row r="118" spans="1:6">
      <c r="A118" s="48"/>
      <c r="B118" s="23" t="s">
        <v>804</v>
      </c>
      <c r="C118" s="23">
        <v>0.03</v>
      </c>
      <c r="D118" s="48"/>
      <c r="E118" s="48"/>
      <c r="F118" s="23"/>
    </row>
    <row r="119" spans="1:6">
      <c r="A119" s="48"/>
      <c r="B119" s="23" t="s">
        <v>805</v>
      </c>
      <c r="C119" s="23">
        <v>0.05</v>
      </c>
      <c r="D119" s="48"/>
      <c r="E119" s="48"/>
      <c r="F119" s="23"/>
    </row>
    <row r="120" spans="1:6">
      <c r="A120" s="48"/>
      <c r="B120" s="23" t="s">
        <v>806</v>
      </c>
      <c r="C120" s="23">
        <v>2</v>
      </c>
      <c r="D120" s="48"/>
      <c r="E120" s="48"/>
      <c r="F120" s="23"/>
    </row>
    <row r="121" spans="1:6">
      <c r="A121" s="48"/>
      <c r="B121" s="23" t="s">
        <v>807</v>
      </c>
      <c r="C121" s="23">
        <v>0.15</v>
      </c>
      <c r="D121" s="48"/>
      <c r="E121" s="48"/>
      <c r="F121" s="23"/>
    </row>
    <row r="122" spans="1:6">
      <c r="A122" s="48"/>
      <c r="B122" s="23" t="s">
        <v>808</v>
      </c>
      <c r="C122" s="23">
        <v>5.6</v>
      </c>
      <c r="D122" s="48"/>
      <c r="E122" s="48"/>
      <c r="F122" s="23"/>
    </row>
    <row r="123" spans="1:6">
      <c r="A123" s="48"/>
      <c r="B123" s="23" t="s">
        <v>809</v>
      </c>
      <c r="C123" s="23">
        <v>3.1</v>
      </c>
      <c r="D123" s="48"/>
      <c r="E123" s="48"/>
      <c r="F123" s="23"/>
    </row>
    <row r="124" spans="1:6">
      <c r="A124" s="48"/>
      <c r="B124" s="23" t="s">
        <v>810</v>
      </c>
      <c r="C124" s="23">
        <v>0.15</v>
      </c>
      <c r="D124" s="48"/>
      <c r="E124" s="48"/>
      <c r="F124" s="23"/>
    </row>
    <row r="125" spans="1:6">
      <c r="A125" s="48"/>
      <c r="B125" s="23" t="s">
        <v>811</v>
      </c>
      <c r="C125" s="23">
        <v>4.8</v>
      </c>
      <c r="D125" s="48"/>
      <c r="E125" s="48"/>
      <c r="F125" s="23"/>
    </row>
    <row r="126" spans="1:6">
      <c r="A126" s="48"/>
      <c r="B126" s="23" t="s">
        <v>812</v>
      </c>
      <c r="C126" s="23">
        <v>0.03</v>
      </c>
      <c r="D126" s="48"/>
      <c r="E126" s="48"/>
      <c r="F126" s="23"/>
    </row>
    <row r="127" spans="1:6">
      <c r="A127" s="48"/>
      <c r="B127" s="23" t="s">
        <v>813</v>
      </c>
      <c r="C127" s="23">
        <v>0.32</v>
      </c>
      <c r="D127" s="48"/>
      <c r="E127" s="48"/>
      <c r="F127" s="23"/>
    </row>
    <row r="128" spans="1:6">
      <c r="A128" s="48"/>
      <c r="B128" s="23" t="s">
        <v>814</v>
      </c>
      <c r="C128" s="23">
        <v>0.03</v>
      </c>
      <c r="D128" s="48"/>
      <c r="E128" s="48"/>
      <c r="F128" s="23"/>
    </row>
    <row r="129" spans="1:6">
      <c r="A129" s="48"/>
      <c r="B129" s="23" t="s">
        <v>815</v>
      </c>
      <c r="C129" s="23">
        <v>0.28000000000000003</v>
      </c>
      <c r="D129" s="48"/>
      <c r="E129" s="48"/>
      <c r="F129" s="23"/>
    </row>
    <row r="130" spans="1:6">
      <c r="A130" s="48"/>
      <c r="B130" s="23" t="s">
        <v>816</v>
      </c>
      <c r="C130" s="23">
        <v>0.14000000000000001</v>
      </c>
      <c r="D130" s="48"/>
      <c r="E130" s="48"/>
      <c r="F130" s="23"/>
    </row>
    <row r="131" spans="1:6">
      <c r="A131" s="48"/>
      <c r="B131" s="23" t="s">
        <v>817</v>
      </c>
      <c r="C131" s="23">
        <v>0.04</v>
      </c>
      <c r="D131" s="48"/>
      <c r="E131" s="48"/>
      <c r="F131" s="23"/>
    </row>
    <row r="132" spans="1:6">
      <c r="A132" s="48"/>
      <c r="B132" s="23" t="s">
        <v>818</v>
      </c>
      <c r="C132" s="23">
        <v>7.0000000000000007E-2</v>
      </c>
      <c r="D132" s="48"/>
      <c r="E132" s="48"/>
      <c r="F132" s="23"/>
    </row>
    <row r="133" spans="1:6">
      <c r="A133" s="48"/>
      <c r="B133" s="23" t="s">
        <v>819</v>
      </c>
      <c r="C133" s="23">
        <v>0.02</v>
      </c>
      <c r="D133" s="48"/>
      <c r="E133" s="48"/>
      <c r="F133" s="23"/>
    </row>
    <row r="134" spans="1:6">
      <c r="A134" s="48"/>
      <c r="B134" s="23" t="s">
        <v>820</v>
      </c>
      <c r="C134" s="23">
        <v>0.3</v>
      </c>
      <c r="D134" s="48"/>
      <c r="E134" s="48"/>
      <c r="F134" s="23"/>
    </row>
    <row r="135" spans="1:6">
      <c r="A135" s="48"/>
      <c r="B135" s="23" t="s">
        <v>821</v>
      </c>
      <c r="C135" s="23">
        <v>0.06</v>
      </c>
      <c r="D135" s="48"/>
      <c r="E135" s="48"/>
      <c r="F135" s="23"/>
    </row>
    <row r="136" spans="1:6">
      <c r="A136" s="48"/>
      <c r="B136" s="23" t="s">
        <v>822</v>
      </c>
      <c r="C136" s="23">
        <v>0.26</v>
      </c>
      <c r="D136" s="48"/>
      <c r="E136" s="48"/>
      <c r="F136" s="23"/>
    </row>
    <row r="137" spans="1:6">
      <c r="A137" s="48"/>
      <c r="B137" s="23" t="s">
        <v>823</v>
      </c>
      <c r="C137" s="23">
        <v>0.02</v>
      </c>
      <c r="D137" s="48"/>
      <c r="E137" s="48"/>
      <c r="F137" s="23"/>
    </row>
    <row r="138" spans="1:6">
      <c r="A138" s="48"/>
      <c r="B138" s="23" t="s">
        <v>824</v>
      </c>
      <c r="C138" s="23">
        <v>0.02</v>
      </c>
      <c r="D138" s="48"/>
      <c r="E138" s="48"/>
      <c r="F138" s="23"/>
    </row>
    <row r="139" spans="1:6">
      <c r="A139" s="48"/>
      <c r="B139" s="23" t="s">
        <v>825</v>
      </c>
      <c r="C139" s="23">
        <v>0.06</v>
      </c>
      <c r="D139" s="48"/>
      <c r="E139" s="48"/>
      <c r="F139" s="23"/>
    </row>
    <row r="140" spans="1:6">
      <c r="A140" s="48"/>
      <c r="B140" s="23" t="s">
        <v>826</v>
      </c>
      <c r="C140" s="23">
        <v>0.24</v>
      </c>
      <c r="D140" s="48"/>
      <c r="E140" s="48"/>
      <c r="F140" s="23"/>
    </row>
    <row r="141" spans="1:6">
      <c r="A141" s="48"/>
      <c r="B141" s="23" t="s">
        <v>827</v>
      </c>
      <c r="C141" s="23">
        <v>0.08</v>
      </c>
      <c r="D141" s="48"/>
      <c r="E141" s="48"/>
      <c r="F141" s="23"/>
    </row>
    <row r="142" spans="1:6">
      <c r="A142" s="48"/>
      <c r="B142" s="23" t="s">
        <v>828</v>
      </c>
      <c r="C142" s="23">
        <v>0.06</v>
      </c>
      <c r="D142" s="48"/>
      <c r="E142" s="48"/>
      <c r="F142" s="23"/>
    </row>
    <row r="143" spans="1:6">
      <c r="A143" s="48"/>
      <c r="B143" s="23" t="s">
        <v>829</v>
      </c>
      <c r="C143" s="23">
        <v>0.79</v>
      </c>
      <c r="D143" s="48"/>
      <c r="E143" s="48"/>
      <c r="F143" s="23"/>
    </row>
    <row r="144" spans="1:6">
      <c r="A144" s="48"/>
      <c r="B144" s="23" t="s">
        <v>830</v>
      </c>
      <c r="C144" s="23">
        <v>0.41</v>
      </c>
      <c r="D144" s="48"/>
      <c r="E144" s="48"/>
      <c r="F144" s="23"/>
    </row>
    <row r="145" spans="1:6">
      <c r="A145" s="48"/>
      <c r="B145" s="23" t="s">
        <v>831</v>
      </c>
      <c r="C145" s="23">
        <v>0.8</v>
      </c>
      <c r="D145" s="48"/>
      <c r="E145" s="48"/>
      <c r="F145" s="23"/>
    </row>
    <row r="146" spans="1:6">
      <c r="A146" s="48"/>
      <c r="B146" s="23" t="s">
        <v>832</v>
      </c>
      <c r="C146" s="23">
        <v>1.3</v>
      </c>
      <c r="D146" s="48"/>
      <c r="E146" s="48"/>
      <c r="F146" s="23"/>
    </row>
    <row r="147" spans="1:6">
      <c r="A147" s="48"/>
      <c r="B147" s="23" t="s">
        <v>833</v>
      </c>
      <c r="C147" s="23">
        <v>0.02</v>
      </c>
      <c r="D147" s="48"/>
      <c r="E147" s="48"/>
      <c r="F147" s="23"/>
    </row>
    <row r="148" spans="1:6">
      <c r="A148" s="48"/>
      <c r="B148" s="23" t="s">
        <v>834</v>
      </c>
      <c r="C148" s="23">
        <v>0.52</v>
      </c>
      <c r="D148" s="48"/>
      <c r="E148" s="48"/>
      <c r="F148" s="23"/>
    </row>
    <row r="149" spans="1:6">
      <c r="A149" s="48"/>
      <c r="B149" s="23" t="s">
        <v>835</v>
      </c>
      <c r="C149" s="23">
        <v>0.56999999999999995</v>
      </c>
      <c r="D149" s="48"/>
      <c r="E149" s="48"/>
      <c r="F149" s="23"/>
    </row>
    <row r="150" spans="1:6">
      <c r="A150" s="48"/>
      <c r="B150" s="23" t="s">
        <v>836</v>
      </c>
      <c r="C150" s="23">
        <v>0.74</v>
      </c>
      <c r="D150" s="48"/>
      <c r="E150" s="48"/>
      <c r="F150" s="23"/>
    </row>
    <row r="151" spans="1:6">
      <c r="A151" s="48"/>
      <c r="B151" s="23" t="s">
        <v>837</v>
      </c>
      <c r="C151" s="23">
        <v>0.17</v>
      </c>
      <c r="D151" s="48"/>
      <c r="E151" s="48"/>
      <c r="F151" s="23"/>
    </row>
    <row r="152" spans="1:6">
      <c r="A152" s="48"/>
      <c r="B152" s="23" t="s">
        <v>838</v>
      </c>
      <c r="C152" s="23">
        <v>0.09</v>
      </c>
      <c r="D152" s="48"/>
      <c r="E152" s="48"/>
      <c r="F152" s="23"/>
    </row>
    <row r="153" spans="1:6">
      <c r="A153" s="48"/>
      <c r="B153" s="23" t="s">
        <v>839</v>
      </c>
      <c r="C153" s="23">
        <v>0.23</v>
      </c>
      <c r="D153" s="48"/>
      <c r="E153" s="48"/>
      <c r="F153" s="23"/>
    </row>
    <row r="154" spans="1:6">
      <c r="A154" s="48"/>
      <c r="B154" s="23" t="s">
        <v>840</v>
      </c>
      <c r="C154" s="23">
        <v>0.04</v>
      </c>
      <c r="D154" s="48"/>
      <c r="E154" s="48"/>
      <c r="F154" s="23"/>
    </row>
    <row r="155" spans="1:6">
      <c r="A155" s="48"/>
      <c r="B155" s="23" t="s">
        <v>841</v>
      </c>
      <c r="C155" s="23">
        <v>0.89</v>
      </c>
      <c r="D155" s="48"/>
      <c r="E155" s="48"/>
      <c r="F155" s="23"/>
    </row>
    <row r="156" spans="1:6">
      <c r="A156" s="48"/>
      <c r="B156" s="23" t="s">
        <v>842</v>
      </c>
      <c r="C156" s="23">
        <v>0.02</v>
      </c>
      <c r="D156" s="48"/>
      <c r="E156" s="48"/>
      <c r="F156" s="23"/>
    </row>
    <row r="157" spans="1:6">
      <c r="A157" s="48"/>
      <c r="B157" s="23" t="s">
        <v>843</v>
      </c>
      <c r="C157" s="23">
        <v>0.11</v>
      </c>
      <c r="D157" s="48"/>
      <c r="E157" s="48"/>
      <c r="F157" s="23"/>
    </row>
    <row r="158" spans="1:6">
      <c r="A158" s="48"/>
      <c r="B158" s="23" t="s">
        <v>844</v>
      </c>
      <c r="C158" s="23">
        <v>0.96</v>
      </c>
      <c r="D158" s="48"/>
      <c r="E158" s="48"/>
      <c r="F158" s="23"/>
    </row>
    <row r="159" spans="1:6">
      <c r="A159" s="48"/>
      <c r="B159" s="23" t="s">
        <v>845</v>
      </c>
      <c r="C159" s="23">
        <v>0.28000000000000003</v>
      </c>
      <c r="D159" s="48"/>
      <c r="E159" s="48"/>
      <c r="F159" s="23"/>
    </row>
    <row r="160" spans="1:6">
      <c r="A160" s="48"/>
      <c r="B160" s="23" t="s">
        <v>846</v>
      </c>
      <c r="C160" s="23">
        <v>0.31</v>
      </c>
      <c r="D160" s="48"/>
      <c r="E160" s="48"/>
      <c r="F160" s="23"/>
    </row>
    <row r="161" spans="1:6">
      <c r="A161" s="48"/>
      <c r="B161" s="23" t="s">
        <v>847</v>
      </c>
      <c r="C161" s="23">
        <v>0.9</v>
      </c>
      <c r="D161" s="48"/>
      <c r="E161" s="48"/>
      <c r="F161" s="23"/>
    </row>
    <row r="162" spans="1:6">
      <c r="A162" s="48"/>
      <c r="B162" s="23" t="s">
        <v>848</v>
      </c>
      <c r="C162" s="23">
        <v>1</v>
      </c>
      <c r="D162" s="48"/>
      <c r="E162" s="48"/>
      <c r="F162" s="23"/>
    </row>
    <row r="163" spans="1:6">
      <c r="A163" s="48"/>
      <c r="B163" s="23" t="s">
        <v>849</v>
      </c>
      <c r="C163" s="23">
        <v>0.28999999999999998</v>
      </c>
      <c r="D163" s="48"/>
      <c r="E163" s="48"/>
      <c r="F163" s="23"/>
    </row>
    <row r="164" spans="1:6">
      <c r="A164" s="48"/>
      <c r="B164" s="23" t="s">
        <v>850</v>
      </c>
      <c r="C164" s="23">
        <v>0.03</v>
      </c>
      <c r="D164" s="48"/>
      <c r="E164" s="48"/>
      <c r="F164" s="23"/>
    </row>
    <row r="165" spans="1:6">
      <c r="A165" s="48"/>
      <c r="B165" s="23" t="s">
        <v>851</v>
      </c>
      <c r="C165" s="23">
        <v>0.69</v>
      </c>
      <c r="D165" s="48"/>
      <c r="E165" s="48"/>
      <c r="F165" s="23"/>
    </row>
    <row r="166" spans="1:6">
      <c r="A166" s="48"/>
      <c r="B166" s="23" t="s">
        <v>852</v>
      </c>
      <c r="C166" s="23">
        <v>0.22</v>
      </c>
      <c r="D166" s="48"/>
      <c r="E166" s="48"/>
      <c r="F166" s="23"/>
    </row>
    <row r="167" spans="1:6">
      <c r="A167" s="48"/>
      <c r="B167" s="23" t="s">
        <v>853</v>
      </c>
      <c r="C167" s="23">
        <v>0.06</v>
      </c>
      <c r="D167" s="48"/>
      <c r="E167" s="48"/>
      <c r="F167" s="23"/>
    </row>
    <row r="168" spans="1:6">
      <c r="A168" s="48"/>
      <c r="B168" s="23" t="s">
        <v>854</v>
      </c>
      <c r="C168" s="23">
        <v>0.02</v>
      </c>
      <c r="D168" s="48"/>
      <c r="E168" s="48"/>
      <c r="F168" s="23"/>
    </row>
    <row r="169" spans="1:6">
      <c r="A169" s="48"/>
      <c r="B169" s="23" t="s">
        <v>855</v>
      </c>
      <c r="C169" s="23">
        <v>0.11</v>
      </c>
      <c r="D169" s="48"/>
      <c r="E169" s="48"/>
      <c r="F169" s="23"/>
    </row>
    <row r="170" spans="1:6">
      <c r="A170" s="48"/>
      <c r="B170" s="23" t="s">
        <v>856</v>
      </c>
      <c r="C170" s="23">
        <v>0.02</v>
      </c>
      <c r="D170" s="48"/>
      <c r="E170" s="48"/>
      <c r="F170" s="23"/>
    </row>
    <row r="171" spans="1:6">
      <c r="A171" s="48"/>
      <c r="B171" s="23" t="s">
        <v>857</v>
      </c>
      <c r="C171" s="23">
        <v>0.01</v>
      </c>
      <c r="D171" s="48"/>
      <c r="E171" s="48"/>
      <c r="F171" s="23"/>
    </row>
    <row r="172" spans="1:6">
      <c r="A172" s="48"/>
      <c r="B172" s="23" t="s">
        <v>858</v>
      </c>
      <c r="C172" s="23">
        <v>0.54</v>
      </c>
      <c r="D172" s="48"/>
      <c r="E172" s="48"/>
      <c r="F172" s="23"/>
    </row>
    <row r="173" spans="1:6">
      <c r="A173" s="48"/>
      <c r="B173" s="23" t="s">
        <v>859</v>
      </c>
      <c r="C173" s="23">
        <v>0.1</v>
      </c>
      <c r="D173" s="48"/>
      <c r="E173" s="48"/>
      <c r="F173" s="23"/>
    </row>
    <row r="174" spans="1:6">
      <c r="A174" s="48"/>
      <c r="B174" s="23" t="s">
        <v>860</v>
      </c>
      <c r="C174" s="23">
        <v>0.04</v>
      </c>
      <c r="D174" s="48"/>
      <c r="E174" s="48"/>
      <c r="F174" s="23"/>
    </row>
    <row r="175" spans="1:6">
      <c r="A175" s="48"/>
      <c r="B175" s="23" t="s">
        <v>861</v>
      </c>
      <c r="C175" s="23">
        <v>0.06</v>
      </c>
      <c r="D175" s="48"/>
      <c r="E175" s="48"/>
      <c r="F175" s="23"/>
    </row>
    <row r="176" spans="1:6">
      <c r="A176" s="48"/>
      <c r="B176" s="23" t="s">
        <v>862</v>
      </c>
      <c r="C176" s="23">
        <v>0.03</v>
      </c>
      <c r="D176" s="48"/>
      <c r="E176" s="48"/>
      <c r="F176" s="23"/>
    </row>
    <row r="177" spans="1:6">
      <c r="A177" s="48"/>
      <c r="B177" s="23" t="s">
        <v>863</v>
      </c>
      <c r="C177" s="23">
        <v>0.23</v>
      </c>
      <c r="D177" s="48"/>
      <c r="E177" s="48"/>
      <c r="F177" s="23"/>
    </row>
    <row r="178" spans="1:6">
      <c r="A178" s="48"/>
      <c r="B178" s="23" t="s">
        <v>864</v>
      </c>
      <c r="C178" s="23">
        <v>0.16</v>
      </c>
      <c r="D178" s="48"/>
      <c r="E178" s="48"/>
      <c r="F178" s="23"/>
    </row>
    <row r="179" spans="1:6">
      <c r="A179" s="48"/>
      <c r="B179" s="23" t="s">
        <v>865</v>
      </c>
      <c r="C179" s="23">
        <v>0.09</v>
      </c>
      <c r="D179" s="48"/>
      <c r="E179" s="48"/>
      <c r="F179" s="23"/>
    </row>
    <row r="180" spans="1:6">
      <c r="A180" s="48"/>
      <c r="B180" s="23" t="s">
        <v>866</v>
      </c>
      <c r="C180" s="23">
        <v>0.14000000000000001</v>
      </c>
      <c r="D180" s="48"/>
      <c r="E180" s="48"/>
      <c r="F180" s="23"/>
    </row>
    <row r="181" spans="1:6">
      <c r="A181" s="48"/>
      <c r="B181" s="23" t="s">
        <v>867</v>
      </c>
      <c r="C181" s="23">
        <v>0.02</v>
      </c>
      <c r="D181" s="48"/>
      <c r="E181" s="48"/>
      <c r="F181" s="23"/>
    </row>
    <row r="182" spans="1:6">
      <c r="A182" s="48"/>
      <c r="B182" s="23" t="s">
        <v>868</v>
      </c>
      <c r="C182" s="23">
        <v>0.03</v>
      </c>
      <c r="D182" s="48"/>
      <c r="E182" s="48"/>
      <c r="F182" s="23"/>
    </row>
    <row r="183" spans="1:6">
      <c r="A183" s="48"/>
      <c r="B183" s="23" t="s">
        <v>869</v>
      </c>
      <c r="C183" s="23">
        <v>0.02</v>
      </c>
      <c r="D183" s="48"/>
      <c r="E183" s="48"/>
      <c r="F183" s="23"/>
    </row>
    <row r="184" spans="1:6">
      <c r="A184" s="48"/>
      <c r="B184" s="23" t="s">
        <v>870</v>
      </c>
      <c r="C184" s="23">
        <v>0.03</v>
      </c>
      <c r="D184" s="48"/>
      <c r="E184" s="48"/>
      <c r="F184" s="23"/>
    </row>
    <row r="185" spans="1:6">
      <c r="A185" s="48"/>
      <c r="B185" s="23" t="s">
        <v>871</v>
      </c>
      <c r="C185" s="23">
        <v>0.47</v>
      </c>
      <c r="D185" s="48"/>
      <c r="E185" s="48"/>
      <c r="F185" s="23"/>
    </row>
    <row r="186" spans="1:6">
      <c r="A186" s="48"/>
      <c r="B186" s="23" t="s">
        <v>872</v>
      </c>
      <c r="C186" s="23">
        <v>0.02</v>
      </c>
      <c r="D186" s="48"/>
      <c r="E186" s="48"/>
      <c r="F186" s="23"/>
    </row>
    <row r="187" spans="1:6">
      <c r="A187" s="48"/>
      <c r="B187" s="23" t="s">
        <v>873</v>
      </c>
      <c r="C187" s="23">
        <v>0.17</v>
      </c>
      <c r="D187" s="48"/>
      <c r="E187" s="48"/>
      <c r="F187" s="23"/>
    </row>
    <row r="188" spans="1:6">
      <c r="A188" s="48"/>
      <c r="B188" s="23" t="s">
        <v>874</v>
      </c>
      <c r="C188" s="23">
        <v>0.02</v>
      </c>
      <c r="D188" s="48"/>
      <c r="E188" s="48"/>
      <c r="F188" s="23"/>
    </row>
    <row r="189" spans="1:6">
      <c r="A189" s="48"/>
      <c r="B189" s="23" t="s">
        <v>875</v>
      </c>
      <c r="C189" s="23">
        <v>0.43</v>
      </c>
      <c r="D189" s="48"/>
      <c r="E189" s="48"/>
      <c r="F189" s="23"/>
    </row>
    <row r="190" spans="1:6">
      <c r="A190" s="48"/>
      <c r="B190" s="23" t="s">
        <v>876</v>
      </c>
      <c r="C190" s="23">
        <v>0.02</v>
      </c>
      <c r="D190" s="48"/>
      <c r="E190" s="48"/>
      <c r="F190" s="23"/>
    </row>
    <row r="191" spans="1:6">
      <c r="A191" s="48"/>
      <c r="B191" s="23" t="s">
        <v>877</v>
      </c>
      <c r="C191" s="23">
        <v>0.02</v>
      </c>
      <c r="D191" s="48"/>
      <c r="E191" s="48"/>
      <c r="F191" s="23"/>
    </row>
    <row r="192" spans="1:6">
      <c r="A192" s="48"/>
      <c r="B192" s="23" t="s">
        <v>878</v>
      </c>
      <c r="C192" s="23">
        <v>0.48</v>
      </c>
      <c r="D192" s="48"/>
      <c r="E192" s="48"/>
      <c r="F192" s="23"/>
    </row>
    <row r="193" spans="1:6">
      <c r="A193" s="48"/>
      <c r="B193" s="23" t="s">
        <v>879</v>
      </c>
      <c r="C193" s="23">
        <v>0.03</v>
      </c>
      <c r="D193" s="48"/>
      <c r="E193" s="48"/>
      <c r="F193" s="23"/>
    </row>
    <row r="194" spans="1:6">
      <c r="A194" s="48"/>
      <c r="B194" s="23" t="s">
        <v>880</v>
      </c>
      <c r="C194" s="23">
        <v>0.11</v>
      </c>
      <c r="D194" s="48"/>
      <c r="E194" s="48"/>
      <c r="F194" s="23"/>
    </row>
    <row r="195" spans="1:6">
      <c r="A195" s="48"/>
      <c r="B195" s="23" t="s">
        <v>881</v>
      </c>
      <c r="C195" s="23">
        <v>0.02</v>
      </c>
      <c r="D195" s="48"/>
      <c r="E195" s="48"/>
      <c r="F195" s="23"/>
    </row>
    <row r="196" spans="1:6">
      <c r="A196" s="48"/>
      <c r="B196" s="23" t="s">
        <v>882</v>
      </c>
      <c r="C196" s="23">
        <v>0.34</v>
      </c>
      <c r="D196" s="48"/>
      <c r="E196" s="48"/>
      <c r="F196" s="23"/>
    </row>
    <row r="197" spans="1:6">
      <c r="A197" s="48"/>
      <c r="B197" s="23" t="s">
        <v>883</v>
      </c>
      <c r="C197" s="23">
        <v>0.12</v>
      </c>
      <c r="D197" s="48"/>
      <c r="E197" s="48"/>
      <c r="F197" s="23"/>
    </row>
    <row r="198" spans="1:6">
      <c r="A198" s="48"/>
      <c r="B198" s="23" t="s">
        <v>884</v>
      </c>
      <c r="C198" s="23">
        <v>0.7</v>
      </c>
      <c r="D198" s="48"/>
      <c r="E198" s="48"/>
      <c r="F198" s="23"/>
    </row>
    <row r="199" spans="1:6">
      <c r="A199" s="48"/>
      <c r="B199" s="23" t="s">
        <v>885</v>
      </c>
      <c r="C199" s="23">
        <v>1.5</v>
      </c>
      <c r="D199" s="48"/>
      <c r="E199" s="48"/>
      <c r="F199" s="23"/>
    </row>
    <row r="200" spans="1:6">
      <c r="A200" s="48"/>
      <c r="B200" s="23" t="s">
        <v>886</v>
      </c>
      <c r="C200" s="23">
        <v>1.1000000000000001</v>
      </c>
      <c r="D200" s="48"/>
      <c r="E200" s="48"/>
      <c r="F200" s="23"/>
    </row>
    <row r="201" spans="1:6">
      <c r="A201" s="48"/>
      <c r="B201" s="23" t="s">
        <v>887</v>
      </c>
      <c r="C201" s="23">
        <v>0.06</v>
      </c>
      <c r="D201" s="48"/>
      <c r="E201" s="48"/>
      <c r="F201" s="23"/>
    </row>
    <row r="202" spans="1:6">
      <c r="A202" s="48"/>
      <c r="B202" s="23" t="s">
        <v>888</v>
      </c>
      <c r="C202" s="23">
        <v>0.02</v>
      </c>
      <c r="D202" s="48"/>
      <c r="E202" s="48"/>
      <c r="F202" s="23"/>
    </row>
    <row r="203" spans="1:6">
      <c r="A203" s="48"/>
      <c r="B203" s="23" t="s">
        <v>889</v>
      </c>
      <c r="C203" s="23">
        <v>0.03</v>
      </c>
      <c r="D203" s="48"/>
      <c r="E203" s="48"/>
      <c r="F203" s="23"/>
    </row>
    <row r="204" spans="1:6">
      <c r="A204" s="48"/>
      <c r="B204" s="23" t="s">
        <v>890</v>
      </c>
      <c r="C204" s="23">
        <v>0.14000000000000001</v>
      </c>
      <c r="D204" s="48"/>
      <c r="E204" s="48"/>
      <c r="F204" s="23"/>
    </row>
    <row r="205" spans="1:6">
      <c r="A205" s="48"/>
      <c r="B205" s="23" t="s">
        <v>891</v>
      </c>
      <c r="C205" s="23">
        <v>0.28999999999999998</v>
      </c>
      <c r="D205" s="48"/>
      <c r="E205" s="48"/>
      <c r="F205" s="23"/>
    </row>
    <row r="206" spans="1:6">
      <c r="A206" s="48"/>
      <c r="B206" s="23" t="s">
        <v>892</v>
      </c>
      <c r="C206" s="23">
        <v>0.06</v>
      </c>
      <c r="D206" s="48"/>
      <c r="E206" s="48"/>
      <c r="F206" s="23"/>
    </row>
    <row r="207" spans="1:6">
      <c r="A207" s="48"/>
      <c r="B207" s="23" t="s">
        <v>893</v>
      </c>
      <c r="C207" s="23">
        <v>0.05</v>
      </c>
      <c r="D207" s="48"/>
      <c r="E207" s="48"/>
      <c r="F207" s="23"/>
    </row>
    <row r="208" spans="1:6">
      <c r="A208" s="48"/>
      <c r="B208" s="23" t="s">
        <v>894</v>
      </c>
      <c r="C208" s="23">
        <v>0.21</v>
      </c>
      <c r="D208" s="48"/>
      <c r="E208" s="48"/>
      <c r="F208" s="23"/>
    </row>
    <row r="209" spans="1:6">
      <c r="A209" s="48"/>
      <c r="B209" s="23" t="s">
        <v>895</v>
      </c>
      <c r="C209" s="23">
        <v>0.12</v>
      </c>
      <c r="D209" s="48"/>
      <c r="E209" s="48"/>
      <c r="F209" s="23"/>
    </row>
    <row r="210" spans="1:6">
      <c r="A210" s="48"/>
      <c r="B210" s="23" t="s">
        <v>896</v>
      </c>
      <c r="C210" s="23">
        <v>0.02</v>
      </c>
      <c r="D210" s="48"/>
      <c r="E210" s="48"/>
      <c r="F210" s="23"/>
    </row>
    <row r="211" spans="1:6">
      <c r="A211" s="48"/>
      <c r="B211" s="23" t="s">
        <v>897</v>
      </c>
      <c r="C211" s="23">
        <v>0.02</v>
      </c>
      <c r="D211" s="48"/>
      <c r="E211" s="48"/>
      <c r="F211" s="23"/>
    </row>
    <row r="212" spans="1:6">
      <c r="A212" s="48"/>
      <c r="B212" s="23" t="s">
        <v>898</v>
      </c>
      <c r="C212" s="23">
        <v>0.21</v>
      </c>
      <c r="D212" s="48"/>
      <c r="E212" s="48"/>
      <c r="F212" s="23"/>
    </row>
    <row r="213" spans="1:6">
      <c r="A213" s="48"/>
      <c r="B213" s="23" t="s">
        <v>899</v>
      </c>
      <c r="C213" s="23">
        <v>0.01</v>
      </c>
      <c r="D213" s="48"/>
      <c r="E213" s="48"/>
      <c r="F213" s="23"/>
    </row>
    <row r="214" spans="1:6">
      <c r="A214" s="48"/>
      <c r="B214" s="23" t="s">
        <v>900</v>
      </c>
      <c r="C214" s="23">
        <v>0.02</v>
      </c>
      <c r="D214" s="48"/>
      <c r="E214" s="48"/>
      <c r="F214" s="23"/>
    </row>
    <row r="215" spans="1:6">
      <c r="A215" s="48"/>
      <c r="B215" s="23" t="s">
        <v>901</v>
      </c>
      <c r="C215" s="23">
        <v>0.27</v>
      </c>
      <c r="D215" s="48"/>
      <c r="E215" s="48"/>
      <c r="F215" s="23"/>
    </row>
    <row r="216" spans="1:6">
      <c r="A216" s="48"/>
      <c r="B216" s="23" t="s">
        <v>902</v>
      </c>
      <c r="C216" s="23">
        <v>0.13</v>
      </c>
      <c r="D216" s="48"/>
      <c r="E216" s="48"/>
      <c r="F216" s="23"/>
    </row>
    <row r="217" spans="1:6">
      <c r="A217" s="48"/>
      <c r="B217" s="23" t="s">
        <v>903</v>
      </c>
      <c r="C217" s="23">
        <v>0.08</v>
      </c>
      <c r="D217" s="48"/>
      <c r="E217" s="48"/>
      <c r="F217" s="23"/>
    </row>
    <row r="218" spans="1:6">
      <c r="A218" s="48"/>
      <c r="B218" s="23" t="s">
        <v>904</v>
      </c>
      <c r="C218" s="23">
        <v>0.02</v>
      </c>
      <c r="D218" s="48"/>
      <c r="E218" s="48"/>
      <c r="F218" s="23"/>
    </row>
    <row r="219" spans="1:6">
      <c r="A219" s="48"/>
      <c r="B219" s="23" t="s">
        <v>905</v>
      </c>
      <c r="C219" s="23">
        <v>0.06</v>
      </c>
      <c r="D219" s="48"/>
      <c r="E219" s="48"/>
      <c r="F219" s="23"/>
    </row>
    <row r="220" spans="1:6">
      <c r="A220" s="48"/>
      <c r="B220" s="23" t="s">
        <v>906</v>
      </c>
      <c r="C220" s="23">
        <v>0.1</v>
      </c>
      <c r="D220" s="48"/>
      <c r="E220" s="48"/>
      <c r="F220" s="23"/>
    </row>
    <row r="221" spans="1:6">
      <c r="A221" s="48"/>
      <c r="B221" s="23" t="s">
        <v>907</v>
      </c>
      <c r="C221" s="23">
        <v>0.13</v>
      </c>
      <c r="D221" s="48"/>
      <c r="E221" s="48"/>
      <c r="F221" s="23"/>
    </row>
    <row r="222" spans="1:6">
      <c r="A222" s="48"/>
      <c r="B222" s="23" t="s">
        <v>908</v>
      </c>
      <c r="C222" s="23">
        <v>0.03</v>
      </c>
      <c r="D222" s="48"/>
      <c r="E222" s="48"/>
      <c r="F222" s="23"/>
    </row>
    <row r="223" spans="1:6">
      <c r="A223" s="48"/>
      <c r="B223" s="23" t="s">
        <v>909</v>
      </c>
      <c r="C223" s="23">
        <v>0.11</v>
      </c>
      <c r="D223" s="48"/>
      <c r="E223" s="48"/>
      <c r="F223" s="23"/>
    </row>
    <row r="224" spans="1:6">
      <c r="A224" s="48"/>
      <c r="B224" s="23" t="s">
        <v>910</v>
      </c>
      <c r="C224" s="23">
        <v>0.51</v>
      </c>
      <c r="D224" s="48"/>
      <c r="E224" s="48"/>
      <c r="F224" s="23"/>
    </row>
    <row r="225" spans="1:6">
      <c r="A225" s="48"/>
      <c r="B225" s="23" t="s">
        <v>911</v>
      </c>
      <c r="C225" s="23">
        <v>0.08</v>
      </c>
      <c r="D225" s="48"/>
      <c r="E225" s="48"/>
      <c r="F225" s="23"/>
    </row>
    <row r="226" spans="1:6">
      <c r="A226" s="48"/>
      <c r="B226" s="23" t="s">
        <v>912</v>
      </c>
      <c r="C226" s="23">
        <v>0.3</v>
      </c>
      <c r="D226" s="48"/>
      <c r="E226" s="48"/>
      <c r="F226" s="23"/>
    </row>
    <row r="227" spans="1:6">
      <c r="A227" s="48"/>
      <c r="B227" s="23" t="s">
        <v>913</v>
      </c>
      <c r="C227" s="23">
        <v>0.19</v>
      </c>
      <c r="D227" s="48"/>
      <c r="E227" s="48"/>
      <c r="F227" s="23"/>
    </row>
    <row r="228" spans="1:6">
      <c r="A228" s="48"/>
      <c r="B228" s="23" t="s">
        <v>914</v>
      </c>
      <c r="C228" s="23">
        <v>0.16</v>
      </c>
      <c r="D228" s="48"/>
      <c r="E228" s="48"/>
      <c r="F228" s="23"/>
    </row>
    <row r="229" spans="1:6">
      <c r="A229" s="48"/>
      <c r="B229" s="23" t="s">
        <v>915</v>
      </c>
      <c r="C229" s="23">
        <v>0.04</v>
      </c>
      <c r="D229" s="48"/>
      <c r="E229" s="48"/>
      <c r="F229" s="23"/>
    </row>
    <row r="230" spans="1:6">
      <c r="A230" s="48"/>
      <c r="B230" s="23" t="s">
        <v>916</v>
      </c>
      <c r="C230" s="23">
        <v>0.04</v>
      </c>
      <c r="D230" s="48"/>
      <c r="E230" s="48"/>
      <c r="F230" s="23"/>
    </row>
    <row r="231" spans="1:6">
      <c r="A231" s="48"/>
      <c r="B231" s="23" t="s">
        <v>917</v>
      </c>
      <c r="C231" s="23">
        <v>0.09</v>
      </c>
      <c r="D231" s="48"/>
      <c r="E231" s="48"/>
      <c r="F231" s="23"/>
    </row>
    <row r="232" spans="1:6">
      <c r="A232" s="48"/>
      <c r="B232" s="23" t="s">
        <v>918</v>
      </c>
      <c r="C232" s="23">
        <v>0.63</v>
      </c>
      <c r="D232" s="48"/>
      <c r="E232" s="48"/>
      <c r="F232" s="23"/>
    </row>
    <row r="233" spans="1:6">
      <c r="A233" s="48"/>
      <c r="B233" s="23" t="s">
        <v>919</v>
      </c>
      <c r="C233" s="23">
        <v>0.05</v>
      </c>
      <c r="D233" s="48"/>
      <c r="E233" s="48"/>
      <c r="F233" s="23"/>
    </row>
    <row r="234" spans="1:6">
      <c r="A234" s="48"/>
      <c r="B234" s="23" t="s">
        <v>920</v>
      </c>
      <c r="C234" s="23">
        <v>0.02</v>
      </c>
      <c r="D234" s="48"/>
      <c r="E234" s="48"/>
      <c r="F234" s="23"/>
    </row>
    <row r="235" spans="1:6">
      <c r="A235" s="48"/>
      <c r="B235" s="23" t="s">
        <v>921</v>
      </c>
      <c r="C235" s="23">
        <v>0.13</v>
      </c>
      <c r="D235" s="48"/>
      <c r="E235" s="48"/>
      <c r="F235" s="23"/>
    </row>
    <row r="236" spans="1:6">
      <c r="A236" s="48"/>
      <c r="B236" s="23" t="s">
        <v>922</v>
      </c>
      <c r="C236" s="23">
        <v>0.06</v>
      </c>
      <c r="D236" s="48"/>
      <c r="E236" s="48"/>
      <c r="F236" s="23"/>
    </row>
    <row r="237" spans="1:6">
      <c r="A237" s="48"/>
      <c r="B237" s="23" t="s">
        <v>923</v>
      </c>
      <c r="C237" s="23">
        <v>0.11</v>
      </c>
      <c r="D237" s="48"/>
      <c r="E237" s="48"/>
      <c r="F237" s="23"/>
    </row>
    <row r="238" spans="1:6">
      <c r="A238" s="48"/>
      <c r="B238" s="23" t="s">
        <v>924</v>
      </c>
      <c r="C238" s="23">
        <v>0.14000000000000001</v>
      </c>
      <c r="D238" s="48"/>
      <c r="E238" s="48"/>
      <c r="F238" s="23"/>
    </row>
    <row r="239" spans="1:6">
      <c r="A239" s="48"/>
      <c r="B239" s="23" t="s">
        <v>925</v>
      </c>
      <c r="C239" s="23">
        <v>0.08</v>
      </c>
      <c r="D239" s="48"/>
      <c r="E239" s="48"/>
      <c r="F239" s="23"/>
    </row>
    <row r="240" spans="1:6">
      <c r="A240" s="48"/>
      <c r="B240" s="23" t="s">
        <v>926</v>
      </c>
      <c r="C240" s="23">
        <v>0.04</v>
      </c>
      <c r="D240" s="48"/>
      <c r="E240" s="48"/>
      <c r="F240" s="23"/>
    </row>
    <row r="241" spans="1:6">
      <c r="A241" s="48"/>
      <c r="B241" s="23" t="s">
        <v>927</v>
      </c>
      <c r="C241" s="23">
        <v>0.08</v>
      </c>
      <c r="D241" s="48"/>
      <c r="E241" s="48"/>
      <c r="F241" s="23"/>
    </row>
    <row r="242" spans="1:6">
      <c r="A242" s="48"/>
      <c r="B242" s="23" t="s">
        <v>928</v>
      </c>
      <c r="C242" s="23">
        <v>0.97</v>
      </c>
      <c r="D242" s="48"/>
      <c r="E242" s="48"/>
      <c r="F242" s="23"/>
    </row>
    <row r="243" spans="1:6">
      <c r="A243" s="48"/>
      <c r="B243" s="23" t="s">
        <v>929</v>
      </c>
      <c r="C243" s="23">
        <v>0.08</v>
      </c>
      <c r="D243" s="48"/>
      <c r="E243" s="48"/>
      <c r="F243" s="23"/>
    </row>
    <row r="244" spans="1:6">
      <c r="A244" s="48"/>
      <c r="B244" s="23" t="s">
        <v>930</v>
      </c>
      <c r="C244" s="23">
        <v>0.06</v>
      </c>
      <c r="D244" s="48"/>
      <c r="E244" s="48"/>
      <c r="F244" s="23"/>
    </row>
    <row r="245" spans="1:6">
      <c r="A245" s="48"/>
      <c r="B245" s="23" t="s">
        <v>931</v>
      </c>
      <c r="C245" s="23">
        <v>0.12</v>
      </c>
      <c r="D245" s="48"/>
      <c r="E245" s="48"/>
      <c r="F245" s="23"/>
    </row>
    <row r="246" spans="1:6">
      <c r="A246" s="48"/>
      <c r="B246" s="23" t="s">
        <v>932</v>
      </c>
      <c r="C246" s="23">
        <v>0.02</v>
      </c>
      <c r="D246" s="48"/>
      <c r="E246" s="48"/>
      <c r="F246" s="23"/>
    </row>
    <row r="247" spans="1:6">
      <c r="A247" s="48"/>
      <c r="B247" s="23" t="s">
        <v>933</v>
      </c>
      <c r="C247" s="23">
        <v>0.03</v>
      </c>
      <c r="D247" s="48"/>
      <c r="E247" s="48"/>
      <c r="F247" s="23"/>
    </row>
    <row r="248" spans="1:6">
      <c r="A248" s="48"/>
      <c r="B248" s="23" t="s">
        <v>934</v>
      </c>
      <c r="C248" s="23">
        <v>0.03</v>
      </c>
      <c r="D248" s="48"/>
      <c r="E248" s="48"/>
      <c r="F248" s="23"/>
    </row>
    <row r="249" spans="1:6">
      <c r="A249" s="48"/>
      <c r="B249" s="23" t="s">
        <v>935</v>
      </c>
      <c r="C249" s="23">
        <v>0.02</v>
      </c>
      <c r="D249" s="48"/>
      <c r="E249" s="48"/>
      <c r="F249" s="23"/>
    </row>
    <row r="250" spans="1:6">
      <c r="A250" s="48"/>
      <c r="B250" s="23" t="s">
        <v>936</v>
      </c>
      <c r="C250" s="23">
        <v>0.1</v>
      </c>
      <c r="D250" s="48"/>
      <c r="E250" s="48"/>
      <c r="F250" s="23"/>
    </row>
    <row r="251" spans="1:6">
      <c r="A251" s="48"/>
      <c r="B251" s="23" t="s">
        <v>937</v>
      </c>
      <c r="C251" s="23">
        <v>0.02</v>
      </c>
      <c r="D251" s="48"/>
      <c r="E251" s="48"/>
      <c r="F251" s="23"/>
    </row>
    <row r="252" spans="1:6">
      <c r="A252" s="48"/>
      <c r="B252" s="23" t="s">
        <v>938</v>
      </c>
      <c r="C252" s="23">
        <v>0.03</v>
      </c>
      <c r="D252" s="48"/>
      <c r="E252" s="48"/>
      <c r="F252" s="23"/>
    </row>
    <row r="253" spans="1:6">
      <c r="A253" s="48"/>
      <c r="B253" s="23" t="s">
        <v>939</v>
      </c>
      <c r="C253" s="23">
        <v>0.03</v>
      </c>
      <c r="D253" s="48"/>
      <c r="E253" s="48"/>
      <c r="F253" s="23"/>
    </row>
    <row r="254" spans="1:6">
      <c r="A254" s="48"/>
      <c r="B254" s="23" t="s">
        <v>940</v>
      </c>
      <c r="C254" s="23">
        <v>0.45</v>
      </c>
      <c r="D254" s="48"/>
      <c r="E254" s="48"/>
      <c r="F254" s="23"/>
    </row>
    <row r="255" spans="1:6">
      <c r="A255" s="48"/>
      <c r="B255" s="23" t="s">
        <v>941</v>
      </c>
      <c r="C255" s="23">
        <v>0.09</v>
      </c>
      <c r="D255" s="48"/>
      <c r="E255" s="48"/>
      <c r="F255" s="23"/>
    </row>
    <row r="256" spans="1:6">
      <c r="A256" s="48"/>
      <c r="B256" s="23" t="s">
        <v>942</v>
      </c>
      <c r="C256" s="23">
        <v>0.01</v>
      </c>
      <c r="D256" s="48"/>
      <c r="E256" s="48"/>
      <c r="F256" s="23"/>
    </row>
    <row r="257" spans="1:6">
      <c r="A257" s="48"/>
      <c r="B257" s="23" t="s">
        <v>943</v>
      </c>
      <c r="C257" s="23">
        <v>0.16</v>
      </c>
      <c r="D257" s="48"/>
      <c r="E257" s="48"/>
      <c r="F257" s="23"/>
    </row>
    <row r="258" spans="1:6">
      <c r="A258" s="48"/>
      <c r="B258" s="23" t="s">
        <v>944</v>
      </c>
      <c r="C258" s="23">
        <v>0.16</v>
      </c>
      <c r="D258" s="48"/>
      <c r="E258" s="48"/>
      <c r="F258" s="23"/>
    </row>
    <row r="259" spans="1:6">
      <c r="A259" s="48"/>
      <c r="B259" s="23" t="s">
        <v>945</v>
      </c>
      <c r="C259" s="23">
        <v>0.03</v>
      </c>
      <c r="D259" s="48"/>
      <c r="E259" s="48"/>
      <c r="F259" s="23"/>
    </row>
    <row r="260" spans="1:6">
      <c r="A260" s="48"/>
      <c r="B260" s="23" t="s">
        <v>946</v>
      </c>
      <c r="C260" s="23">
        <v>0.04</v>
      </c>
      <c r="D260" s="48"/>
      <c r="E260" s="48"/>
      <c r="F260" s="23"/>
    </row>
    <row r="261" spans="1:6">
      <c r="A261" s="48"/>
      <c r="B261" s="23" t="s">
        <v>947</v>
      </c>
      <c r="C261" s="23">
        <v>0.33</v>
      </c>
      <c r="D261" s="48"/>
      <c r="E261" s="48"/>
      <c r="F261" s="23"/>
    </row>
    <row r="262" spans="1:6">
      <c r="A262" s="48"/>
      <c r="B262" s="23" t="s">
        <v>948</v>
      </c>
      <c r="C262" s="23">
        <v>0.39</v>
      </c>
      <c r="D262" s="48"/>
      <c r="E262" s="48"/>
      <c r="F262" s="23"/>
    </row>
    <row r="263" spans="1:6">
      <c r="A263" s="48"/>
      <c r="B263" s="23" t="s">
        <v>949</v>
      </c>
      <c r="C263" s="23">
        <v>0.25</v>
      </c>
      <c r="D263" s="48"/>
      <c r="E263" s="48"/>
      <c r="F263" s="23"/>
    </row>
    <row r="264" spans="1:6">
      <c r="A264" s="48"/>
      <c r="B264" s="23" t="s">
        <v>950</v>
      </c>
      <c r="C264" s="23">
        <v>5.3</v>
      </c>
      <c r="D264" s="48"/>
      <c r="E264" s="48"/>
      <c r="F264" s="23"/>
    </row>
    <row r="265" spans="1:6">
      <c r="A265" s="48"/>
      <c r="B265" s="23" t="s">
        <v>951</v>
      </c>
      <c r="C265" s="23">
        <v>0.02</v>
      </c>
      <c r="D265" s="48"/>
      <c r="E265" s="48"/>
      <c r="F265" s="23"/>
    </row>
    <row r="266" spans="1:6">
      <c r="A266" s="48"/>
      <c r="B266" s="23" t="s">
        <v>952</v>
      </c>
      <c r="C266" s="23">
        <v>0.09</v>
      </c>
      <c r="D266" s="48"/>
      <c r="E266" s="48"/>
      <c r="F266" s="23"/>
    </row>
    <row r="267" spans="1:6">
      <c r="A267" s="48"/>
      <c r="B267" s="23" t="s">
        <v>953</v>
      </c>
      <c r="C267" s="23">
        <v>4.5</v>
      </c>
      <c r="D267" s="48"/>
      <c r="E267" s="48"/>
      <c r="F267" s="23"/>
    </row>
    <row r="268" spans="1:6">
      <c r="A268" s="48"/>
      <c r="B268" s="23" t="s">
        <v>954</v>
      </c>
      <c r="C268" s="23">
        <v>7.0000000000000007E-2</v>
      </c>
      <c r="D268" s="48"/>
      <c r="E268" s="48"/>
      <c r="F268" s="23"/>
    </row>
    <row r="269" spans="1:6">
      <c r="A269" s="48"/>
      <c r="B269" s="23" t="s">
        <v>955</v>
      </c>
      <c r="C269" s="23">
        <v>0.15</v>
      </c>
      <c r="D269" s="48"/>
      <c r="E269" s="48"/>
      <c r="F269" s="23"/>
    </row>
    <row r="270" spans="1:6">
      <c r="A270" s="48"/>
      <c r="B270" s="23" t="s">
        <v>956</v>
      </c>
      <c r="C270" s="23">
        <v>0.14000000000000001</v>
      </c>
      <c r="D270" s="48"/>
      <c r="E270" s="48"/>
      <c r="F270" s="23"/>
    </row>
    <row r="271" spans="1:6">
      <c r="A271" s="48"/>
      <c r="B271" s="23" t="s">
        <v>957</v>
      </c>
      <c r="C271" s="23">
        <v>0.02</v>
      </c>
      <c r="D271" s="48"/>
      <c r="E271" s="48"/>
      <c r="F271" s="23"/>
    </row>
    <row r="272" spans="1:6">
      <c r="A272" s="48"/>
      <c r="B272" s="23" t="s">
        <v>958</v>
      </c>
      <c r="C272" s="23">
        <v>0.02</v>
      </c>
      <c r="D272" s="48"/>
      <c r="E272" s="48"/>
      <c r="F272" s="23"/>
    </row>
    <row r="273" spans="1:6">
      <c r="A273" s="48"/>
      <c r="B273" s="23" t="s">
        <v>959</v>
      </c>
      <c r="C273" s="23">
        <v>0.03</v>
      </c>
      <c r="D273" s="48"/>
      <c r="E273" s="48"/>
      <c r="F273" s="23"/>
    </row>
    <row r="274" spans="1:6">
      <c r="A274" s="48"/>
      <c r="B274" s="23" t="s">
        <v>960</v>
      </c>
      <c r="C274" s="23">
        <v>0.02</v>
      </c>
      <c r="D274" s="48"/>
      <c r="E274" s="48"/>
      <c r="F274" s="23"/>
    </row>
    <row r="275" spans="1:6">
      <c r="A275" s="48"/>
      <c r="B275" s="23" t="s">
        <v>961</v>
      </c>
      <c r="C275" s="23">
        <v>1.3</v>
      </c>
      <c r="D275" s="48"/>
      <c r="E275" s="48"/>
      <c r="F275" s="23"/>
    </row>
    <row r="276" spans="1:6">
      <c r="A276" s="48"/>
      <c r="B276" s="23" t="s">
        <v>962</v>
      </c>
      <c r="C276" s="23">
        <v>0.19</v>
      </c>
      <c r="D276" s="48"/>
      <c r="E276" s="48"/>
      <c r="F276" s="23"/>
    </row>
    <row r="277" spans="1:6">
      <c r="A277" s="48"/>
      <c r="B277" s="23" t="s">
        <v>963</v>
      </c>
      <c r="C277" s="23">
        <v>0.04</v>
      </c>
      <c r="D277" s="48"/>
      <c r="E277" s="48"/>
      <c r="F277" s="23"/>
    </row>
    <row r="278" spans="1:6">
      <c r="A278" s="48"/>
      <c r="B278" s="23" t="s">
        <v>964</v>
      </c>
      <c r="C278" s="23">
        <v>7.0000000000000007E-2</v>
      </c>
      <c r="D278" s="48"/>
      <c r="E278" s="48"/>
      <c r="F278" s="23"/>
    </row>
    <row r="279" spans="1:6">
      <c r="A279" s="48"/>
      <c r="B279" s="23" t="s">
        <v>965</v>
      </c>
      <c r="C279" s="23">
        <v>0.02</v>
      </c>
      <c r="D279" s="48"/>
      <c r="E279" s="48"/>
      <c r="F279" s="23"/>
    </row>
    <row r="280" spans="1:6">
      <c r="A280" s="48"/>
      <c r="B280" s="23" t="s">
        <v>966</v>
      </c>
      <c r="C280" s="23">
        <v>0.04</v>
      </c>
      <c r="D280" s="48"/>
      <c r="E280" s="48"/>
      <c r="F280" s="23"/>
    </row>
    <row r="281" spans="1:6">
      <c r="A281" s="48"/>
      <c r="B281" s="23" t="s">
        <v>967</v>
      </c>
      <c r="C281" s="23">
        <v>0.05</v>
      </c>
      <c r="D281" s="48"/>
      <c r="E281" s="48"/>
      <c r="F281" s="23"/>
    </row>
    <row r="282" spans="1:6">
      <c r="A282" s="48"/>
      <c r="B282" s="23" t="s">
        <v>968</v>
      </c>
      <c r="C282" s="23">
        <v>0.02</v>
      </c>
      <c r="D282" s="48"/>
      <c r="E282" s="48"/>
      <c r="F282" s="23"/>
    </row>
    <row r="283" spans="1:6">
      <c r="A283" s="48"/>
      <c r="B283" s="23" t="s">
        <v>969</v>
      </c>
      <c r="C283" s="23">
        <v>0.02</v>
      </c>
      <c r="D283" s="48"/>
      <c r="E283" s="48"/>
      <c r="F283" s="23"/>
    </row>
    <row r="284" spans="1:6">
      <c r="A284" s="48"/>
      <c r="B284" s="23" t="s">
        <v>970</v>
      </c>
      <c r="C284" s="23">
        <v>0.02</v>
      </c>
      <c r="D284" s="48"/>
      <c r="E284" s="48"/>
      <c r="F284" s="23"/>
    </row>
    <row r="285" spans="1:6">
      <c r="A285" s="48"/>
      <c r="B285" s="23" t="s">
        <v>971</v>
      </c>
      <c r="C285" s="23">
        <v>0.02</v>
      </c>
      <c r="D285" s="48"/>
      <c r="E285" s="48"/>
      <c r="F285" s="23"/>
    </row>
    <row r="286" spans="1:6">
      <c r="A286" s="48"/>
      <c r="B286" s="23" t="s">
        <v>972</v>
      </c>
      <c r="C286" s="23">
        <v>0.02</v>
      </c>
      <c r="D286" s="48"/>
      <c r="E286" s="48"/>
      <c r="F286" s="23"/>
    </row>
    <row r="287" spans="1:6">
      <c r="A287" s="48"/>
      <c r="B287" s="23" t="s">
        <v>973</v>
      </c>
      <c r="C287" s="23">
        <v>0.06</v>
      </c>
      <c r="D287" s="48"/>
      <c r="E287" s="48"/>
      <c r="F287" s="23"/>
    </row>
    <row r="288" spans="1:6">
      <c r="A288" s="48"/>
      <c r="B288" s="23" t="s">
        <v>974</v>
      </c>
      <c r="C288" s="23">
        <v>0.02</v>
      </c>
      <c r="D288" s="48"/>
      <c r="E288" s="48"/>
      <c r="F288" s="23"/>
    </row>
    <row r="289" spans="1:6">
      <c r="A289" s="48"/>
      <c r="B289" s="23" t="s">
        <v>975</v>
      </c>
      <c r="C289" s="23">
        <v>0.04</v>
      </c>
      <c r="D289" s="48"/>
      <c r="E289" s="48"/>
      <c r="F289" s="23"/>
    </row>
    <row r="290" spans="1:6">
      <c r="A290" s="48"/>
      <c r="B290" s="23" t="s">
        <v>976</v>
      </c>
      <c r="C290" s="23">
        <v>0.06</v>
      </c>
      <c r="D290" s="48"/>
      <c r="E290" s="48"/>
      <c r="F290" s="23"/>
    </row>
    <row r="291" spans="1:6">
      <c r="A291" s="48"/>
      <c r="B291" s="23" t="s">
        <v>977</v>
      </c>
      <c r="C291" s="23">
        <v>0.13</v>
      </c>
      <c r="D291" s="48"/>
      <c r="E291" s="48"/>
      <c r="F291" s="23"/>
    </row>
    <row r="292" spans="1:6">
      <c r="A292" s="48"/>
      <c r="B292" s="23" t="s">
        <v>978</v>
      </c>
      <c r="C292" s="23">
        <v>0.01</v>
      </c>
      <c r="D292" s="48"/>
      <c r="E292" s="48"/>
      <c r="F292" s="23"/>
    </row>
    <row r="293" spans="1:6">
      <c r="A293" s="48"/>
      <c r="B293" s="23" t="s">
        <v>979</v>
      </c>
      <c r="C293" s="23">
        <v>0.02</v>
      </c>
      <c r="D293" s="48"/>
      <c r="E293" s="48"/>
      <c r="F293" s="23"/>
    </row>
    <row r="294" spans="1:6">
      <c r="A294" s="48"/>
      <c r="B294" s="23" t="s">
        <v>980</v>
      </c>
      <c r="C294" s="23">
        <v>0.03</v>
      </c>
      <c r="D294" s="48"/>
      <c r="E294" s="48"/>
      <c r="F294" s="23"/>
    </row>
    <row r="295" spans="1:6">
      <c r="A295" s="48"/>
      <c r="B295" s="23" t="s">
        <v>981</v>
      </c>
      <c r="C295" s="23">
        <v>0.11</v>
      </c>
      <c r="D295" s="48"/>
      <c r="E295" s="48"/>
      <c r="F295" s="23"/>
    </row>
    <row r="296" spans="1:6">
      <c r="A296" s="48"/>
      <c r="B296" s="23" t="s">
        <v>982</v>
      </c>
      <c r="C296" s="23">
        <v>0.03</v>
      </c>
      <c r="D296" s="48"/>
      <c r="E296" s="48"/>
      <c r="F296" s="23"/>
    </row>
    <row r="297" spans="1:6">
      <c r="A297" s="48"/>
      <c r="B297" s="23" t="s">
        <v>983</v>
      </c>
      <c r="C297" s="23">
        <v>0.03</v>
      </c>
      <c r="D297" s="48"/>
      <c r="E297" s="48"/>
      <c r="F297" s="23"/>
    </row>
    <row r="298" spans="1:6">
      <c r="A298" s="48"/>
      <c r="B298" s="23" t="s">
        <v>984</v>
      </c>
      <c r="C298" s="23">
        <v>7.0000000000000007E-2</v>
      </c>
      <c r="D298" s="48"/>
      <c r="E298" s="48"/>
      <c r="F298" s="23"/>
    </row>
    <row r="299" spans="1:6">
      <c r="A299" s="48"/>
      <c r="B299" s="23" t="s">
        <v>985</v>
      </c>
      <c r="C299" s="23">
        <v>7.0000000000000007E-2</v>
      </c>
      <c r="D299" s="48"/>
      <c r="E299" s="48"/>
      <c r="F299" s="23"/>
    </row>
    <row r="300" spans="1:6">
      <c r="A300" s="48"/>
      <c r="B300" s="23" t="s">
        <v>513</v>
      </c>
      <c r="C300" s="23">
        <v>7.0000000000000007E-2</v>
      </c>
      <c r="D300" s="48"/>
      <c r="E300" s="48"/>
      <c r="F300" s="23"/>
    </row>
    <row r="301" spans="1:6">
      <c r="A301" s="48"/>
      <c r="B301" s="23" t="s">
        <v>514</v>
      </c>
      <c r="C301" s="23">
        <v>0.02</v>
      </c>
      <c r="D301" s="48"/>
      <c r="E301" s="48"/>
      <c r="F301" s="23"/>
    </row>
    <row r="302" spans="1:6">
      <c r="A302" s="48"/>
      <c r="B302" s="23" t="s">
        <v>986</v>
      </c>
      <c r="C302" s="23">
        <v>0.02</v>
      </c>
      <c r="D302" s="48"/>
      <c r="E302" s="48"/>
      <c r="F302" s="23"/>
    </row>
    <row r="303" spans="1:6">
      <c r="A303" s="48"/>
      <c r="B303" s="23" t="s">
        <v>987</v>
      </c>
      <c r="C303" s="23">
        <v>0.12</v>
      </c>
      <c r="D303" s="48"/>
      <c r="E303" s="48"/>
      <c r="F303" s="23"/>
    </row>
    <row r="304" spans="1:6">
      <c r="A304" s="48"/>
      <c r="B304" s="23" t="s">
        <v>988</v>
      </c>
      <c r="C304" s="23">
        <v>0.05</v>
      </c>
      <c r="D304" s="48"/>
      <c r="E304" s="48"/>
      <c r="F304" s="23"/>
    </row>
    <row r="305" spans="1:6">
      <c r="A305" s="48"/>
      <c r="B305" s="23" t="s">
        <v>989</v>
      </c>
      <c r="C305" s="23">
        <v>0.02</v>
      </c>
      <c r="D305" s="48"/>
      <c r="E305" s="48"/>
      <c r="F305" s="23"/>
    </row>
    <row r="306" spans="1:6">
      <c r="A306" s="48"/>
      <c r="B306" s="23" t="s">
        <v>990</v>
      </c>
      <c r="C306" s="23">
        <v>0.02</v>
      </c>
      <c r="D306" s="48"/>
      <c r="E306" s="48"/>
      <c r="F306" s="23"/>
    </row>
    <row r="307" spans="1:6">
      <c r="A307" s="48"/>
      <c r="B307" s="23" t="s">
        <v>991</v>
      </c>
      <c r="C307" s="23">
        <v>5.5</v>
      </c>
      <c r="D307" s="48"/>
      <c r="E307" s="48"/>
      <c r="F307" s="23"/>
    </row>
    <row r="308" spans="1:6">
      <c r="A308" s="48"/>
      <c r="B308" s="23" t="s">
        <v>992</v>
      </c>
      <c r="C308" s="23">
        <v>0.02</v>
      </c>
      <c r="D308" s="48"/>
      <c r="E308" s="48"/>
      <c r="F308" s="23"/>
    </row>
    <row r="309" spans="1:6">
      <c r="A309" s="48"/>
      <c r="B309" s="23" t="s">
        <v>993</v>
      </c>
      <c r="C309" s="23">
        <v>0.02</v>
      </c>
      <c r="D309" s="48"/>
      <c r="E309" s="48"/>
      <c r="F309" s="23"/>
    </row>
    <row r="310" spans="1:6">
      <c r="A310" s="48"/>
      <c r="B310" s="23" t="s">
        <v>994</v>
      </c>
      <c r="C310" s="23">
        <v>0.34</v>
      </c>
      <c r="D310" s="48"/>
      <c r="E310" s="48"/>
      <c r="F310" s="23"/>
    </row>
    <row r="311" spans="1:6">
      <c r="A311" s="48"/>
      <c r="B311" s="23" t="s">
        <v>995</v>
      </c>
      <c r="C311" s="23">
        <v>0.04</v>
      </c>
      <c r="D311" s="48"/>
      <c r="E311" s="48"/>
      <c r="F311" s="23"/>
    </row>
    <row r="312" spans="1:6">
      <c r="A312" s="48"/>
      <c r="B312" s="23" t="s">
        <v>996</v>
      </c>
      <c r="C312" s="23">
        <v>0.05</v>
      </c>
      <c r="D312" s="48"/>
      <c r="E312" s="48"/>
      <c r="F312" s="23"/>
    </row>
    <row r="313" spans="1:6">
      <c r="A313" s="48"/>
      <c r="B313" s="23" t="s">
        <v>997</v>
      </c>
      <c r="C313" s="23">
        <v>0.09</v>
      </c>
      <c r="D313" s="48"/>
      <c r="E313" s="48"/>
      <c r="F313" s="23"/>
    </row>
    <row r="314" spans="1:6">
      <c r="A314" s="48"/>
      <c r="B314" s="23" t="s">
        <v>998</v>
      </c>
      <c r="C314" s="23">
        <v>0.03</v>
      </c>
      <c r="D314" s="48"/>
      <c r="E314" s="48"/>
      <c r="F314" s="23"/>
    </row>
    <row r="315" spans="1:6">
      <c r="A315" s="48"/>
      <c r="B315" s="23" t="s">
        <v>999</v>
      </c>
      <c r="C315" s="23">
        <v>0.02</v>
      </c>
      <c r="D315" s="48"/>
      <c r="E315" s="48"/>
      <c r="F315" s="23"/>
    </row>
    <row r="316" spans="1:6">
      <c r="A316" s="48"/>
      <c r="B316" s="23" t="s">
        <v>1000</v>
      </c>
      <c r="C316" s="23">
        <v>0.51</v>
      </c>
      <c r="D316" s="48"/>
      <c r="E316" s="48"/>
      <c r="F316" s="23"/>
    </row>
    <row r="317" spans="1:6">
      <c r="A317" s="48"/>
      <c r="B317" s="23" t="s">
        <v>1001</v>
      </c>
      <c r="C317" s="23">
        <v>0.18</v>
      </c>
      <c r="D317" s="48"/>
      <c r="E317" s="48"/>
      <c r="F317" s="23"/>
    </row>
    <row r="318" spans="1:6">
      <c r="A318" s="48"/>
      <c r="B318" s="23" t="s">
        <v>1002</v>
      </c>
      <c r="C318" s="23">
        <v>1.5</v>
      </c>
      <c r="D318" s="48"/>
      <c r="E318" s="48"/>
      <c r="F318" s="23"/>
    </row>
    <row r="319" spans="1:6">
      <c r="A319" s="48"/>
      <c r="B319" s="23" t="s">
        <v>1003</v>
      </c>
      <c r="C319" s="23">
        <v>0.06</v>
      </c>
      <c r="D319" s="48"/>
      <c r="E319" s="48"/>
      <c r="F319" s="23"/>
    </row>
    <row r="320" spans="1:6">
      <c r="A320" s="48"/>
      <c r="B320" s="23" t="s">
        <v>1004</v>
      </c>
      <c r="C320" s="23">
        <v>0.02</v>
      </c>
      <c r="D320" s="48"/>
      <c r="E320" s="48"/>
      <c r="F320" s="23"/>
    </row>
    <row r="321" spans="1:6">
      <c r="A321" s="48"/>
      <c r="B321" s="23" t="s">
        <v>1005</v>
      </c>
      <c r="C321" s="23">
        <v>0.09</v>
      </c>
      <c r="D321" s="48"/>
      <c r="E321" s="48"/>
      <c r="F321" s="23"/>
    </row>
    <row r="322" spans="1:6">
      <c r="A322" s="48"/>
      <c r="B322" s="23" t="s">
        <v>1006</v>
      </c>
      <c r="C322" s="23">
        <v>0.14000000000000001</v>
      </c>
      <c r="D322" s="48"/>
      <c r="E322" s="48"/>
      <c r="F322" s="23"/>
    </row>
    <row r="323" spans="1:6">
      <c r="A323" s="48"/>
      <c r="B323" s="23" t="s">
        <v>1007</v>
      </c>
      <c r="C323" s="23">
        <v>0.02</v>
      </c>
      <c r="D323" s="48"/>
      <c r="E323" s="48"/>
      <c r="F323" s="23"/>
    </row>
    <row r="324" spans="1:6">
      <c r="A324" s="48"/>
      <c r="B324" s="23" t="s">
        <v>1008</v>
      </c>
      <c r="C324" s="23">
        <v>0.16</v>
      </c>
      <c r="D324" s="48"/>
      <c r="E324" s="48"/>
      <c r="F324" s="23"/>
    </row>
    <row r="325" spans="1:6">
      <c r="A325" s="48"/>
      <c r="B325" s="23" t="s">
        <v>1009</v>
      </c>
      <c r="C325" s="23">
        <v>0.35</v>
      </c>
      <c r="D325" s="48"/>
      <c r="E325" s="48"/>
      <c r="F325" s="23"/>
    </row>
    <row r="326" spans="1:6">
      <c r="A326" s="48"/>
      <c r="B326" s="23" t="s">
        <v>1010</v>
      </c>
      <c r="C326" s="23">
        <v>0.02</v>
      </c>
      <c r="D326" s="48"/>
      <c r="E326" s="48"/>
      <c r="F326" s="23"/>
    </row>
    <row r="327" spans="1:6">
      <c r="A327" s="48"/>
      <c r="B327" s="23" t="s">
        <v>1011</v>
      </c>
      <c r="C327" s="23">
        <v>0.3</v>
      </c>
      <c r="D327" s="48"/>
      <c r="E327" s="48"/>
      <c r="F327" s="23"/>
    </row>
    <row r="328" spans="1:6">
      <c r="A328" s="48"/>
      <c r="B328" s="23" t="s">
        <v>1012</v>
      </c>
      <c r="C328" s="23">
        <v>0.33</v>
      </c>
      <c r="D328" s="48"/>
      <c r="E328" s="48"/>
      <c r="F328" s="23"/>
    </row>
    <row r="329" spans="1:6">
      <c r="A329" s="48"/>
      <c r="B329" s="23" t="s">
        <v>1013</v>
      </c>
      <c r="C329" s="23">
        <v>0.12</v>
      </c>
      <c r="D329" s="48"/>
      <c r="E329" s="48"/>
      <c r="F329" s="23"/>
    </row>
    <row r="330" spans="1:6">
      <c r="A330" s="48"/>
      <c r="B330" s="23" t="s">
        <v>1014</v>
      </c>
      <c r="C330" s="23">
        <v>0.08</v>
      </c>
      <c r="D330" s="48"/>
      <c r="E330" s="48"/>
      <c r="F330" s="23"/>
    </row>
    <row r="331" spans="1:6">
      <c r="A331" s="48"/>
      <c r="B331" s="23" t="s">
        <v>1015</v>
      </c>
      <c r="C331" s="23">
        <v>0.14000000000000001</v>
      </c>
      <c r="D331" s="48"/>
      <c r="E331" s="48"/>
      <c r="F331" s="23"/>
    </row>
    <row r="332" spans="1:6">
      <c r="A332" s="48"/>
      <c r="B332" s="23" t="s">
        <v>1016</v>
      </c>
      <c r="C332" s="23">
        <v>0.36</v>
      </c>
      <c r="D332" s="48"/>
      <c r="E332" s="48"/>
      <c r="F332" s="23"/>
    </row>
    <row r="333" spans="1:6">
      <c r="A333" s="48"/>
      <c r="B333" s="23" t="s">
        <v>1017</v>
      </c>
      <c r="C333" s="23">
        <v>0.35</v>
      </c>
      <c r="D333" s="48"/>
      <c r="E333" s="48"/>
      <c r="F333" s="23"/>
    </row>
    <row r="334" spans="1:6">
      <c r="A334" s="48"/>
      <c r="B334" s="23" t="s">
        <v>1018</v>
      </c>
      <c r="C334" s="23">
        <v>0.03</v>
      </c>
      <c r="D334" s="48"/>
      <c r="E334" s="48"/>
      <c r="F334" s="23"/>
    </row>
    <row r="335" spans="1:6">
      <c r="A335" s="48"/>
      <c r="B335" s="23" t="s">
        <v>1019</v>
      </c>
      <c r="C335" s="23">
        <v>0.14000000000000001</v>
      </c>
      <c r="D335" s="48"/>
      <c r="E335" s="48"/>
      <c r="F335" s="23"/>
    </row>
    <row r="336" spans="1:6">
      <c r="A336" s="48"/>
      <c r="B336" s="23" t="s">
        <v>1020</v>
      </c>
      <c r="C336" s="23">
        <v>0.03</v>
      </c>
      <c r="D336" s="48"/>
      <c r="E336" s="48"/>
      <c r="F336" s="23"/>
    </row>
    <row r="337" spans="1:6">
      <c r="A337" s="48"/>
      <c r="B337" s="23" t="s">
        <v>1021</v>
      </c>
      <c r="C337" s="23">
        <v>0.04</v>
      </c>
      <c r="D337" s="48"/>
      <c r="E337" s="48"/>
      <c r="F337" s="23"/>
    </row>
    <row r="338" spans="1:6">
      <c r="A338" s="48"/>
      <c r="B338" s="23" t="s">
        <v>1022</v>
      </c>
      <c r="C338" s="23">
        <v>0.45</v>
      </c>
      <c r="D338" s="48"/>
      <c r="E338" s="48"/>
      <c r="F338" s="23"/>
    </row>
    <row r="339" spans="1:6">
      <c r="A339" s="48"/>
      <c r="B339" s="23" t="s">
        <v>1023</v>
      </c>
      <c r="C339" s="23">
        <v>0.08</v>
      </c>
      <c r="D339" s="48"/>
      <c r="E339" s="48"/>
      <c r="F339" s="23"/>
    </row>
    <row r="340" spans="1:6">
      <c r="A340" s="48"/>
      <c r="B340" s="23" t="s">
        <v>1024</v>
      </c>
      <c r="C340" s="23">
        <v>0.13</v>
      </c>
      <c r="D340" s="48"/>
      <c r="E340" s="48"/>
      <c r="F340" s="23"/>
    </row>
    <row r="341" spans="1:6">
      <c r="A341" s="48"/>
      <c r="B341" s="23" t="s">
        <v>1025</v>
      </c>
      <c r="C341" s="23">
        <v>0.12</v>
      </c>
      <c r="D341" s="48"/>
      <c r="E341" s="48"/>
      <c r="F341" s="23"/>
    </row>
    <row r="342" spans="1:6">
      <c r="A342" s="48"/>
      <c r="B342" s="23" t="s">
        <v>1026</v>
      </c>
      <c r="C342" s="23">
        <v>0.16</v>
      </c>
      <c r="D342" s="48"/>
      <c r="E342" s="48"/>
      <c r="F342" s="23"/>
    </row>
    <row r="343" spans="1:6">
      <c r="A343" s="48"/>
      <c r="B343" s="23" t="s">
        <v>1027</v>
      </c>
      <c r="C343" s="23">
        <v>0.04</v>
      </c>
      <c r="D343" s="48"/>
      <c r="E343" s="48"/>
      <c r="F343" s="23"/>
    </row>
    <row r="344" spans="1:6">
      <c r="A344" s="48"/>
      <c r="B344" s="23" t="s">
        <v>1028</v>
      </c>
      <c r="C344" s="23">
        <v>0.03</v>
      </c>
      <c r="D344" s="48"/>
      <c r="E344" s="48"/>
      <c r="F344" s="23"/>
    </row>
    <row r="345" spans="1:6">
      <c r="A345" s="48"/>
      <c r="B345" s="23" t="s">
        <v>1029</v>
      </c>
      <c r="C345" s="23">
        <v>0.03</v>
      </c>
      <c r="D345" s="48"/>
      <c r="E345" s="48"/>
      <c r="F345" s="23"/>
    </row>
    <row r="346" spans="1:6">
      <c r="A346" s="48"/>
      <c r="B346" s="23" t="s">
        <v>1030</v>
      </c>
      <c r="C346" s="23">
        <v>0.03</v>
      </c>
      <c r="D346" s="48"/>
      <c r="E346" s="48"/>
      <c r="F346" s="23"/>
    </row>
    <row r="347" spans="1:6">
      <c r="A347" s="48"/>
      <c r="B347" s="23" t="s">
        <v>1031</v>
      </c>
      <c r="C347" s="23">
        <v>0.43</v>
      </c>
      <c r="D347" s="48"/>
      <c r="E347" s="48"/>
      <c r="F347" s="23"/>
    </row>
    <row r="348" spans="1:6">
      <c r="A348" s="48"/>
      <c r="B348" s="23" t="s">
        <v>1032</v>
      </c>
      <c r="C348" s="23">
        <v>1.3</v>
      </c>
      <c r="D348" s="48"/>
      <c r="E348" s="48"/>
      <c r="F348" s="23"/>
    </row>
    <row r="349" spans="1:6">
      <c r="A349" s="48"/>
      <c r="B349" s="23" t="s">
        <v>1033</v>
      </c>
      <c r="C349" s="23">
        <v>0.19</v>
      </c>
      <c r="D349" s="48"/>
      <c r="E349" s="48"/>
      <c r="F349" s="23"/>
    </row>
    <row r="350" spans="1:6">
      <c r="A350" s="48"/>
      <c r="B350" s="23" t="s">
        <v>1034</v>
      </c>
      <c r="C350" s="23">
        <v>0.06</v>
      </c>
      <c r="D350" s="48"/>
      <c r="E350" s="48"/>
      <c r="F350" s="23"/>
    </row>
    <row r="351" spans="1:6">
      <c r="A351" s="48"/>
      <c r="B351" s="23" t="s">
        <v>1035</v>
      </c>
      <c r="C351" s="23">
        <v>0.02</v>
      </c>
      <c r="D351" s="48"/>
      <c r="E351" s="48"/>
      <c r="F351" s="23"/>
    </row>
    <row r="352" spans="1:6">
      <c r="A352" s="48"/>
      <c r="B352" s="23" t="s">
        <v>1036</v>
      </c>
      <c r="C352" s="23">
        <v>0.97</v>
      </c>
      <c r="D352" s="48"/>
      <c r="E352" s="48"/>
      <c r="F352" s="23"/>
    </row>
    <row r="353" spans="1:6">
      <c r="A353" s="48"/>
      <c r="B353" s="23" t="s">
        <v>1037</v>
      </c>
      <c r="C353" s="23">
        <v>0.02</v>
      </c>
      <c r="D353" s="48"/>
      <c r="E353" s="48"/>
      <c r="F353" s="23"/>
    </row>
    <row r="354" spans="1:6">
      <c r="A354" s="48"/>
      <c r="B354" s="23" t="s">
        <v>1038</v>
      </c>
      <c r="C354" s="23">
        <v>0.02</v>
      </c>
      <c r="D354" s="48"/>
      <c r="E354" s="48"/>
      <c r="F354" s="23"/>
    </row>
    <row r="355" spans="1:6">
      <c r="A355" s="48"/>
      <c r="B355" s="23" t="s">
        <v>1039</v>
      </c>
      <c r="C355" s="23">
        <v>0.02</v>
      </c>
      <c r="D355" s="48"/>
      <c r="E355" s="48"/>
      <c r="F355" s="23"/>
    </row>
    <row r="356" spans="1:6">
      <c r="A356" s="48"/>
      <c r="B356" s="23" t="s">
        <v>1040</v>
      </c>
      <c r="C356" s="23">
        <v>0.04</v>
      </c>
      <c r="D356" s="48"/>
      <c r="E356" s="48"/>
      <c r="F356" s="23"/>
    </row>
    <row r="357" spans="1:6">
      <c r="A357" s="48"/>
      <c r="B357" s="23" t="s">
        <v>1041</v>
      </c>
      <c r="C357" s="23">
        <v>0.12</v>
      </c>
      <c r="D357" s="48"/>
      <c r="E357" s="48"/>
      <c r="F357" s="23"/>
    </row>
    <row r="358" spans="1:6">
      <c r="A358" s="48"/>
      <c r="B358" s="23" t="s">
        <v>1042</v>
      </c>
      <c r="C358" s="23">
        <v>0.3</v>
      </c>
      <c r="D358" s="48"/>
      <c r="E358" s="48"/>
      <c r="F358" s="23"/>
    </row>
    <row r="359" spans="1:6">
      <c r="A359" s="48"/>
      <c r="B359" s="23" t="s">
        <v>1043</v>
      </c>
      <c r="C359" s="23">
        <v>0.1</v>
      </c>
      <c r="D359" s="48"/>
      <c r="E359" s="48"/>
      <c r="F359" s="23"/>
    </row>
    <row r="360" spans="1:6">
      <c r="A360" s="48"/>
      <c r="B360" s="23" t="s">
        <v>1044</v>
      </c>
      <c r="C360" s="23">
        <v>0.06</v>
      </c>
      <c r="D360" s="48"/>
      <c r="E360" s="48"/>
      <c r="F360" s="23"/>
    </row>
    <row r="361" spans="1:6">
      <c r="A361" s="48"/>
      <c r="B361" s="23" t="s">
        <v>1045</v>
      </c>
      <c r="C361" s="23">
        <v>0.15</v>
      </c>
      <c r="D361" s="48"/>
      <c r="E361" s="48"/>
      <c r="F361" s="23"/>
    </row>
    <row r="362" spans="1:6">
      <c r="A362" s="48"/>
      <c r="B362" s="23" t="s">
        <v>1046</v>
      </c>
      <c r="C362" s="23">
        <v>0.09</v>
      </c>
      <c r="D362" s="48"/>
      <c r="E362" s="48"/>
      <c r="F362" s="23"/>
    </row>
    <row r="363" spans="1:6">
      <c r="A363" s="48"/>
      <c r="B363" s="23" t="s">
        <v>1047</v>
      </c>
      <c r="C363" s="23">
        <v>0.02</v>
      </c>
      <c r="D363" s="48"/>
      <c r="E363" s="48"/>
      <c r="F363" s="23"/>
    </row>
    <row r="364" spans="1:6">
      <c r="A364" s="48"/>
      <c r="B364" s="23" t="s">
        <v>1048</v>
      </c>
      <c r="C364" s="23">
        <v>0.12</v>
      </c>
      <c r="D364" s="48"/>
      <c r="E364" s="48"/>
      <c r="F364" s="23"/>
    </row>
    <row r="365" spans="1:6">
      <c r="A365" s="48"/>
      <c r="B365" s="23" t="s">
        <v>1049</v>
      </c>
      <c r="C365" s="23">
        <v>0.04</v>
      </c>
      <c r="D365" s="48"/>
      <c r="E365" s="48"/>
      <c r="F365" s="23"/>
    </row>
    <row r="366" spans="1:6">
      <c r="A366" s="48"/>
      <c r="B366" s="23" t="s">
        <v>1050</v>
      </c>
      <c r="C366" s="23">
        <v>0.2</v>
      </c>
      <c r="D366" s="48"/>
      <c r="E366" s="48"/>
      <c r="F366" s="23"/>
    </row>
    <row r="367" spans="1:6">
      <c r="A367" s="48"/>
      <c r="B367" s="23" t="s">
        <v>1051</v>
      </c>
      <c r="C367" s="23">
        <v>0.02</v>
      </c>
      <c r="D367" s="48"/>
      <c r="E367" s="48"/>
      <c r="F367" s="23"/>
    </row>
    <row r="368" spans="1:6">
      <c r="A368" s="48"/>
      <c r="B368" s="23" t="s">
        <v>1052</v>
      </c>
      <c r="C368" s="23">
        <v>0.03</v>
      </c>
      <c r="D368" s="48"/>
      <c r="E368" s="48"/>
      <c r="F368" s="23"/>
    </row>
    <row r="369" spans="1:6">
      <c r="A369" s="48"/>
      <c r="B369" s="23" t="s">
        <v>1053</v>
      </c>
      <c r="C369" s="23">
        <v>0.04</v>
      </c>
      <c r="D369" s="48"/>
      <c r="E369" s="48"/>
      <c r="F369" s="23"/>
    </row>
    <row r="370" spans="1:6">
      <c r="A370" s="48"/>
      <c r="B370" s="23" t="s">
        <v>1054</v>
      </c>
      <c r="C370" s="23">
        <v>0.02</v>
      </c>
      <c r="D370" s="48"/>
      <c r="E370" s="48"/>
      <c r="F370" s="23"/>
    </row>
    <row r="371" spans="1:6">
      <c r="A371" s="48"/>
      <c r="B371" s="23" t="s">
        <v>1055</v>
      </c>
      <c r="C371" s="23">
        <v>0.63</v>
      </c>
      <c r="D371" s="48"/>
      <c r="E371" s="48"/>
      <c r="F371" s="23"/>
    </row>
    <row r="372" spans="1:6">
      <c r="A372" s="48"/>
      <c r="B372" s="23" t="s">
        <v>539</v>
      </c>
      <c r="C372" s="23">
        <v>0.14000000000000001</v>
      </c>
      <c r="D372" s="48"/>
      <c r="E372" s="48"/>
      <c r="F372" s="23"/>
    </row>
    <row r="373" spans="1:6">
      <c r="A373" s="48"/>
      <c r="B373" s="23" t="s">
        <v>1056</v>
      </c>
      <c r="C373" s="23">
        <v>0.21</v>
      </c>
      <c r="D373" s="48"/>
      <c r="E373" s="48"/>
      <c r="F373" s="23"/>
    </row>
    <row r="374" spans="1:6">
      <c r="A374" s="48"/>
      <c r="B374" s="23" t="s">
        <v>1057</v>
      </c>
      <c r="C374" s="23">
        <v>0.02</v>
      </c>
      <c r="D374" s="48"/>
      <c r="E374" s="48"/>
      <c r="F374" s="23"/>
    </row>
    <row r="375" spans="1:6">
      <c r="A375" s="48"/>
      <c r="B375" s="23" t="s">
        <v>1058</v>
      </c>
      <c r="C375" s="23">
        <v>0.23</v>
      </c>
      <c r="D375" s="48"/>
      <c r="E375" s="48"/>
      <c r="F375" s="23"/>
    </row>
    <row r="376" spans="1:6">
      <c r="A376" s="48"/>
      <c r="B376" s="23" t="s">
        <v>1059</v>
      </c>
      <c r="C376" s="23">
        <v>0.11</v>
      </c>
      <c r="D376" s="48"/>
      <c r="E376" s="48"/>
      <c r="F376" s="23"/>
    </row>
    <row r="377" spans="1:6">
      <c r="A377" s="48"/>
      <c r="B377" s="23" t="s">
        <v>1060</v>
      </c>
      <c r="C377" s="23">
        <v>0.09</v>
      </c>
      <c r="D377" s="48"/>
      <c r="E377" s="48"/>
      <c r="F377" s="23"/>
    </row>
    <row r="378" spans="1:6">
      <c r="A378" s="48"/>
      <c r="B378" s="23" t="s">
        <v>1061</v>
      </c>
      <c r="C378" s="23">
        <v>7.0000000000000007E-2</v>
      </c>
      <c r="D378" s="48"/>
      <c r="E378" s="48"/>
      <c r="F378" s="23"/>
    </row>
    <row r="379" spans="1:6">
      <c r="A379" s="48"/>
      <c r="B379" s="23" t="s">
        <v>1062</v>
      </c>
      <c r="C379" s="23">
        <v>0.02</v>
      </c>
      <c r="D379" s="48"/>
      <c r="E379" s="48"/>
      <c r="F379" s="23"/>
    </row>
    <row r="380" spans="1:6">
      <c r="A380" s="48"/>
      <c r="B380" s="23" t="s">
        <v>1063</v>
      </c>
      <c r="C380" s="23">
        <v>0.09</v>
      </c>
      <c r="D380" s="48"/>
      <c r="E380" s="48"/>
      <c r="F380" s="23"/>
    </row>
    <row r="381" spans="1:6">
      <c r="A381" s="48"/>
      <c r="B381" s="23" t="s">
        <v>1064</v>
      </c>
      <c r="C381" s="23">
        <v>7.0000000000000007E-2</v>
      </c>
      <c r="D381" s="48"/>
      <c r="E381" s="48"/>
      <c r="F381" s="23"/>
    </row>
    <row r="382" spans="1:6">
      <c r="A382" s="48"/>
      <c r="B382" s="23" t="s">
        <v>1065</v>
      </c>
      <c r="C382" s="23">
        <v>0.26</v>
      </c>
      <c r="D382" s="48"/>
      <c r="E382" s="48"/>
      <c r="F382" s="23"/>
    </row>
    <row r="383" spans="1:6">
      <c r="A383" s="48"/>
      <c r="B383" s="23" t="s">
        <v>1066</v>
      </c>
      <c r="C383" s="23">
        <v>0.82</v>
      </c>
      <c r="D383" s="48"/>
      <c r="E383" s="48"/>
      <c r="F383" s="23"/>
    </row>
    <row r="384" spans="1:6">
      <c r="A384" s="48"/>
      <c r="B384" s="23" t="s">
        <v>1067</v>
      </c>
      <c r="C384" s="23">
        <v>0.74</v>
      </c>
      <c r="D384" s="48"/>
      <c r="E384" s="48"/>
      <c r="F384" s="23"/>
    </row>
    <row r="385" spans="1:6">
      <c r="A385" s="48"/>
      <c r="B385" s="23" t="s">
        <v>1068</v>
      </c>
      <c r="C385" s="23">
        <v>1</v>
      </c>
      <c r="D385" s="48"/>
      <c r="E385" s="48"/>
      <c r="F385" s="23"/>
    </row>
    <row r="386" spans="1:6">
      <c r="A386" s="48"/>
      <c r="B386" s="23" t="s">
        <v>1069</v>
      </c>
      <c r="C386" s="23">
        <v>1.1000000000000001</v>
      </c>
      <c r="D386" s="48"/>
      <c r="E386" s="48"/>
      <c r="F386" s="23"/>
    </row>
    <row r="387" spans="1:6">
      <c r="A387" s="48"/>
      <c r="B387" s="23" t="s">
        <v>1070</v>
      </c>
      <c r="C387" s="23">
        <v>0.02</v>
      </c>
      <c r="D387" s="48"/>
      <c r="E387" s="48"/>
      <c r="F387" s="23"/>
    </row>
    <row r="388" spans="1:6">
      <c r="A388" s="48"/>
      <c r="B388" s="23" t="s">
        <v>1071</v>
      </c>
      <c r="C388" s="23">
        <v>0.13</v>
      </c>
      <c r="D388" s="48"/>
      <c r="E388" s="48"/>
      <c r="F388" s="23"/>
    </row>
    <row r="389" spans="1:6">
      <c r="A389" s="48"/>
      <c r="B389" s="23" t="s">
        <v>1072</v>
      </c>
      <c r="C389" s="23">
        <v>0.01</v>
      </c>
      <c r="D389" s="48"/>
      <c r="E389" s="48"/>
      <c r="F389" s="23"/>
    </row>
    <row r="390" spans="1:6">
      <c r="A390" s="48"/>
      <c r="B390" s="23" t="s">
        <v>1073</v>
      </c>
      <c r="C390" s="23">
        <v>0.1</v>
      </c>
      <c r="D390" s="48"/>
      <c r="E390" s="48"/>
      <c r="F390" s="23"/>
    </row>
    <row r="391" spans="1:6">
      <c r="A391" s="48"/>
      <c r="B391" s="23" t="s">
        <v>1074</v>
      </c>
      <c r="C391" s="23">
        <v>0.02</v>
      </c>
      <c r="D391" s="48"/>
      <c r="E391" s="48"/>
      <c r="F391" s="23"/>
    </row>
    <row r="392" spans="1:6">
      <c r="A392" s="48"/>
      <c r="B392" s="23" t="s">
        <v>1075</v>
      </c>
      <c r="C392" s="23">
        <v>0.02</v>
      </c>
      <c r="D392" s="48"/>
      <c r="E392" s="48"/>
      <c r="F392" s="23"/>
    </row>
    <row r="393" spans="1:6">
      <c r="A393" s="48"/>
      <c r="B393" s="23" t="s">
        <v>1076</v>
      </c>
      <c r="C393" s="23">
        <v>0.04</v>
      </c>
      <c r="D393" s="48"/>
      <c r="E393" s="48"/>
      <c r="F393" s="23"/>
    </row>
    <row r="394" spans="1:6">
      <c r="A394" s="48"/>
      <c r="B394" s="23" t="s">
        <v>1077</v>
      </c>
      <c r="C394" s="23">
        <v>7.0000000000000007E-2</v>
      </c>
      <c r="D394" s="48"/>
      <c r="E394" s="48"/>
      <c r="F394" s="23"/>
    </row>
    <row r="395" spans="1:6">
      <c r="A395" s="48"/>
      <c r="B395" s="23" t="s">
        <v>1078</v>
      </c>
      <c r="C395" s="23">
        <v>0.09</v>
      </c>
      <c r="D395" s="48"/>
      <c r="E395" s="48"/>
      <c r="F395" s="23"/>
    </row>
    <row r="396" spans="1:6">
      <c r="A396" s="48"/>
      <c r="B396" s="23" t="s">
        <v>1079</v>
      </c>
      <c r="C396" s="23">
        <v>0.08</v>
      </c>
      <c r="D396" s="48"/>
      <c r="E396" s="48"/>
      <c r="F396" s="23"/>
    </row>
    <row r="397" spans="1:6">
      <c r="A397" s="48"/>
      <c r="B397" s="23" t="s">
        <v>1080</v>
      </c>
      <c r="C397" s="23">
        <v>0.03</v>
      </c>
      <c r="D397" s="48"/>
      <c r="E397" s="48"/>
      <c r="F397" s="23"/>
    </row>
    <row r="398" spans="1:6">
      <c r="A398" s="48"/>
      <c r="B398" s="23" t="s">
        <v>1081</v>
      </c>
      <c r="C398" s="23">
        <v>0.15</v>
      </c>
      <c r="D398" s="48"/>
      <c r="E398" s="48"/>
      <c r="F398" s="23"/>
    </row>
    <row r="399" spans="1:6">
      <c r="A399" s="48"/>
      <c r="B399" s="23" t="s">
        <v>1082</v>
      </c>
      <c r="C399" s="23">
        <v>0.22</v>
      </c>
      <c r="D399" s="48"/>
      <c r="E399" s="48"/>
      <c r="F399" s="23"/>
    </row>
    <row r="400" spans="1:6">
      <c r="A400" s="48"/>
      <c r="B400" s="23" t="s">
        <v>1083</v>
      </c>
      <c r="C400" s="23">
        <v>0.04</v>
      </c>
      <c r="D400" s="48"/>
      <c r="E400" s="48"/>
      <c r="F400" s="23"/>
    </row>
    <row r="401" spans="1:6">
      <c r="A401" s="48"/>
      <c r="B401" s="23" t="s">
        <v>1084</v>
      </c>
      <c r="C401" s="23">
        <v>0.28000000000000003</v>
      </c>
      <c r="D401" s="48"/>
      <c r="E401" s="48"/>
      <c r="F401" s="23"/>
    </row>
    <row r="402" spans="1:6">
      <c r="A402" s="48"/>
      <c r="B402" s="23" t="s">
        <v>1085</v>
      </c>
      <c r="C402" s="23">
        <v>0.12</v>
      </c>
      <c r="D402" s="48"/>
      <c r="E402" s="48"/>
      <c r="F402" s="23"/>
    </row>
    <row r="403" spans="1:6">
      <c r="A403" s="48"/>
      <c r="B403" s="23" t="s">
        <v>1086</v>
      </c>
      <c r="C403" s="23">
        <v>0.12</v>
      </c>
      <c r="D403" s="48"/>
      <c r="E403" s="48"/>
      <c r="F403" s="23"/>
    </row>
    <row r="404" spans="1:6">
      <c r="A404" s="48"/>
      <c r="B404" s="23" t="s">
        <v>1087</v>
      </c>
      <c r="C404" s="23">
        <v>0.02</v>
      </c>
      <c r="D404" s="48"/>
      <c r="E404" s="48"/>
      <c r="F404" s="23"/>
    </row>
    <row r="405" spans="1:6">
      <c r="A405" s="48"/>
      <c r="B405" s="23" t="s">
        <v>1088</v>
      </c>
      <c r="C405" s="23">
        <v>0.03</v>
      </c>
      <c r="D405" s="48"/>
      <c r="E405" s="48"/>
      <c r="F405" s="23"/>
    </row>
    <row r="406" spans="1:6">
      <c r="A406" s="48"/>
      <c r="B406" s="23" t="s">
        <v>1089</v>
      </c>
      <c r="C406" s="23">
        <v>0.02</v>
      </c>
      <c r="D406" s="48"/>
      <c r="E406" s="48"/>
      <c r="F406" s="23"/>
    </row>
    <row r="407" spans="1:6">
      <c r="A407" s="48"/>
      <c r="B407" s="23" t="s">
        <v>1090</v>
      </c>
      <c r="C407" s="23">
        <v>0.04</v>
      </c>
      <c r="D407" s="48"/>
      <c r="E407" s="48"/>
      <c r="F407" s="23"/>
    </row>
    <row r="408" spans="1:6">
      <c r="A408" s="48"/>
      <c r="B408" s="23" t="s">
        <v>1091</v>
      </c>
      <c r="C408" s="23">
        <v>0.02</v>
      </c>
      <c r="D408" s="48"/>
      <c r="E408" s="48"/>
      <c r="F408" s="23"/>
    </row>
    <row r="409" spans="1:6">
      <c r="A409" s="48"/>
      <c r="B409" s="23" t="s">
        <v>1092</v>
      </c>
      <c r="C409" s="23">
        <v>0.02</v>
      </c>
      <c r="D409" s="48"/>
      <c r="E409" s="48"/>
      <c r="F409" s="23"/>
    </row>
    <row r="410" spans="1:6">
      <c r="A410" s="48"/>
      <c r="B410" s="23" t="s">
        <v>1093</v>
      </c>
      <c r="C410" s="23">
        <v>0.13</v>
      </c>
      <c r="D410" s="48"/>
      <c r="E410" s="48"/>
      <c r="F410" s="23"/>
    </row>
    <row r="411" spans="1:6">
      <c r="A411" s="48"/>
      <c r="B411" s="23" t="s">
        <v>1094</v>
      </c>
      <c r="C411" s="23">
        <v>0.19</v>
      </c>
      <c r="D411" s="48"/>
      <c r="E411" s="48"/>
      <c r="F411" s="23"/>
    </row>
    <row r="412" spans="1:6">
      <c r="A412" s="48"/>
      <c r="B412" s="23" t="s">
        <v>1095</v>
      </c>
      <c r="C412" s="23">
        <v>0.05</v>
      </c>
      <c r="D412" s="48"/>
      <c r="E412" s="48"/>
      <c r="F412" s="23"/>
    </row>
    <row r="413" spans="1:6">
      <c r="A413" s="48"/>
      <c r="B413" s="23" t="s">
        <v>1096</v>
      </c>
      <c r="C413" s="23">
        <v>0.74</v>
      </c>
      <c r="D413" s="48"/>
      <c r="E413" s="48"/>
      <c r="F413" s="23"/>
    </row>
    <row r="414" spans="1:6">
      <c r="A414" s="48"/>
      <c r="B414" s="23" t="s">
        <v>1097</v>
      </c>
      <c r="C414" s="23">
        <v>0.09</v>
      </c>
      <c r="D414" s="48"/>
      <c r="E414" s="48"/>
      <c r="F414" s="23"/>
    </row>
    <row r="415" spans="1:6">
      <c r="A415" s="48"/>
      <c r="B415" s="23" t="s">
        <v>1098</v>
      </c>
      <c r="C415" s="23">
        <v>0.04</v>
      </c>
      <c r="D415" s="48"/>
      <c r="E415" s="48"/>
      <c r="F415" s="23"/>
    </row>
    <row r="416" spans="1:6">
      <c r="A416" s="48"/>
      <c r="B416" s="23" t="s">
        <v>564</v>
      </c>
      <c r="C416" s="23">
        <v>22</v>
      </c>
      <c r="D416" s="48"/>
      <c r="E416" s="48"/>
      <c r="F416" s="23"/>
    </row>
    <row r="417" spans="1:6">
      <c r="A417" s="48"/>
      <c r="B417" s="23" t="s">
        <v>1099</v>
      </c>
      <c r="C417" s="23">
        <v>0.21</v>
      </c>
      <c r="D417" s="48"/>
      <c r="E417" s="48"/>
      <c r="F417" s="23"/>
    </row>
    <row r="418" spans="1:6">
      <c r="A418" s="48"/>
      <c r="B418" s="23" t="s">
        <v>1100</v>
      </c>
      <c r="C418" s="23">
        <v>0.15</v>
      </c>
      <c r="D418" s="48"/>
      <c r="E418" s="48"/>
      <c r="F418" s="23"/>
    </row>
    <row r="419" spans="1:6">
      <c r="A419" s="48"/>
      <c r="B419" s="23" t="s">
        <v>1101</v>
      </c>
      <c r="C419" s="23">
        <v>0.11</v>
      </c>
      <c r="D419" s="48"/>
      <c r="E419" s="48"/>
      <c r="F419" s="23"/>
    </row>
    <row r="420" spans="1:6">
      <c r="A420" s="48"/>
      <c r="B420" s="23" t="s">
        <v>1102</v>
      </c>
      <c r="C420" s="23">
        <v>0.13</v>
      </c>
      <c r="D420" s="48"/>
      <c r="E420" s="48"/>
      <c r="F420" s="23"/>
    </row>
    <row r="421" spans="1:6">
      <c r="A421" s="48"/>
      <c r="B421" s="23" t="s">
        <v>1103</v>
      </c>
      <c r="C421" s="23">
        <v>0.1</v>
      </c>
      <c r="D421" s="48"/>
      <c r="E421" s="48"/>
      <c r="F421" s="23"/>
    </row>
    <row r="422" spans="1:6">
      <c r="A422" s="48"/>
      <c r="B422" s="23" t="s">
        <v>1104</v>
      </c>
      <c r="C422" s="23">
        <v>0.1</v>
      </c>
      <c r="D422" s="48"/>
      <c r="E422" s="48"/>
      <c r="F422" s="23"/>
    </row>
    <row r="423" spans="1:6">
      <c r="A423" s="48"/>
      <c r="B423" s="23" t="s">
        <v>1105</v>
      </c>
      <c r="C423" s="23">
        <v>0.08</v>
      </c>
      <c r="D423" s="48"/>
      <c r="E423" s="48"/>
      <c r="F423" s="23"/>
    </row>
    <row r="424" spans="1:6">
      <c r="A424" s="48"/>
      <c r="B424" s="23" t="s">
        <v>1106</v>
      </c>
      <c r="C424" s="23">
        <v>0.1</v>
      </c>
      <c r="D424" s="48"/>
      <c r="E424" s="48"/>
      <c r="F424" s="23"/>
    </row>
    <row r="425" spans="1:6">
      <c r="A425" s="48"/>
      <c r="B425" s="23" t="s">
        <v>1107</v>
      </c>
      <c r="C425" s="23">
        <v>0.17</v>
      </c>
      <c r="D425" s="48"/>
      <c r="E425" s="48"/>
      <c r="F425" s="23"/>
    </row>
    <row r="426" spans="1:6">
      <c r="A426" s="48"/>
      <c r="B426" s="23" t="s">
        <v>1108</v>
      </c>
      <c r="C426" s="23">
        <v>0.1</v>
      </c>
      <c r="D426" s="48"/>
      <c r="E426" s="48"/>
      <c r="F426" s="23"/>
    </row>
    <row r="427" spans="1:6">
      <c r="A427" s="48"/>
      <c r="B427" s="23" t="s">
        <v>1109</v>
      </c>
      <c r="C427" s="23">
        <v>0.13</v>
      </c>
      <c r="D427" s="48"/>
      <c r="E427" s="48"/>
      <c r="F427" s="23"/>
    </row>
    <row r="428" spans="1:6">
      <c r="A428" s="48"/>
      <c r="B428" s="23" t="s">
        <v>1110</v>
      </c>
      <c r="C428" s="23">
        <v>0.08</v>
      </c>
      <c r="D428" s="48"/>
      <c r="E428" s="48"/>
      <c r="F428" s="23"/>
    </row>
    <row r="429" spans="1:6">
      <c r="A429" s="48"/>
      <c r="B429" s="23" t="s">
        <v>1111</v>
      </c>
      <c r="C429" s="23">
        <v>0.09</v>
      </c>
      <c r="D429" s="48"/>
      <c r="E429" s="48"/>
      <c r="F429" s="23"/>
    </row>
    <row r="430" spans="1:6">
      <c r="A430" s="48"/>
      <c r="B430" s="23" t="s">
        <v>1112</v>
      </c>
      <c r="C430" s="23">
        <v>0.12</v>
      </c>
      <c r="D430" s="48"/>
      <c r="E430" s="48"/>
      <c r="F430" s="23"/>
    </row>
    <row r="431" spans="1:6">
      <c r="A431" s="48"/>
      <c r="B431" s="23" t="s">
        <v>1113</v>
      </c>
      <c r="C431" s="23">
        <v>0.09</v>
      </c>
      <c r="D431" s="48"/>
      <c r="E431" s="48"/>
      <c r="F431" s="23"/>
    </row>
    <row r="432" spans="1:6">
      <c r="A432" s="48"/>
      <c r="B432" s="23" t="s">
        <v>1114</v>
      </c>
      <c r="C432" s="23">
        <v>0.08</v>
      </c>
      <c r="D432" s="48"/>
      <c r="E432" s="48"/>
      <c r="F432" s="23"/>
    </row>
    <row r="433" spans="1:6">
      <c r="A433" s="48"/>
      <c r="B433" s="23" t="s">
        <v>1115</v>
      </c>
      <c r="C433" s="23">
        <v>0.22</v>
      </c>
      <c r="D433" s="48"/>
      <c r="E433" s="48"/>
      <c r="F433" s="23"/>
    </row>
    <row r="434" spans="1:6">
      <c r="A434" s="48"/>
      <c r="B434" s="23" t="s">
        <v>1116</v>
      </c>
      <c r="C434" s="23">
        <v>0.15</v>
      </c>
      <c r="D434" s="48"/>
      <c r="E434" s="48"/>
      <c r="F434" s="23"/>
    </row>
    <row r="435" spans="1:6">
      <c r="A435" s="48"/>
      <c r="B435" s="23" t="s">
        <v>1117</v>
      </c>
      <c r="C435" s="23">
        <v>0.23</v>
      </c>
      <c r="D435" s="48"/>
      <c r="E435" s="48"/>
      <c r="F435" s="23"/>
    </row>
    <row r="436" spans="1:6">
      <c r="A436" s="48"/>
      <c r="B436" s="23" t="s">
        <v>1118</v>
      </c>
      <c r="C436" s="23">
        <v>0.28999999999999998</v>
      </c>
      <c r="D436" s="48"/>
      <c r="E436" s="48"/>
      <c r="F436" s="23"/>
    </row>
    <row r="437" spans="1:6">
      <c r="A437" s="48"/>
      <c r="B437" s="23" t="s">
        <v>1119</v>
      </c>
      <c r="C437" s="23">
        <v>6.2</v>
      </c>
      <c r="D437" s="48"/>
      <c r="E437" s="48"/>
      <c r="F437" s="23"/>
    </row>
    <row r="438" spans="1:6">
      <c r="A438" s="48"/>
      <c r="B438" s="23"/>
      <c r="C438" s="23"/>
      <c r="D438" s="48"/>
      <c r="E438" s="48"/>
      <c r="F438" s="23"/>
    </row>
    <row r="439" spans="1:6">
      <c r="A439" s="48"/>
      <c r="B439" s="23"/>
      <c r="C439" s="23"/>
      <c r="D439" s="48"/>
      <c r="E439" s="48"/>
      <c r="F439" s="23"/>
    </row>
    <row r="440" spans="1:6">
      <c r="A440" s="48"/>
      <c r="B440" s="23"/>
      <c r="C440" s="23"/>
      <c r="D440" s="48"/>
      <c r="E440" s="48"/>
      <c r="F440" s="23"/>
    </row>
    <row r="441" spans="1:6">
      <c r="A441" s="48"/>
      <c r="B441" s="23"/>
      <c r="C441" s="23"/>
      <c r="D441" s="48"/>
      <c r="E441" s="48"/>
      <c r="F441" s="23"/>
    </row>
    <row r="442" spans="1:6">
      <c r="A442" s="48" t="s">
        <v>115</v>
      </c>
      <c r="B442" s="23"/>
      <c r="C442" s="23">
        <f>SUM(C89:C441)</f>
        <v>121.03</v>
      </c>
      <c r="D442" s="23">
        <f>SUMIF(D89:D441,"是",C89:C441)</f>
        <v>0</v>
      </c>
      <c r="E442" s="23">
        <f>SUMIF(E89:E441,"是",C89:C441)</f>
        <v>0</v>
      </c>
      <c r="F442" s="23"/>
    </row>
    <row r="443" spans="1:6">
      <c r="A443" s="23"/>
      <c r="B443" s="23"/>
      <c r="C443" s="23"/>
      <c r="D443" s="23"/>
      <c r="E443" s="23">
        <f>C442-E442</f>
        <v>121.03</v>
      </c>
      <c r="F443" s="48" t="s">
        <v>225</v>
      </c>
    </row>
  </sheetData>
  <autoFilter ref="A2:F442" xr:uid="{00000000-0009-0000-0000-00000A000000}"/>
  <mergeCells count="1">
    <mergeCell ref="A1:F1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2"/>
  <sheetViews>
    <sheetView workbookViewId="0">
      <selection activeCell="E31" sqref="E31"/>
    </sheetView>
  </sheetViews>
  <sheetFormatPr defaultRowHeight="15.75"/>
  <cols>
    <col min="1" max="1" width="21.625" bestFit="1" customWidth="1"/>
    <col min="2" max="2" width="23.5" bestFit="1" customWidth="1"/>
    <col min="6" max="6" width="31.25" bestFit="1" customWidth="1"/>
  </cols>
  <sheetData>
    <row r="1" spans="1:6">
      <c r="A1" s="113" t="s">
        <v>189</v>
      </c>
      <c r="B1" s="113"/>
      <c r="C1" s="113"/>
      <c r="D1" s="113"/>
      <c r="E1" s="113"/>
      <c r="F1" s="113"/>
    </row>
    <row r="2" spans="1:6">
      <c r="A2" s="48" t="s">
        <v>128</v>
      </c>
      <c r="B2" s="48" t="s">
        <v>123</v>
      </c>
      <c r="C2" s="48" t="s">
        <v>173</v>
      </c>
      <c r="D2" s="48" t="s">
        <v>174</v>
      </c>
      <c r="E2" s="48" t="s">
        <v>224</v>
      </c>
      <c r="F2" s="48" t="s">
        <v>124</v>
      </c>
    </row>
    <row r="3" spans="1:6">
      <c r="A3" s="48" t="s">
        <v>177</v>
      </c>
      <c r="B3" s="23" t="s">
        <v>175</v>
      </c>
      <c r="C3" s="23">
        <v>1.2</v>
      </c>
      <c r="D3" s="48" t="s">
        <v>176</v>
      </c>
      <c r="E3" s="48" t="s">
        <v>215</v>
      </c>
      <c r="F3" s="48" t="s">
        <v>249</v>
      </c>
    </row>
    <row r="4" spans="1:6">
      <c r="A4" s="48" t="s">
        <v>208</v>
      </c>
      <c r="B4" s="23" t="s">
        <v>178</v>
      </c>
      <c r="C4" s="23">
        <v>47</v>
      </c>
      <c r="D4" s="48" t="s">
        <v>218</v>
      </c>
      <c r="E4" s="48" t="s">
        <v>176</v>
      </c>
      <c r="F4" s="48" t="s">
        <v>209</v>
      </c>
    </row>
    <row r="5" spans="1:6">
      <c r="A5" s="48" t="s">
        <v>230</v>
      </c>
      <c r="B5" s="23" t="s">
        <v>179</v>
      </c>
      <c r="C5" s="23">
        <v>3.8</v>
      </c>
      <c r="D5" s="48" t="s">
        <v>205</v>
      </c>
      <c r="E5" s="48" t="s">
        <v>217</v>
      </c>
      <c r="F5" s="48" t="s">
        <v>249</v>
      </c>
    </row>
    <row r="6" spans="1:6">
      <c r="A6" s="48" t="s">
        <v>229</v>
      </c>
      <c r="B6" s="23" t="s">
        <v>180</v>
      </c>
      <c r="C6" s="23">
        <v>2.1</v>
      </c>
      <c r="D6" s="48" t="s">
        <v>206</v>
      </c>
      <c r="E6" s="48" t="s">
        <v>218</v>
      </c>
      <c r="F6" s="48" t="s">
        <v>249</v>
      </c>
    </row>
    <row r="7" spans="1:6">
      <c r="A7" s="48" t="s">
        <v>228</v>
      </c>
      <c r="B7" s="23" t="s">
        <v>181</v>
      </c>
      <c r="C7" s="23">
        <v>23</v>
      </c>
      <c r="D7" s="48" t="s">
        <v>176</v>
      </c>
      <c r="E7" s="48" t="s">
        <v>219</v>
      </c>
      <c r="F7" s="48" t="s">
        <v>226</v>
      </c>
    </row>
    <row r="8" spans="1:6">
      <c r="A8" s="48" t="s">
        <v>227</v>
      </c>
      <c r="B8" s="23" t="s">
        <v>182</v>
      </c>
      <c r="C8" s="23">
        <v>22</v>
      </c>
      <c r="D8" s="48" t="s">
        <v>207</v>
      </c>
      <c r="E8" s="48" t="s">
        <v>205</v>
      </c>
      <c r="F8" s="48" t="s">
        <v>226</v>
      </c>
    </row>
    <row r="9" spans="1:6">
      <c r="A9" s="48" t="s">
        <v>242</v>
      </c>
      <c r="B9" s="23" t="s">
        <v>183</v>
      </c>
      <c r="C9" s="23">
        <v>20</v>
      </c>
      <c r="D9" s="48" t="s">
        <v>207</v>
      </c>
      <c r="E9" s="48" t="s">
        <v>205</v>
      </c>
      <c r="F9" s="23"/>
    </row>
    <row r="10" spans="1:6">
      <c r="A10" s="48" t="s">
        <v>231</v>
      </c>
      <c r="B10" s="23" t="s">
        <v>184</v>
      </c>
      <c r="C10" s="23">
        <v>5.4</v>
      </c>
      <c r="D10" s="48" t="s">
        <v>207</v>
      </c>
      <c r="E10" s="48" t="s">
        <v>218</v>
      </c>
      <c r="F10" s="48" t="s">
        <v>249</v>
      </c>
    </row>
    <row r="11" spans="1:6">
      <c r="A11" s="48" t="s">
        <v>232</v>
      </c>
      <c r="B11" s="23" t="s">
        <v>185</v>
      </c>
      <c r="C11" s="23">
        <v>1</v>
      </c>
      <c r="D11" s="48" t="s">
        <v>205</v>
      </c>
      <c r="E11" s="48" t="s">
        <v>215</v>
      </c>
      <c r="F11" s="48" t="s">
        <v>249</v>
      </c>
    </row>
    <row r="12" spans="1:6">
      <c r="A12" s="48" t="s">
        <v>233</v>
      </c>
      <c r="B12" s="23" t="s">
        <v>186</v>
      </c>
      <c r="C12" s="23">
        <v>219</v>
      </c>
      <c r="D12" s="48" t="s">
        <v>176</v>
      </c>
      <c r="E12" s="48" t="s">
        <v>176</v>
      </c>
      <c r="F12" s="48"/>
    </row>
    <row r="13" spans="1:6">
      <c r="A13" s="48" t="s">
        <v>235</v>
      </c>
      <c r="B13" s="23" t="s">
        <v>187</v>
      </c>
      <c r="C13" s="23">
        <v>1</v>
      </c>
      <c r="D13" s="48" t="s">
        <v>176</v>
      </c>
      <c r="E13" s="48" t="s">
        <v>215</v>
      </c>
      <c r="F13" s="48" t="s">
        <v>249</v>
      </c>
    </row>
    <row r="14" spans="1:6">
      <c r="A14" s="48" t="s">
        <v>234</v>
      </c>
      <c r="B14" s="23" t="s">
        <v>188</v>
      </c>
      <c r="C14" s="23">
        <v>1.4</v>
      </c>
      <c r="D14" s="48" t="s">
        <v>210</v>
      </c>
      <c r="E14" s="48" t="s">
        <v>215</v>
      </c>
      <c r="F14" s="48" t="s">
        <v>249</v>
      </c>
    </row>
    <row r="15" spans="1:6">
      <c r="A15" s="48" t="s">
        <v>213</v>
      </c>
      <c r="B15" s="23" t="s">
        <v>190</v>
      </c>
      <c r="C15" s="23">
        <v>4</v>
      </c>
      <c r="D15" s="48" t="s">
        <v>212</v>
      </c>
      <c r="E15" s="48" t="s">
        <v>217</v>
      </c>
      <c r="F15" s="48" t="s">
        <v>249</v>
      </c>
    </row>
    <row r="16" spans="1:6">
      <c r="A16" s="48" t="s">
        <v>253</v>
      </c>
      <c r="B16" s="23" t="s">
        <v>191</v>
      </c>
      <c r="C16" s="23">
        <v>75</v>
      </c>
      <c r="D16" s="48" t="s">
        <v>211</v>
      </c>
      <c r="E16" s="48" t="s">
        <v>176</v>
      </c>
      <c r="F16" s="48" t="s">
        <v>214</v>
      </c>
    </row>
    <row r="17" spans="1:6">
      <c r="A17" s="48" t="s">
        <v>236</v>
      </c>
      <c r="B17" s="23" t="s">
        <v>192</v>
      </c>
      <c r="C17" s="23">
        <v>0.9</v>
      </c>
      <c r="D17" s="48" t="s">
        <v>176</v>
      </c>
      <c r="E17" s="48" t="s">
        <v>215</v>
      </c>
      <c r="F17" s="48" t="s">
        <v>249</v>
      </c>
    </row>
    <row r="18" spans="1:6">
      <c r="A18" s="48" t="s">
        <v>237</v>
      </c>
      <c r="B18" s="23" t="s">
        <v>193</v>
      </c>
      <c r="C18" s="23">
        <v>7.0000000000000007E-2</v>
      </c>
      <c r="D18" s="48" t="s">
        <v>204</v>
      </c>
      <c r="E18" s="48" t="s">
        <v>216</v>
      </c>
      <c r="F18" s="23"/>
    </row>
    <row r="19" spans="1:6">
      <c r="A19" s="48" t="s">
        <v>238</v>
      </c>
      <c r="B19" s="23" t="s">
        <v>194</v>
      </c>
      <c r="C19" s="23">
        <v>1.1000000000000001</v>
      </c>
      <c r="D19" s="48" t="s">
        <v>220</v>
      </c>
      <c r="E19" s="48" t="s">
        <v>216</v>
      </c>
      <c r="F19" s="48" t="s">
        <v>249</v>
      </c>
    </row>
    <row r="20" spans="1:6">
      <c r="A20" s="48" t="s">
        <v>237</v>
      </c>
      <c r="B20" s="23" t="s">
        <v>195</v>
      </c>
      <c r="C20" s="23">
        <v>0.1</v>
      </c>
      <c r="D20" s="48" t="s">
        <v>215</v>
      </c>
      <c r="E20" s="48" t="s">
        <v>221</v>
      </c>
      <c r="F20" s="23"/>
    </row>
    <row r="21" spans="1:6">
      <c r="A21" s="48" t="s">
        <v>239</v>
      </c>
      <c r="B21" s="23" t="s">
        <v>196</v>
      </c>
      <c r="C21" s="23">
        <v>1.4</v>
      </c>
      <c r="D21" s="48" t="s">
        <v>204</v>
      </c>
      <c r="E21" s="48" t="s">
        <v>215</v>
      </c>
      <c r="F21" s="23"/>
    </row>
    <row r="22" spans="1:6">
      <c r="A22" s="48" t="s">
        <v>240</v>
      </c>
      <c r="B22" s="23" t="s">
        <v>197</v>
      </c>
      <c r="C22" s="23">
        <v>1.1000000000000001</v>
      </c>
      <c r="D22" s="48" t="s">
        <v>205</v>
      </c>
      <c r="E22" s="48" t="s">
        <v>204</v>
      </c>
      <c r="F22" s="48" t="s">
        <v>241</v>
      </c>
    </row>
    <row r="23" spans="1:6">
      <c r="A23" s="48" t="s">
        <v>257</v>
      </c>
      <c r="B23" s="23" t="s">
        <v>198</v>
      </c>
      <c r="C23" s="23">
        <v>28</v>
      </c>
      <c r="D23" s="48" t="s">
        <v>176</v>
      </c>
      <c r="E23" s="48" t="s">
        <v>220</v>
      </c>
      <c r="F23" s="23"/>
    </row>
    <row r="24" spans="1:6">
      <c r="A24" s="48" t="s">
        <v>243</v>
      </c>
      <c r="B24" s="23" t="s">
        <v>199</v>
      </c>
      <c r="C24" s="23">
        <v>1.7</v>
      </c>
      <c r="D24" s="48" t="s">
        <v>176</v>
      </c>
      <c r="E24" s="48" t="s">
        <v>204</v>
      </c>
      <c r="F24" s="48" t="s">
        <v>249</v>
      </c>
    </row>
    <row r="25" spans="1:6">
      <c r="A25" s="48" t="s">
        <v>244</v>
      </c>
      <c r="B25" s="23" t="s">
        <v>200</v>
      </c>
      <c r="C25" s="23">
        <v>1.7</v>
      </c>
      <c r="D25" s="48" t="s">
        <v>205</v>
      </c>
      <c r="E25" s="48" t="s">
        <v>204</v>
      </c>
      <c r="F25" s="48" t="s">
        <v>249</v>
      </c>
    </row>
    <row r="26" spans="1:6">
      <c r="A26" s="48" t="s">
        <v>246</v>
      </c>
      <c r="B26" s="48" t="s">
        <v>245</v>
      </c>
      <c r="C26" s="23">
        <v>0.01</v>
      </c>
      <c r="D26" s="48" t="s">
        <v>204</v>
      </c>
      <c r="E26" s="48" t="s">
        <v>222</v>
      </c>
      <c r="F26" s="23"/>
    </row>
    <row r="27" spans="1:6">
      <c r="A27" s="48" t="s">
        <v>248</v>
      </c>
      <c r="B27" s="23" t="s">
        <v>201</v>
      </c>
      <c r="C27" s="23">
        <v>2</v>
      </c>
      <c r="D27" s="48" t="s">
        <v>176</v>
      </c>
      <c r="E27" s="48" t="s">
        <v>204</v>
      </c>
      <c r="F27" s="48" t="s">
        <v>249</v>
      </c>
    </row>
    <row r="28" spans="1:6">
      <c r="A28" s="48" t="s">
        <v>247</v>
      </c>
      <c r="B28" s="23" t="s">
        <v>202</v>
      </c>
      <c r="C28" s="23">
        <v>1.7</v>
      </c>
      <c r="D28" s="48" t="s">
        <v>220</v>
      </c>
      <c r="E28" s="48" t="s">
        <v>223</v>
      </c>
      <c r="F28" s="48" t="s">
        <v>249</v>
      </c>
    </row>
    <row r="29" spans="1:6">
      <c r="A29" s="48" t="s">
        <v>237</v>
      </c>
      <c r="B29" s="23" t="s">
        <v>203</v>
      </c>
      <c r="C29" s="23">
        <v>0.4</v>
      </c>
      <c r="D29" s="48" t="s">
        <v>204</v>
      </c>
      <c r="E29" s="48" t="s">
        <v>204</v>
      </c>
      <c r="F29" s="23"/>
    </row>
    <row r="30" spans="1:6">
      <c r="A30" s="23"/>
      <c r="B30" s="23"/>
      <c r="C30" s="23"/>
      <c r="D30" s="23"/>
      <c r="E30" s="23"/>
      <c r="F30" s="23"/>
    </row>
    <row r="31" spans="1:6">
      <c r="A31" s="48" t="s">
        <v>115</v>
      </c>
      <c r="B31" s="23"/>
      <c r="C31" s="23">
        <f>SUM(C3:C30)</f>
        <v>466.07999999999993</v>
      </c>
      <c r="D31" s="23">
        <f>SUMIF(D3:D30,"是",C3:C30)</f>
        <v>417.09999999999997</v>
      </c>
      <c r="E31" s="23">
        <f>SUMIF(E3:E30,"是",C3:C30)</f>
        <v>434</v>
      </c>
      <c r="F31" s="23"/>
    </row>
    <row r="32" spans="1:6">
      <c r="A32" s="23"/>
      <c r="B32" s="23"/>
      <c r="C32" s="23"/>
      <c r="D32" s="23"/>
      <c r="E32" s="23">
        <f>C31-E31</f>
        <v>32.079999999999927</v>
      </c>
      <c r="F32" s="48" t="s">
        <v>225</v>
      </c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58"/>
  <sheetViews>
    <sheetView workbookViewId="0">
      <selection activeCell="C356" sqref="C356"/>
    </sheetView>
  </sheetViews>
  <sheetFormatPr defaultRowHeight="15.75"/>
  <cols>
    <col min="2" max="2" width="47.75" customWidth="1"/>
    <col min="6" max="6" width="13.25" customWidth="1"/>
  </cols>
  <sheetData>
    <row r="1" spans="1:6">
      <c r="A1" s="113" t="s">
        <v>250</v>
      </c>
      <c r="B1" s="113"/>
      <c r="C1" s="113"/>
      <c r="D1" s="113"/>
      <c r="E1" s="113"/>
      <c r="F1" s="113"/>
    </row>
    <row r="2" spans="1:6">
      <c r="A2" s="48" t="s">
        <v>128</v>
      </c>
      <c r="B2" s="48" t="s">
        <v>123</v>
      </c>
      <c r="C2" s="48" t="s">
        <v>173</v>
      </c>
      <c r="D2" s="48" t="s">
        <v>174</v>
      </c>
      <c r="E2" s="48" t="s">
        <v>224</v>
      </c>
      <c r="F2" s="48" t="s">
        <v>124</v>
      </c>
    </row>
    <row r="3" spans="1:6" ht="31.5">
      <c r="A3" s="48"/>
      <c r="B3" s="51" t="s">
        <v>251</v>
      </c>
      <c r="C3" s="23">
        <v>0.11</v>
      </c>
      <c r="D3" s="48" t="s">
        <v>176</v>
      </c>
      <c r="E3" s="48"/>
      <c r="F3" s="48"/>
    </row>
    <row r="4" spans="1:6">
      <c r="A4" s="48"/>
      <c r="B4" s="51" t="s">
        <v>252</v>
      </c>
      <c r="C4" s="23">
        <v>0.01</v>
      </c>
      <c r="D4" s="48"/>
      <c r="E4" s="48"/>
      <c r="F4" s="48"/>
    </row>
    <row r="5" spans="1:6">
      <c r="A5" s="48"/>
      <c r="B5" s="51" t="s">
        <v>254</v>
      </c>
      <c r="C5" s="23">
        <v>0.11</v>
      </c>
      <c r="D5" s="48"/>
      <c r="E5" s="48"/>
      <c r="F5" s="48"/>
    </row>
    <row r="6" spans="1:6">
      <c r="A6" s="48"/>
      <c r="B6" s="51" t="s">
        <v>256</v>
      </c>
      <c r="C6" s="23">
        <v>0.15</v>
      </c>
      <c r="D6" s="48"/>
      <c r="E6" s="48"/>
      <c r="F6" s="48"/>
    </row>
    <row r="7" spans="1:6">
      <c r="A7" s="48"/>
      <c r="B7" s="51" t="s">
        <v>255</v>
      </c>
      <c r="C7" s="23">
        <v>0.05</v>
      </c>
      <c r="D7" s="48"/>
      <c r="E7" s="48"/>
      <c r="F7" s="48"/>
    </row>
    <row r="8" spans="1:6">
      <c r="A8" s="48"/>
      <c r="B8" s="51" t="s">
        <v>258</v>
      </c>
      <c r="C8" s="23">
        <v>0.14000000000000001</v>
      </c>
      <c r="D8" s="48"/>
      <c r="E8" s="48"/>
      <c r="F8" s="48"/>
    </row>
    <row r="9" spans="1:6">
      <c r="A9" s="48"/>
      <c r="B9" s="51" t="s">
        <v>259</v>
      </c>
      <c r="C9" s="23">
        <v>0.19</v>
      </c>
      <c r="D9" s="48"/>
      <c r="E9" s="48"/>
      <c r="F9" s="23"/>
    </row>
    <row r="10" spans="1:6">
      <c r="A10" s="48"/>
      <c r="B10" s="51" t="s">
        <v>260</v>
      </c>
      <c r="C10" s="23">
        <v>0.19</v>
      </c>
      <c r="D10" s="48"/>
      <c r="E10" s="48"/>
      <c r="F10" s="23"/>
    </row>
    <row r="11" spans="1:6">
      <c r="A11" s="48"/>
      <c r="B11" s="51" t="s">
        <v>261</v>
      </c>
      <c r="C11" s="23">
        <v>0.25</v>
      </c>
      <c r="D11" s="48"/>
      <c r="E11" s="48"/>
      <c r="F11" s="48"/>
    </row>
    <row r="12" spans="1:6">
      <c r="A12" s="48"/>
      <c r="B12" s="51" t="s">
        <v>262</v>
      </c>
      <c r="C12" s="23">
        <v>0.26</v>
      </c>
      <c r="D12" s="48"/>
      <c r="E12" s="48"/>
      <c r="F12" s="48"/>
    </row>
    <row r="13" spans="1:6">
      <c r="A13" s="48"/>
      <c r="B13" s="51" t="s">
        <v>263</v>
      </c>
      <c r="C13" s="23">
        <v>0.03</v>
      </c>
      <c r="D13" s="48"/>
      <c r="E13" s="48"/>
      <c r="F13" s="48"/>
    </row>
    <row r="14" spans="1:6">
      <c r="A14" s="48"/>
      <c r="B14" s="51" t="s">
        <v>264</v>
      </c>
      <c r="C14" s="23">
        <v>0.03</v>
      </c>
      <c r="D14" s="48"/>
      <c r="E14" s="48"/>
      <c r="F14" s="48"/>
    </row>
    <row r="15" spans="1:6">
      <c r="A15" s="48"/>
      <c r="B15" s="51" t="s">
        <v>265</v>
      </c>
      <c r="C15" s="23">
        <v>0.25</v>
      </c>
      <c r="D15" s="48"/>
      <c r="E15" s="48"/>
      <c r="F15" s="48"/>
    </row>
    <row r="16" spans="1:6">
      <c r="A16" s="48"/>
      <c r="B16" s="51" t="s">
        <v>266</v>
      </c>
      <c r="C16" s="23">
        <v>0.22</v>
      </c>
      <c r="D16" s="48"/>
      <c r="E16" s="48"/>
      <c r="F16" s="48"/>
    </row>
    <row r="17" spans="1:6">
      <c r="A17" s="23"/>
      <c r="B17" s="51" t="s">
        <v>267</v>
      </c>
      <c r="C17" s="23">
        <v>0.04</v>
      </c>
      <c r="D17" s="48"/>
      <c r="E17" s="48"/>
      <c r="F17" s="48"/>
    </row>
    <row r="18" spans="1:6">
      <c r="A18" s="23"/>
      <c r="B18" t="s">
        <v>602</v>
      </c>
      <c r="C18" s="23">
        <v>0.04</v>
      </c>
      <c r="D18" s="48"/>
      <c r="E18" s="48"/>
      <c r="F18" s="48"/>
    </row>
    <row r="19" spans="1:6">
      <c r="A19" s="48"/>
      <c r="B19" s="51" t="s">
        <v>268</v>
      </c>
      <c r="C19" s="23">
        <v>0.25</v>
      </c>
      <c r="D19" s="48"/>
      <c r="E19" s="48"/>
      <c r="F19" s="48"/>
    </row>
    <row r="20" spans="1:6">
      <c r="A20" s="48"/>
      <c r="B20" s="51" t="s">
        <v>269</v>
      </c>
      <c r="C20" s="23">
        <v>0.28000000000000003</v>
      </c>
      <c r="D20" s="48"/>
      <c r="E20" s="48"/>
      <c r="F20" s="23"/>
    </row>
    <row r="21" spans="1:6">
      <c r="A21" s="48"/>
      <c r="B21" s="23" t="s">
        <v>270</v>
      </c>
      <c r="C21" s="23">
        <v>0</v>
      </c>
      <c r="D21" s="48"/>
      <c r="E21" s="48"/>
      <c r="F21" s="48"/>
    </row>
    <row r="22" spans="1:6">
      <c r="A22" s="48"/>
      <c r="B22" s="23" t="s">
        <v>271</v>
      </c>
      <c r="C22" s="23">
        <v>5.7</v>
      </c>
      <c r="D22" s="48"/>
      <c r="E22" s="48"/>
      <c r="F22" s="23"/>
    </row>
    <row r="23" spans="1:6">
      <c r="A23" s="48"/>
      <c r="B23" s="23" t="s">
        <v>272</v>
      </c>
      <c r="C23" s="23">
        <v>2.9</v>
      </c>
      <c r="D23" s="48"/>
      <c r="E23" s="48"/>
      <c r="F23" s="23"/>
    </row>
    <row r="24" spans="1:6">
      <c r="A24" s="48"/>
      <c r="B24" s="23" t="s">
        <v>273</v>
      </c>
      <c r="C24" s="23">
        <v>0.09</v>
      </c>
      <c r="D24" s="48"/>
      <c r="E24" s="48"/>
      <c r="F24" s="48"/>
    </row>
    <row r="25" spans="1:6">
      <c r="A25" s="48"/>
      <c r="B25" s="23" t="s">
        <v>274</v>
      </c>
      <c r="C25" s="23">
        <v>0.2</v>
      </c>
      <c r="D25" s="48"/>
      <c r="E25" s="48"/>
      <c r="F25" s="23"/>
    </row>
    <row r="26" spans="1:6">
      <c r="A26" s="48"/>
      <c r="B26" s="23" t="s">
        <v>275</v>
      </c>
      <c r="C26" s="23">
        <v>0.18</v>
      </c>
      <c r="D26" s="48"/>
      <c r="E26" s="48"/>
      <c r="F26" s="48"/>
    </row>
    <row r="27" spans="1:6">
      <c r="A27" s="48"/>
      <c r="B27" s="23" t="s">
        <v>276</v>
      </c>
      <c r="C27" s="23">
        <v>0.61</v>
      </c>
      <c r="D27" s="48"/>
      <c r="E27" s="48"/>
      <c r="F27" s="48"/>
    </row>
    <row r="28" spans="1:6">
      <c r="A28" s="48"/>
      <c r="B28" s="48" t="s">
        <v>277</v>
      </c>
      <c r="C28" s="23">
        <v>1.1000000000000001</v>
      </c>
      <c r="D28" s="48"/>
      <c r="E28" s="48"/>
      <c r="F28" s="23"/>
    </row>
    <row r="29" spans="1:6">
      <c r="A29" s="48"/>
      <c r="B29" s="23" t="s">
        <v>278</v>
      </c>
      <c r="C29" s="23">
        <v>0.56999999999999995</v>
      </c>
      <c r="D29" s="48"/>
      <c r="E29" s="48"/>
      <c r="F29" s="48"/>
    </row>
    <row r="30" spans="1:6">
      <c r="A30" s="48"/>
      <c r="B30" s="23" t="s">
        <v>279</v>
      </c>
      <c r="C30" s="23">
        <v>0.56999999999999995</v>
      </c>
      <c r="D30" s="48"/>
      <c r="E30" s="48"/>
      <c r="F30" s="48"/>
    </row>
    <row r="31" spans="1:6">
      <c r="A31" s="48"/>
      <c r="B31" s="23" t="s">
        <v>280</v>
      </c>
      <c r="C31" s="23">
        <v>0.04</v>
      </c>
      <c r="D31" s="48"/>
      <c r="E31" s="48"/>
      <c r="F31" s="23"/>
    </row>
    <row r="32" spans="1:6">
      <c r="A32" s="48"/>
      <c r="B32" s="51" t="s">
        <v>281</v>
      </c>
      <c r="C32" s="23">
        <v>0.47</v>
      </c>
      <c r="D32" s="48"/>
      <c r="E32" s="48"/>
      <c r="F32" s="23"/>
    </row>
    <row r="33" spans="1:6">
      <c r="A33" s="48"/>
      <c r="B33" s="51" t="s">
        <v>282</v>
      </c>
      <c r="C33" s="23">
        <v>0.02</v>
      </c>
      <c r="D33" s="48"/>
      <c r="E33" s="48"/>
      <c r="F33" s="23"/>
    </row>
    <row r="34" spans="1:6">
      <c r="A34" s="48"/>
      <c r="B34" s="51" t="s">
        <v>283</v>
      </c>
      <c r="C34" s="23">
        <v>0.1</v>
      </c>
      <c r="D34" s="48"/>
      <c r="E34" s="48"/>
      <c r="F34" s="23"/>
    </row>
    <row r="35" spans="1:6">
      <c r="A35" s="48"/>
      <c r="B35" s="51" t="s">
        <v>284</v>
      </c>
      <c r="C35" s="23">
        <v>0.81</v>
      </c>
      <c r="D35" s="48"/>
      <c r="E35" s="48"/>
      <c r="F35" s="23"/>
    </row>
    <row r="36" spans="1:6">
      <c r="A36" s="48"/>
      <c r="B36" s="51" t="s">
        <v>285</v>
      </c>
      <c r="C36" s="23">
        <v>0.02</v>
      </c>
      <c r="D36" s="48"/>
      <c r="E36" s="48"/>
      <c r="F36" s="23"/>
    </row>
    <row r="37" spans="1:6">
      <c r="A37" s="48"/>
      <c r="B37" s="51" t="s">
        <v>286</v>
      </c>
      <c r="C37" s="23">
        <v>0.15</v>
      </c>
      <c r="D37" s="48"/>
      <c r="E37" s="48"/>
      <c r="F37" s="23"/>
    </row>
    <row r="38" spans="1:6">
      <c r="A38" s="48"/>
      <c r="B38" s="51" t="s">
        <v>287</v>
      </c>
      <c r="C38" s="23">
        <v>1.4</v>
      </c>
      <c r="D38" s="48"/>
      <c r="E38" s="48"/>
      <c r="F38" s="23"/>
    </row>
    <row r="39" spans="1:6">
      <c r="A39" s="48"/>
      <c r="B39" s="51" t="s">
        <v>288</v>
      </c>
      <c r="C39" s="23">
        <v>0.03</v>
      </c>
      <c r="D39" s="48" t="s">
        <v>176</v>
      </c>
      <c r="E39" s="48"/>
      <c r="F39" s="23"/>
    </row>
    <row r="40" spans="1:6">
      <c r="A40" s="48"/>
      <c r="B40" s="51" t="s">
        <v>289</v>
      </c>
      <c r="C40" s="23">
        <v>0.21</v>
      </c>
      <c r="D40" s="48" t="s">
        <v>176</v>
      </c>
      <c r="E40" s="48"/>
      <c r="F40" s="23"/>
    </row>
    <row r="41" spans="1:6">
      <c r="A41" s="48"/>
      <c r="B41" s="51" t="s">
        <v>290</v>
      </c>
      <c r="C41" s="23">
        <v>0.94</v>
      </c>
      <c r="D41" s="48" t="s">
        <v>176</v>
      </c>
      <c r="E41" s="48"/>
      <c r="F41" s="23"/>
    </row>
    <row r="42" spans="1:6">
      <c r="A42" s="48"/>
      <c r="B42" s="51" t="s">
        <v>291</v>
      </c>
      <c r="C42" s="23">
        <v>0.24</v>
      </c>
      <c r="D42" s="48" t="s">
        <v>176</v>
      </c>
      <c r="E42" s="48"/>
      <c r="F42" s="23"/>
    </row>
    <row r="43" spans="1:6">
      <c r="A43" s="48"/>
      <c r="B43" s="51" t="s">
        <v>292</v>
      </c>
      <c r="C43" s="23">
        <v>0.05</v>
      </c>
      <c r="D43" s="48" t="s">
        <v>176</v>
      </c>
      <c r="E43" s="48"/>
      <c r="F43" s="23"/>
    </row>
    <row r="44" spans="1:6">
      <c r="A44" s="48"/>
      <c r="B44" s="51" t="s">
        <v>293</v>
      </c>
      <c r="C44" s="23">
        <v>0.36</v>
      </c>
      <c r="D44" s="48" t="s">
        <v>176</v>
      </c>
      <c r="E44" s="48"/>
      <c r="F44" s="23"/>
    </row>
    <row r="45" spans="1:6">
      <c r="A45" s="48"/>
      <c r="B45" s="51" t="s">
        <v>294</v>
      </c>
      <c r="C45" s="23">
        <v>0.04</v>
      </c>
      <c r="D45" s="48" t="s">
        <v>176</v>
      </c>
      <c r="E45" s="48"/>
      <c r="F45" s="23"/>
    </row>
    <row r="46" spans="1:6">
      <c r="A46" s="48"/>
      <c r="B46" s="51" t="s">
        <v>295</v>
      </c>
      <c r="C46" s="23">
        <v>0.45</v>
      </c>
      <c r="D46" s="48" t="s">
        <v>176</v>
      </c>
      <c r="E46" s="48"/>
      <c r="F46" s="23"/>
    </row>
    <row r="47" spans="1:6">
      <c r="A47" s="48"/>
      <c r="B47" s="51" t="s">
        <v>296</v>
      </c>
      <c r="C47" s="23">
        <v>0</v>
      </c>
      <c r="D47" s="48"/>
      <c r="E47" s="48"/>
      <c r="F47" s="23"/>
    </row>
    <row r="48" spans="1:6">
      <c r="A48" s="48"/>
      <c r="B48" s="51" t="s">
        <v>297</v>
      </c>
      <c r="C48" s="23">
        <v>0.02</v>
      </c>
      <c r="D48" s="48"/>
      <c r="E48" s="48"/>
      <c r="F48" s="23"/>
    </row>
    <row r="49" spans="1:6">
      <c r="A49" s="48"/>
      <c r="B49" s="51" t="s">
        <v>298</v>
      </c>
      <c r="C49" s="23">
        <v>0.04</v>
      </c>
      <c r="D49" s="48"/>
      <c r="E49" s="48"/>
      <c r="F49" s="23"/>
    </row>
    <row r="50" spans="1:6">
      <c r="A50" s="48"/>
      <c r="B50" s="51" t="s">
        <v>299</v>
      </c>
      <c r="C50" s="23">
        <v>0.03</v>
      </c>
      <c r="D50" s="48"/>
      <c r="E50" s="48"/>
      <c r="F50" s="23"/>
    </row>
    <row r="51" spans="1:6">
      <c r="A51" s="48"/>
      <c r="B51" s="51" t="s">
        <v>300</v>
      </c>
      <c r="C51" s="23">
        <v>0.03</v>
      </c>
      <c r="D51" s="48"/>
      <c r="E51" s="48"/>
      <c r="F51" s="23"/>
    </row>
    <row r="52" spans="1:6">
      <c r="A52" s="48"/>
      <c r="B52" s="51" t="s">
        <v>301</v>
      </c>
      <c r="C52" s="23">
        <v>0.02</v>
      </c>
      <c r="D52" s="48"/>
      <c r="E52" s="48"/>
      <c r="F52" s="23"/>
    </row>
    <row r="53" spans="1:6">
      <c r="A53" s="48"/>
      <c r="B53" s="51" t="s">
        <v>302</v>
      </c>
      <c r="C53" s="23">
        <v>0.02</v>
      </c>
      <c r="D53" s="48"/>
      <c r="E53" s="48"/>
      <c r="F53" s="23"/>
    </row>
    <row r="54" spans="1:6">
      <c r="A54" s="48"/>
      <c r="B54" s="51" t="s">
        <v>303</v>
      </c>
      <c r="C54" s="23">
        <v>0.02</v>
      </c>
      <c r="D54" s="48"/>
      <c r="E54" s="48"/>
      <c r="F54" s="23"/>
    </row>
    <row r="55" spans="1:6">
      <c r="A55" s="48"/>
      <c r="B55" s="51" t="s">
        <v>304</v>
      </c>
      <c r="C55" s="23">
        <v>0.06</v>
      </c>
      <c r="D55" s="48"/>
      <c r="E55" s="48"/>
      <c r="F55" s="23"/>
    </row>
    <row r="56" spans="1:6">
      <c r="A56" s="48"/>
      <c r="B56" s="51" t="s">
        <v>305</v>
      </c>
      <c r="C56" s="23">
        <v>0.05</v>
      </c>
      <c r="D56" s="48"/>
      <c r="E56" s="48"/>
      <c r="F56" s="23"/>
    </row>
    <row r="57" spans="1:6">
      <c r="A57" s="48"/>
      <c r="B57" s="51" t="s">
        <v>306</v>
      </c>
      <c r="C57" s="23">
        <v>0.05</v>
      </c>
      <c r="D57" s="48"/>
      <c r="E57" s="48"/>
      <c r="F57" s="23"/>
    </row>
    <row r="58" spans="1:6">
      <c r="A58" s="48"/>
      <c r="B58" s="51" t="s">
        <v>307</v>
      </c>
      <c r="C58" s="23">
        <v>0.06</v>
      </c>
      <c r="D58" s="48"/>
      <c r="E58" s="48"/>
      <c r="F58" s="23"/>
    </row>
    <row r="59" spans="1:6">
      <c r="A59" s="48"/>
      <c r="B59" s="51" t="s">
        <v>308</v>
      </c>
      <c r="C59" s="23">
        <v>0.06</v>
      </c>
      <c r="D59" s="48"/>
      <c r="E59" s="48"/>
      <c r="F59" s="23"/>
    </row>
    <row r="60" spans="1:6">
      <c r="A60" s="48"/>
      <c r="B60" s="51" t="s">
        <v>309</v>
      </c>
      <c r="C60" s="23">
        <v>0.05</v>
      </c>
      <c r="D60" s="48"/>
      <c r="E60" s="48"/>
      <c r="F60" s="23"/>
    </row>
    <row r="61" spans="1:6">
      <c r="A61" s="48"/>
      <c r="B61" s="51" t="s">
        <v>310</v>
      </c>
      <c r="C61" s="23">
        <v>0.05</v>
      </c>
      <c r="D61" s="48"/>
      <c r="E61" s="48"/>
      <c r="F61" s="23"/>
    </row>
    <row r="62" spans="1:6">
      <c r="A62" s="48"/>
      <c r="B62" s="51" t="s">
        <v>311</v>
      </c>
      <c r="C62" s="23">
        <v>0.03</v>
      </c>
      <c r="D62" s="48"/>
      <c r="E62" s="48"/>
      <c r="F62" s="23"/>
    </row>
    <row r="63" spans="1:6">
      <c r="A63" s="48"/>
      <c r="B63" s="51" t="s">
        <v>312</v>
      </c>
      <c r="C63" s="23">
        <v>0.15</v>
      </c>
      <c r="D63" s="48"/>
      <c r="E63" s="48"/>
      <c r="F63" s="23"/>
    </row>
    <row r="64" spans="1:6">
      <c r="A64" s="48"/>
      <c r="B64" s="51" t="s">
        <v>313</v>
      </c>
      <c r="C64" s="23">
        <v>0.06</v>
      </c>
      <c r="D64" s="48"/>
      <c r="E64" s="48"/>
      <c r="F64" s="23"/>
    </row>
    <row r="65" spans="1:6">
      <c r="A65" s="48"/>
      <c r="B65" s="51" t="s">
        <v>314</v>
      </c>
      <c r="C65" s="23">
        <v>0.05</v>
      </c>
      <c r="D65" s="48"/>
      <c r="E65" s="48"/>
      <c r="F65" s="23"/>
    </row>
    <row r="66" spans="1:6">
      <c r="A66" s="48"/>
      <c r="B66" s="51" t="s">
        <v>315</v>
      </c>
      <c r="C66" s="23">
        <v>0.06</v>
      </c>
      <c r="D66" s="48"/>
      <c r="E66" s="48"/>
      <c r="F66" s="23"/>
    </row>
    <row r="67" spans="1:6">
      <c r="A67" s="48"/>
      <c r="B67" s="51" t="s">
        <v>316</v>
      </c>
      <c r="C67" s="23">
        <v>0.15</v>
      </c>
      <c r="D67" s="48"/>
      <c r="E67" s="48"/>
      <c r="F67" s="23"/>
    </row>
    <row r="68" spans="1:6">
      <c r="A68" s="48"/>
      <c r="B68" s="51" t="s">
        <v>317</v>
      </c>
      <c r="C68" s="23">
        <v>0.06</v>
      </c>
      <c r="D68" s="48"/>
      <c r="E68" s="48"/>
      <c r="F68" s="23"/>
    </row>
    <row r="69" spans="1:6">
      <c r="A69" s="48"/>
      <c r="B69" s="51" t="s">
        <v>318</v>
      </c>
      <c r="C69" s="23">
        <v>0.25</v>
      </c>
      <c r="D69" s="48"/>
      <c r="E69" s="48"/>
      <c r="F69" s="23"/>
    </row>
    <row r="70" spans="1:6">
      <c r="A70" s="48"/>
      <c r="B70" s="51" t="s">
        <v>319</v>
      </c>
      <c r="C70" s="23">
        <v>0.27</v>
      </c>
      <c r="D70" s="48"/>
      <c r="E70" s="48"/>
      <c r="F70" s="23"/>
    </row>
    <row r="71" spans="1:6">
      <c r="A71" s="48"/>
      <c r="B71" s="51" t="s">
        <v>320</v>
      </c>
      <c r="C71" s="23">
        <v>0.14000000000000001</v>
      </c>
      <c r="D71" s="48"/>
      <c r="E71" s="48"/>
      <c r="F71" s="23"/>
    </row>
    <row r="72" spans="1:6">
      <c r="A72" s="48"/>
      <c r="B72" s="51" t="s">
        <v>321</v>
      </c>
      <c r="C72" s="23">
        <v>7.0000000000000007E-2</v>
      </c>
      <c r="D72" s="48"/>
      <c r="E72" s="48"/>
      <c r="F72" s="23"/>
    </row>
    <row r="73" spans="1:6">
      <c r="A73" s="48"/>
      <c r="B73" s="51" t="s">
        <v>322</v>
      </c>
      <c r="C73" s="23">
        <v>0.05</v>
      </c>
      <c r="D73" s="48"/>
      <c r="E73" s="48"/>
      <c r="F73" s="23"/>
    </row>
    <row r="74" spans="1:6">
      <c r="A74" s="48"/>
      <c r="B74" s="51" t="s">
        <v>323</v>
      </c>
      <c r="C74" s="23">
        <v>0.08</v>
      </c>
      <c r="D74" s="48"/>
      <c r="E74" s="48"/>
      <c r="F74" s="23"/>
    </row>
    <row r="75" spans="1:6">
      <c r="A75" s="48"/>
      <c r="B75" s="51" t="s">
        <v>324</v>
      </c>
      <c r="C75" s="23">
        <v>0.03</v>
      </c>
      <c r="D75" s="48"/>
      <c r="E75" s="48"/>
      <c r="F75" s="23"/>
    </row>
    <row r="76" spans="1:6">
      <c r="A76" s="48"/>
      <c r="B76" s="51" t="s">
        <v>325</v>
      </c>
      <c r="C76" s="23">
        <v>0.04</v>
      </c>
      <c r="D76" s="48"/>
      <c r="E76" s="48"/>
      <c r="F76" s="23"/>
    </row>
    <row r="77" spans="1:6">
      <c r="A77" s="48"/>
      <c r="B77" s="51" t="s">
        <v>326</v>
      </c>
      <c r="C77" s="23">
        <v>0.14000000000000001</v>
      </c>
      <c r="D77" s="48"/>
      <c r="E77" s="48"/>
      <c r="F77" s="23"/>
    </row>
    <row r="78" spans="1:6">
      <c r="A78" s="48"/>
      <c r="B78" s="51" t="s">
        <v>327</v>
      </c>
      <c r="C78" s="23">
        <v>0.28999999999999998</v>
      </c>
      <c r="D78" s="48"/>
      <c r="E78" s="48"/>
      <c r="F78" s="23"/>
    </row>
    <row r="79" spans="1:6">
      <c r="A79" s="48"/>
      <c r="B79" s="51" t="s">
        <v>328</v>
      </c>
      <c r="C79" s="23">
        <v>0.02</v>
      </c>
      <c r="D79" s="48"/>
      <c r="E79" s="48"/>
      <c r="F79" s="23"/>
    </row>
    <row r="80" spans="1:6">
      <c r="A80" s="48"/>
      <c r="B80" s="51" t="s">
        <v>329</v>
      </c>
      <c r="C80" s="23">
        <v>0.02</v>
      </c>
      <c r="D80" s="48"/>
      <c r="E80" s="48"/>
      <c r="F80" s="23"/>
    </row>
    <row r="81" spans="1:6">
      <c r="A81" s="48"/>
      <c r="B81" s="51" t="s">
        <v>330</v>
      </c>
      <c r="C81" s="23">
        <v>0.02</v>
      </c>
      <c r="D81" s="48"/>
      <c r="E81" s="48"/>
      <c r="F81" s="23"/>
    </row>
    <row r="82" spans="1:6">
      <c r="A82" s="48"/>
      <c r="B82" s="51" t="s">
        <v>331</v>
      </c>
      <c r="C82" s="23">
        <v>0.15</v>
      </c>
      <c r="D82" s="48"/>
      <c r="E82" s="48"/>
      <c r="F82" s="23"/>
    </row>
    <row r="83" spans="1:6">
      <c r="A83" s="48"/>
      <c r="B83" s="51" t="s">
        <v>332</v>
      </c>
      <c r="C83" s="23">
        <v>0.03</v>
      </c>
      <c r="D83" s="48"/>
      <c r="E83" s="48"/>
      <c r="F83" s="23"/>
    </row>
    <row r="84" spans="1:6">
      <c r="A84" s="48"/>
      <c r="B84" s="51" t="s">
        <v>333</v>
      </c>
      <c r="C84" s="23">
        <v>0.49</v>
      </c>
      <c r="D84" s="48"/>
      <c r="E84" s="48"/>
      <c r="F84" s="23"/>
    </row>
    <row r="85" spans="1:6">
      <c r="A85" s="48"/>
      <c r="B85" s="51" t="s">
        <v>334</v>
      </c>
      <c r="C85" s="23">
        <v>0.1</v>
      </c>
      <c r="D85" s="48"/>
      <c r="E85" s="48"/>
      <c r="F85" s="23"/>
    </row>
    <row r="86" spans="1:6">
      <c r="A86" s="48"/>
      <c r="B86" s="51" t="s">
        <v>335</v>
      </c>
      <c r="C86" s="23">
        <v>0.02</v>
      </c>
      <c r="D86" s="48"/>
      <c r="E86" s="48"/>
      <c r="F86" s="23"/>
    </row>
    <row r="87" spans="1:6">
      <c r="A87" s="48"/>
      <c r="B87" s="51" t="s">
        <v>336</v>
      </c>
      <c r="C87" s="23">
        <v>0.02</v>
      </c>
      <c r="D87" s="48"/>
      <c r="E87" s="48"/>
      <c r="F87" s="23"/>
    </row>
    <row r="88" spans="1:6">
      <c r="A88" s="48"/>
      <c r="B88" s="51" t="s">
        <v>337</v>
      </c>
      <c r="C88" s="23">
        <v>0.08</v>
      </c>
      <c r="D88" s="48"/>
      <c r="E88" s="48"/>
      <c r="F88" s="23"/>
    </row>
    <row r="89" spans="1:6">
      <c r="A89" s="48"/>
      <c r="B89" s="51" t="s">
        <v>338</v>
      </c>
      <c r="C89" s="23">
        <v>0.02</v>
      </c>
      <c r="D89" s="48"/>
      <c r="E89" s="48"/>
      <c r="F89" s="23"/>
    </row>
    <row r="90" spans="1:6">
      <c r="A90" s="48"/>
      <c r="B90" s="51" t="s">
        <v>339</v>
      </c>
      <c r="C90" s="23">
        <v>0.03</v>
      </c>
      <c r="D90" s="48"/>
      <c r="E90" s="48"/>
      <c r="F90" s="23"/>
    </row>
    <row r="91" spans="1:6">
      <c r="A91" s="48"/>
      <c r="B91" s="51" t="s">
        <v>340</v>
      </c>
      <c r="C91" s="23">
        <v>0.02</v>
      </c>
      <c r="D91" s="48"/>
      <c r="E91" s="48"/>
      <c r="F91" s="23"/>
    </row>
    <row r="92" spans="1:6">
      <c r="A92" s="48"/>
      <c r="B92" s="51" t="s">
        <v>341</v>
      </c>
      <c r="C92" s="23">
        <v>0.02</v>
      </c>
      <c r="D92" s="48"/>
      <c r="E92" s="48"/>
      <c r="F92" s="23"/>
    </row>
    <row r="93" spans="1:6">
      <c r="A93" s="48"/>
      <c r="B93" s="51" t="s">
        <v>342</v>
      </c>
      <c r="C93" s="23">
        <v>0.04</v>
      </c>
      <c r="D93" s="48"/>
      <c r="E93" s="48"/>
      <c r="F93" s="23"/>
    </row>
    <row r="94" spans="1:6">
      <c r="A94" s="48"/>
      <c r="B94" s="51" t="s">
        <v>343</v>
      </c>
      <c r="C94" s="23">
        <v>0.02</v>
      </c>
      <c r="D94" s="48"/>
      <c r="E94" s="48"/>
      <c r="F94" s="23"/>
    </row>
    <row r="95" spans="1:6">
      <c r="A95" s="48"/>
      <c r="B95" s="51" t="s">
        <v>344</v>
      </c>
      <c r="C95" s="23">
        <v>0.11</v>
      </c>
      <c r="D95" s="48"/>
      <c r="E95" s="48"/>
      <c r="F95" s="23"/>
    </row>
    <row r="96" spans="1:6">
      <c r="A96" s="48"/>
      <c r="B96" s="51" t="s">
        <v>345</v>
      </c>
      <c r="C96" s="23">
        <v>0.11</v>
      </c>
      <c r="D96" s="48"/>
      <c r="E96" s="48"/>
      <c r="F96" s="23"/>
    </row>
    <row r="97" spans="1:6">
      <c r="A97" s="48"/>
      <c r="B97" s="51" t="s">
        <v>346</v>
      </c>
      <c r="C97" s="23">
        <v>0.12</v>
      </c>
      <c r="D97" s="48"/>
      <c r="E97" s="48"/>
      <c r="F97" s="23"/>
    </row>
    <row r="98" spans="1:6">
      <c r="A98" s="48"/>
      <c r="B98" s="51" t="s">
        <v>347</v>
      </c>
      <c r="C98" s="23">
        <v>0.04</v>
      </c>
      <c r="D98" s="48"/>
      <c r="E98" s="48"/>
      <c r="F98" s="23"/>
    </row>
    <row r="99" spans="1:6">
      <c r="A99" s="48"/>
      <c r="B99" s="51" t="s">
        <v>348</v>
      </c>
      <c r="C99" s="23">
        <v>0.02</v>
      </c>
      <c r="D99" s="48"/>
      <c r="E99" s="48"/>
      <c r="F99" s="23"/>
    </row>
    <row r="100" spans="1:6">
      <c r="A100" s="48"/>
      <c r="B100" s="51" t="s">
        <v>349</v>
      </c>
      <c r="C100" s="23">
        <v>0.02</v>
      </c>
      <c r="D100" s="48"/>
      <c r="E100" s="48"/>
      <c r="F100" s="23"/>
    </row>
    <row r="101" spans="1:6">
      <c r="A101" s="48"/>
      <c r="B101" s="51" t="s">
        <v>350</v>
      </c>
      <c r="C101" s="23">
        <v>0.02</v>
      </c>
      <c r="D101" s="48"/>
      <c r="E101" s="48"/>
      <c r="F101" s="23"/>
    </row>
    <row r="102" spans="1:6">
      <c r="A102" s="48"/>
      <c r="B102" s="51" t="s">
        <v>351</v>
      </c>
      <c r="C102" s="23">
        <v>0.13</v>
      </c>
      <c r="D102" s="48"/>
      <c r="E102" s="48"/>
      <c r="F102" s="23"/>
    </row>
    <row r="103" spans="1:6">
      <c r="A103" s="48"/>
      <c r="B103" s="51" t="s">
        <v>352</v>
      </c>
      <c r="C103" s="23">
        <v>0.02</v>
      </c>
      <c r="D103" s="48"/>
      <c r="E103" s="48"/>
      <c r="F103" s="23"/>
    </row>
    <row r="104" spans="1:6">
      <c r="A104" s="48"/>
      <c r="B104" s="51" t="s">
        <v>353</v>
      </c>
      <c r="C104" s="23">
        <v>0.16</v>
      </c>
      <c r="D104" s="48"/>
      <c r="E104" s="48"/>
      <c r="F104" s="23"/>
    </row>
    <row r="105" spans="1:6">
      <c r="A105" s="48"/>
      <c r="B105" s="51" t="s">
        <v>354</v>
      </c>
      <c r="C105" s="23">
        <v>0.02</v>
      </c>
      <c r="D105" s="48"/>
      <c r="E105" s="48"/>
      <c r="F105" s="23"/>
    </row>
    <row r="106" spans="1:6">
      <c r="A106" s="48"/>
      <c r="B106" s="51" t="s">
        <v>355</v>
      </c>
      <c r="C106" s="23">
        <v>0.04</v>
      </c>
      <c r="D106" s="48"/>
      <c r="E106" s="48"/>
      <c r="F106" s="23"/>
    </row>
    <row r="107" spans="1:6">
      <c r="A107" s="48"/>
      <c r="B107" s="51" t="s">
        <v>356</v>
      </c>
      <c r="C107" s="23">
        <v>2.2000000000000002</v>
      </c>
      <c r="D107" s="48"/>
      <c r="E107" s="48"/>
      <c r="F107" s="23"/>
    </row>
    <row r="108" spans="1:6">
      <c r="A108" s="48"/>
      <c r="B108" s="51" t="s">
        <v>357</v>
      </c>
      <c r="C108" s="23">
        <v>0.02</v>
      </c>
      <c r="D108" s="48"/>
      <c r="E108" s="48"/>
      <c r="F108" s="23"/>
    </row>
    <row r="109" spans="1:6">
      <c r="A109" s="48"/>
      <c r="B109" s="51" t="s">
        <v>358</v>
      </c>
      <c r="C109" s="23">
        <v>0.02</v>
      </c>
      <c r="D109" s="48"/>
      <c r="E109" s="48"/>
      <c r="F109" s="23"/>
    </row>
    <row r="110" spans="1:6">
      <c r="A110" s="48"/>
      <c r="B110" s="51" t="s">
        <v>359</v>
      </c>
      <c r="C110" s="23">
        <v>0.02</v>
      </c>
      <c r="D110" s="48"/>
      <c r="E110" s="48"/>
      <c r="F110" s="23"/>
    </row>
    <row r="111" spans="1:6">
      <c r="A111" s="48"/>
      <c r="B111" s="51" t="s">
        <v>360</v>
      </c>
      <c r="C111" s="23">
        <v>0.03</v>
      </c>
      <c r="D111" s="48"/>
      <c r="E111" s="48"/>
      <c r="F111" s="23"/>
    </row>
    <row r="112" spans="1:6">
      <c r="A112" s="48"/>
      <c r="B112" s="51" t="s">
        <v>361</v>
      </c>
      <c r="C112" s="23">
        <v>7.0000000000000007E-2</v>
      </c>
      <c r="D112" s="48"/>
      <c r="E112" s="48"/>
      <c r="F112" s="23"/>
    </row>
    <row r="113" spans="1:6">
      <c r="A113" s="48"/>
      <c r="B113" s="51" t="s">
        <v>362</v>
      </c>
      <c r="C113" s="23">
        <v>0.03</v>
      </c>
      <c r="D113" s="48"/>
      <c r="E113" s="48"/>
      <c r="F113" s="23"/>
    </row>
    <row r="114" spans="1:6">
      <c r="A114" s="48"/>
      <c r="B114" s="51" t="s">
        <v>363</v>
      </c>
      <c r="C114" s="23">
        <v>0.02</v>
      </c>
      <c r="D114" s="48"/>
      <c r="E114" s="48"/>
      <c r="F114" s="23"/>
    </row>
    <row r="115" spans="1:6">
      <c r="A115" s="48"/>
      <c r="B115" s="51" t="s">
        <v>364</v>
      </c>
      <c r="C115" s="23">
        <v>0.56000000000000005</v>
      </c>
      <c r="D115" s="48"/>
      <c r="E115" s="48"/>
      <c r="F115" s="23"/>
    </row>
    <row r="116" spans="1:6">
      <c r="A116" s="48"/>
      <c r="B116" s="51" t="s">
        <v>365</v>
      </c>
      <c r="C116" s="23">
        <v>0.74</v>
      </c>
      <c r="D116" s="48"/>
      <c r="E116" s="48"/>
      <c r="F116" s="23"/>
    </row>
    <row r="117" spans="1:6">
      <c r="A117" s="48"/>
      <c r="B117" s="51" t="s">
        <v>366</v>
      </c>
      <c r="C117" s="23">
        <v>0.72</v>
      </c>
      <c r="D117" s="48"/>
      <c r="E117" s="48"/>
      <c r="F117" s="23"/>
    </row>
    <row r="118" spans="1:6">
      <c r="A118" s="48"/>
      <c r="B118" s="51" t="s">
        <v>367</v>
      </c>
      <c r="C118" s="23">
        <v>0.75</v>
      </c>
      <c r="D118" s="48"/>
      <c r="E118" s="48"/>
      <c r="F118" s="23"/>
    </row>
    <row r="119" spans="1:6">
      <c r="A119" s="48"/>
      <c r="B119" s="51" t="s">
        <v>368</v>
      </c>
      <c r="C119" s="23">
        <v>1</v>
      </c>
      <c r="D119" s="48"/>
      <c r="E119" s="48"/>
      <c r="F119" s="23"/>
    </row>
    <row r="120" spans="1:6">
      <c r="A120" s="48"/>
      <c r="B120" s="51" t="s">
        <v>369</v>
      </c>
      <c r="C120" s="23">
        <v>0.02</v>
      </c>
      <c r="D120" s="48"/>
      <c r="E120" s="48"/>
      <c r="F120" s="23"/>
    </row>
    <row r="121" spans="1:6">
      <c r="A121" s="48"/>
      <c r="B121" s="51" t="s">
        <v>370</v>
      </c>
      <c r="C121" s="23">
        <v>0.02</v>
      </c>
      <c r="D121" s="48"/>
      <c r="E121" s="48"/>
      <c r="F121" s="23"/>
    </row>
    <row r="122" spans="1:6">
      <c r="A122" s="48"/>
      <c r="B122" s="51" t="s">
        <v>371</v>
      </c>
      <c r="C122" s="23">
        <v>0.05</v>
      </c>
      <c r="D122" s="48"/>
      <c r="E122" s="48"/>
      <c r="F122" s="23"/>
    </row>
    <row r="123" spans="1:6">
      <c r="A123" s="48"/>
      <c r="B123" s="51" t="s">
        <v>372</v>
      </c>
      <c r="C123" s="23">
        <v>0.56999999999999995</v>
      </c>
      <c r="D123" s="48"/>
      <c r="E123" s="48"/>
      <c r="F123" s="23"/>
    </row>
    <row r="124" spans="1:6">
      <c r="A124" s="48"/>
      <c r="B124" s="51" t="s">
        <v>373</v>
      </c>
      <c r="C124" s="23">
        <v>0.04</v>
      </c>
      <c r="D124" s="48"/>
      <c r="E124" s="48"/>
      <c r="F124" s="23"/>
    </row>
    <row r="125" spans="1:6">
      <c r="A125" s="48"/>
      <c r="B125" s="51" t="s">
        <v>374</v>
      </c>
      <c r="C125" s="23">
        <v>0.03</v>
      </c>
      <c r="D125" s="48"/>
      <c r="E125" s="48"/>
      <c r="F125" s="23"/>
    </row>
    <row r="126" spans="1:6">
      <c r="A126" s="48"/>
      <c r="B126" s="51" t="s">
        <v>375</v>
      </c>
      <c r="C126" s="23">
        <v>0.2</v>
      </c>
      <c r="D126" s="48"/>
      <c r="E126" s="48"/>
      <c r="F126" s="23"/>
    </row>
    <row r="127" spans="1:6">
      <c r="A127" s="48"/>
      <c r="B127" s="51" t="s">
        <v>376</v>
      </c>
      <c r="C127" s="23">
        <v>0.06</v>
      </c>
      <c r="D127" s="48"/>
      <c r="E127" s="48"/>
      <c r="F127" s="23"/>
    </row>
    <row r="128" spans="1:6">
      <c r="A128" s="48"/>
      <c r="B128" s="51" t="s">
        <v>377</v>
      </c>
      <c r="C128" s="23">
        <v>0.05</v>
      </c>
      <c r="D128" s="48"/>
      <c r="E128" s="48"/>
      <c r="F128" s="23"/>
    </row>
    <row r="129" spans="1:6">
      <c r="A129" s="48"/>
      <c r="B129" s="51" t="s">
        <v>378</v>
      </c>
      <c r="C129" s="23">
        <v>0.13</v>
      </c>
      <c r="D129" s="48"/>
      <c r="E129" s="48"/>
      <c r="F129" s="23"/>
    </row>
    <row r="130" spans="1:6">
      <c r="A130" s="48"/>
      <c r="B130" s="51" t="s">
        <v>379</v>
      </c>
      <c r="C130" s="23">
        <v>0.11</v>
      </c>
      <c r="D130" s="48"/>
      <c r="E130" s="48"/>
      <c r="F130" s="23"/>
    </row>
    <row r="131" spans="1:6">
      <c r="A131" s="48"/>
      <c r="B131" s="51" t="s">
        <v>380</v>
      </c>
      <c r="C131" s="23">
        <v>2.4</v>
      </c>
      <c r="D131" s="48"/>
      <c r="E131" s="48"/>
      <c r="F131" s="23"/>
    </row>
    <row r="132" spans="1:6">
      <c r="A132" s="48"/>
      <c r="B132" s="51" t="s">
        <v>381</v>
      </c>
      <c r="C132" s="23">
        <v>0.24</v>
      </c>
      <c r="D132" s="48"/>
      <c r="E132" s="48"/>
      <c r="F132" s="23"/>
    </row>
    <row r="133" spans="1:6">
      <c r="A133" s="48"/>
      <c r="B133" s="51" t="s">
        <v>382</v>
      </c>
      <c r="C133" s="23">
        <v>0.54</v>
      </c>
      <c r="D133" s="48"/>
      <c r="E133" s="48"/>
      <c r="F133" s="23"/>
    </row>
    <row r="134" spans="1:6">
      <c r="A134" s="48"/>
      <c r="B134" s="51" t="s">
        <v>383</v>
      </c>
      <c r="C134" s="23">
        <v>0.89</v>
      </c>
      <c r="D134" s="48"/>
      <c r="E134" s="48"/>
      <c r="F134" s="23"/>
    </row>
    <row r="135" spans="1:6">
      <c r="A135" s="48"/>
      <c r="B135" s="51" t="s">
        <v>384</v>
      </c>
      <c r="C135" s="23">
        <v>0.02</v>
      </c>
      <c r="D135" s="48"/>
      <c r="E135" s="48"/>
      <c r="F135" s="23"/>
    </row>
    <row r="136" spans="1:6">
      <c r="A136" s="48"/>
      <c r="B136" s="51" t="s">
        <v>385</v>
      </c>
      <c r="C136" s="23">
        <v>0.37</v>
      </c>
      <c r="D136" s="48"/>
      <c r="E136" s="48"/>
      <c r="F136" s="23"/>
    </row>
    <row r="137" spans="1:6">
      <c r="A137" s="48"/>
      <c r="B137" s="51" t="s">
        <v>386</v>
      </c>
      <c r="C137" s="23">
        <v>0.11</v>
      </c>
      <c r="D137" s="48"/>
      <c r="E137" s="48"/>
      <c r="F137" s="23"/>
    </row>
    <row r="138" spans="1:6">
      <c r="A138" s="48"/>
      <c r="B138" s="51" t="s">
        <v>387</v>
      </c>
      <c r="C138" s="23">
        <v>0.02</v>
      </c>
      <c r="D138" s="48"/>
      <c r="E138" s="48"/>
      <c r="F138" s="23"/>
    </row>
    <row r="139" spans="1:6">
      <c r="A139" s="48"/>
      <c r="B139" s="51" t="s">
        <v>388</v>
      </c>
      <c r="C139" s="23">
        <v>0.02</v>
      </c>
      <c r="D139" s="48"/>
      <c r="E139" s="48"/>
      <c r="F139" s="23"/>
    </row>
    <row r="140" spans="1:6">
      <c r="A140" s="48"/>
      <c r="B140" s="51" t="s">
        <v>389</v>
      </c>
      <c r="C140" s="23">
        <v>0.02</v>
      </c>
      <c r="D140" s="48"/>
      <c r="E140" s="48"/>
      <c r="F140" s="23"/>
    </row>
    <row r="141" spans="1:6">
      <c r="A141" s="48"/>
      <c r="B141" s="51" t="s">
        <v>390</v>
      </c>
      <c r="C141" s="23">
        <v>0.02</v>
      </c>
      <c r="D141" s="48"/>
      <c r="E141" s="48"/>
      <c r="F141" s="23"/>
    </row>
    <row r="142" spans="1:6">
      <c r="A142" s="48"/>
      <c r="B142" s="51" t="s">
        <v>391</v>
      </c>
      <c r="C142" s="23">
        <v>0.02</v>
      </c>
      <c r="D142" s="48"/>
      <c r="E142" s="48"/>
      <c r="F142" s="23"/>
    </row>
    <row r="143" spans="1:6">
      <c r="A143" s="48"/>
      <c r="B143" s="51" t="s">
        <v>392</v>
      </c>
      <c r="C143" s="23">
        <v>0.5</v>
      </c>
      <c r="D143" s="48" t="s">
        <v>205</v>
      </c>
      <c r="E143" s="48"/>
      <c r="F143" s="23"/>
    </row>
    <row r="144" spans="1:6">
      <c r="A144" s="48"/>
      <c r="B144" s="51" t="s">
        <v>393</v>
      </c>
      <c r="C144" s="23">
        <v>0.04</v>
      </c>
      <c r="D144" s="48" t="s">
        <v>603</v>
      </c>
      <c r="E144" s="48"/>
      <c r="F144" s="23"/>
    </row>
    <row r="145" spans="1:6">
      <c r="A145" s="48"/>
      <c r="B145" s="51" t="s">
        <v>394</v>
      </c>
      <c r="C145" s="23">
        <v>0.03</v>
      </c>
      <c r="D145" s="48" t="s">
        <v>604</v>
      </c>
      <c r="E145" s="48"/>
      <c r="F145" s="23"/>
    </row>
    <row r="146" spans="1:6">
      <c r="A146" s="48"/>
      <c r="B146" s="51" t="s">
        <v>395</v>
      </c>
      <c r="C146" s="23">
        <v>0.11</v>
      </c>
      <c r="D146" s="48"/>
      <c r="E146" s="48"/>
      <c r="F146" s="23"/>
    </row>
    <row r="147" spans="1:6">
      <c r="A147" s="48"/>
      <c r="B147" s="51" t="s">
        <v>396</v>
      </c>
      <c r="C147" s="23">
        <v>0.11</v>
      </c>
      <c r="D147" s="48"/>
      <c r="E147" s="48"/>
      <c r="F147" s="23"/>
    </row>
    <row r="148" spans="1:6">
      <c r="A148" s="48"/>
      <c r="B148" s="51" t="s">
        <v>397</v>
      </c>
      <c r="C148" s="23">
        <v>0.23</v>
      </c>
      <c r="D148" s="48"/>
      <c r="E148" s="48"/>
      <c r="F148" s="23"/>
    </row>
    <row r="149" spans="1:6">
      <c r="A149" s="48"/>
      <c r="B149" s="51" t="s">
        <v>398</v>
      </c>
      <c r="C149" s="23">
        <v>0.06</v>
      </c>
      <c r="D149" s="48"/>
      <c r="E149" s="48"/>
      <c r="F149" s="23"/>
    </row>
    <row r="150" spans="1:6">
      <c r="A150" s="48"/>
      <c r="B150" s="51" t="s">
        <v>399</v>
      </c>
      <c r="C150" s="23">
        <v>0.05</v>
      </c>
      <c r="D150" s="48"/>
      <c r="E150" s="48"/>
      <c r="F150" s="23"/>
    </row>
    <row r="151" spans="1:6">
      <c r="A151" s="48"/>
      <c r="B151" s="51" t="s">
        <v>400</v>
      </c>
      <c r="C151" s="23">
        <v>0.02</v>
      </c>
      <c r="D151" s="48"/>
      <c r="E151" s="48"/>
      <c r="F151" s="23"/>
    </row>
    <row r="152" spans="1:6">
      <c r="A152" s="48"/>
      <c r="B152" s="51" t="s">
        <v>401</v>
      </c>
      <c r="C152" s="23">
        <v>0.02</v>
      </c>
      <c r="D152" s="48"/>
      <c r="E152" s="48"/>
      <c r="F152" s="23"/>
    </row>
    <row r="153" spans="1:6">
      <c r="A153" s="48"/>
      <c r="B153" s="51" t="s">
        <v>402</v>
      </c>
      <c r="C153" s="23">
        <v>0.02</v>
      </c>
      <c r="D153" s="48"/>
      <c r="E153" s="48"/>
      <c r="F153" s="23"/>
    </row>
    <row r="154" spans="1:6">
      <c r="A154" s="48"/>
      <c r="B154" s="51" t="s">
        <v>403</v>
      </c>
      <c r="C154" s="23">
        <v>0.43</v>
      </c>
      <c r="D154" s="48"/>
      <c r="E154" s="48"/>
      <c r="F154" s="23"/>
    </row>
    <row r="155" spans="1:6">
      <c r="A155" s="48"/>
      <c r="B155" s="51" t="s">
        <v>404</v>
      </c>
      <c r="C155" s="23">
        <v>0.08</v>
      </c>
      <c r="D155" s="48"/>
      <c r="E155" s="48"/>
      <c r="F155" s="23"/>
    </row>
    <row r="156" spans="1:6">
      <c r="A156" s="48"/>
      <c r="B156" s="51" t="s">
        <v>405</v>
      </c>
      <c r="C156" s="23">
        <v>0.2</v>
      </c>
      <c r="D156" s="48"/>
      <c r="E156" s="48"/>
      <c r="F156" s="23"/>
    </row>
    <row r="157" spans="1:6">
      <c r="A157" s="48"/>
      <c r="B157" s="51" t="s">
        <v>406</v>
      </c>
      <c r="C157" s="23">
        <v>0.03</v>
      </c>
      <c r="D157" s="48"/>
      <c r="E157" s="48"/>
      <c r="F157" s="23"/>
    </row>
    <row r="158" spans="1:6">
      <c r="A158" s="48"/>
      <c r="B158" s="51" t="s">
        <v>407</v>
      </c>
      <c r="C158" s="23">
        <v>0.02</v>
      </c>
      <c r="D158" s="48"/>
      <c r="E158" s="48"/>
      <c r="F158" s="23"/>
    </row>
    <row r="159" spans="1:6">
      <c r="A159" s="48"/>
      <c r="B159" s="51" t="s">
        <v>408</v>
      </c>
      <c r="C159" s="23">
        <v>0.04</v>
      </c>
      <c r="D159" s="48"/>
      <c r="E159" s="48"/>
      <c r="F159" s="23"/>
    </row>
    <row r="160" spans="1:6">
      <c r="A160" s="48"/>
      <c r="B160" s="51" t="s">
        <v>409</v>
      </c>
      <c r="C160" s="23">
        <v>0.02</v>
      </c>
      <c r="D160" s="48"/>
      <c r="E160" s="48"/>
      <c r="F160" s="23"/>
    </row>
    <row r="161" spans="1:6">
      <c r="A161" s="48"/>
      <c r="B161" s="51" t="s">
        <v>410</v>
      </c>
      <c r="C161" s="23">
        <v>0.02</v>
      </c>
      <c r="D161" s="48"/>
      <c r="E161" s="48"/>
      <c r="F161" s="23"/>
    </row>
    <row r="162" spans="1:6">
      <c r="A162" s="48"/>
      <c r="B162" s="51" t="s">
        <v>411</v>
      </c>
      <c r="C162" s="23">
        <v>0.05</v>
      </c>
      <c r="D162" s="48"/>
      <c r="E162" s="48"/>
      <c r="F162" s="23"/>
    </row>
    <row r="163" spans="1:6">
      <c r="A163" s="48"/>
      <c r="B163" s="51" t="s">
        <v>412</v>
      </c>
      <c r="C163" s="23">
        <v>0.14000000000000001</v>
      </c>
      <c r="D163" s="48"/>
      <c r="E163" s="48"/>
      <c r="F163" s="23"/>
    </row>
    <row r="164" spans="1:6">
      <c r="A164" s="48"/>
      <c r="B164" s="51" t="s">
        <v>413</v>
      </c>
      <c r="C164" s="23">
        <v>0.03</v>
      </c>
      <c r="D164" s="48"/>
      <c r="E164" s="48"/>
      <c r="F164" s="23"/>
    </row>
    <row r="165" spans="1:6">
      <c r="A165" s="48"/>
      <c r="B165" s="51" t="s">
        <v>414</v>
      </c>
      <c r="C165" s="23">
        <v>1.3</v>
      </c>
      <c r="D165" s="48"/>
      <c r="E165" s="48"/>
      <c r="F165" s="23"/>
    </row>
    <row r="166" spans="1:6">
      <c r="A166" s="48"/>
      <c r="B166" s="51" t="s">
        <v>415</v>
      </c>
      <c r="C166" s="23">
        <v>0.02</v>
      </c>
      <c r="D166" s="48"/>
      <c r="E166" s="48"/>
      <c r="F166" s="23"/>
    </row>
    <row r="167" spans="1:6">
      <c r="A167" s="48"/>
      <c r="B167" s="51" t="s">
        <v>416</v>
      </c>
      <c r="C167" s="23">
        <v>0.02</v>
      </c>
      <c r="D167" s="48"/>
      <c r="E167" s="48"/>
      <c r="F167" s="23"/>
    </row>
    <row r="168" spans="1:6">
      <c r="A168" s="48"/>
      <c r="B168" s="51" t="s">
        <v>417</v>
      </c>
      <c r="C168" s="23">
        <v>7.0000000000000007E-2</v>
      </c>
      <c r="D168" s="48"/>
      <c r="E168" s="48"/>
      <c r="F168" s="23"/>
    </row>
    <row r="169" spans="1:6">
      <c r="A169" s="48"/>
      <c r="B169" s="51" t="s">
        <v>418</v>
      </c>
      <c r="C169" s="23">
        <v>0.06</v>
      </c>
      <c r="D169" s="48"/>
      <c r="E169" s="48"/>
      <c r="F169" s="23"/>
    </row>
    <row r="170" spans="1:6">
      <c r="A170" s="48"/>
      <c r="B170" s="51" t="s">
        <v>419</v>
      </c>
      <c r="C170" s="23">
        <v>0.12</v>
      </c>
      <c r="D170" s="48"/>
      <c r="E170" s="48"/>
      <c r="F170" s="23"/>
    </row>
    <row r="171" spans="1:6">
      <c r="A171" s="48"/>
      <c r="B171" s="51" t="s">
        <v>420</v>
      </c>
      <c r="C171" s="23">
        <v>0.02</v>
      </c>
      <c r="D171" s="48"/>
      <c r="E171" s="48"/>
      <c r="F171" s="23"/>
    </row>
    <row r="172" spans="1:6">
      <c r="A172" s="48"/>
      <c r="B172" s="51" t="s">
        <v>421</v>
      </c>
      <c r="C172" s="23">
        <v>0.56000000000000005</v>
      </c>
      <c r="D172" s="48"/>
      <c r="E172" s="48"/>
      <c r="F172" s="23"/>
    </row>
    <row r="173" spans="1:6">
      <c r="A173" s="48"/>
      <c r="B173" s="51" t="s">
        <v>422</v>
      </c>
      <c r="C173" s="23">
        <v>0.02</v>
      </c>
      <c r="D173" s="48"/>
      <c r="E173" s="48"/>
      <c r="F173" s="23"/>
    </row>
    <row r="174" spans="1:6">
      <c r="A174" s="48"/>
      <c r="B174" s="51" t="s">
        <v>423</v>
      </c>
      <c r="C174" s="23">
        <v>0.05</v>
      </c>
      <c r="D174" s="48" t="s">
        <v>604</v>
      </c>
      <c r="E174" s="48"/>
      <c r="F174" s="23"/>
    </row>
    <row r="175" spans="1:6">
      <c r="A175" s="48"/>
      <c r="B175" s="51" t="s">
        <v>424</v>
      </c>
      <c r="C175" s="23">
        <v>0.04</v>
      </c>
      <c r="D175" s="48" t="s">
        <v>604</v>
      </c>
      <c r="E175" s="48"/>
      <c r="F175" s="23"/>
    </row>
    <row r="176" spans="1:6">
      <c r="A176" s="48"/>
      <c r="B176" s="51" t="s">
        <v>425</v>
      </c>
      <c r="C176" s="23">
        <v>0.04</v>
      </c>
      <c r="D176" s="48"/>
      <c r="E176" s="48"/>
      <c r="F176" s="23"/>
    </row>
    <row r="177" spans="1:6">
      <c r="A177" s="48"/>
      <c r="B177" s="51" t="s">
        <v>426</v>
      </c>
      <c r="C177" s="23">
        <v>0.02</v>
      </c>
      <c r="D177" s="48"/>
      <c r="E177" s="48"/>
      <c r="F177" s="23"/>
    </row>
    <row r="178" spans="1:6">
      <c r="A178" s="48"/>
      <c r="B178" s="51" t="s">
        <v>427</v>
      </c>
      <c r="C178" s="23">
        <v>0.02</v>
      </c>
      <c r="D178" s="48"/>
      <c r="E178" s="48"/>
      <c r="F178" s="23"/>
    </row>
    <row r="179" spans="1:6">
      <c r="A179" s="48"/>
      <c r="B179" s="51" t="s">
        <v>428</v>
      </c>
      <c r="C179" s="23">
        <v>0.03</v>
      </c>
      <c r="D179" s="48"/>
      <c r="E179" s="48"/>
      <c r="F179" s="23"/>
    </row>
    <row r="180" spans="1:6">
      <c r="A180" s="48"/>
      <c r="B180" s="51" t="s">
        <v>429</v>
      </c>
      <c r="C180" s="23">
        <v>0.02</v>
      </c>
      <c r="D180" s="48"/>
      <c r="E180" s="48"/>
      <c r="F180" s="23"/>
    </row>
    <row r="181" spans="1:6">
      <c r="A181" s="48"/>
      <c r="B181" s="51" t="s">
        <v>430</v>
      </c>
      <c r="C181" s="23">
        <v>0.03</v>
      </c>
      <c r="D181" s="48" t="s">
        <v>604</v>
      </c>
      <c r="E181" s="48"/>
      <c r="F181" s="23"/>
    </row>
    <row r="182" spans="1:6">
      <c r="A182" s="48"/>
      <c r="B182" s="51" t="s">
        <v>431</v>
      </c>
      <c r="C182" s="23">
        <v>10</v>
      </c>
      <c r="D182" s="48"/>
      <c r="E182" s="48"/>
      <c r="F182" s="23"/>
    </row>
    <row r="183" spans="1:6">
      <c r="A183" s="48"/>
      <c r="B183" s="51" t="s">
        <v>432</v>
      </c>
      <c r="C183" s="23">
        <v>22</v>
      </c>
      <c r="D183" s="48"/>
      <c r="E183" s="48"/>
      <c r="F183" s="23"/>
    </row>
    <row r="184" spans="1:6">
      <c r="A184" s="48"/>
      <c r="B184" s="51" t="s">
        <v>433</v>
      </c>
      <c r="C184" s="23">
        <v>0.02</v>
      </c>
      <c r="D184" s="48"/>
      <c r="E184" s="48"/>
      <c r="F184" s="23"/>
    </row>
    <row r="185" spans="1:6">
      <c r="A185" s="48"/>
      <c r="B185" s="51" t="s">
        <v>434</v>
      </c>
      <c r="C185" s="23">
        <v>0.02</v>
      </c>
      <c r="D185" s="48"/>
      <c r="E185" s="48"/>
      <c r="F185" s="23"/>
    </row>
    <row r="186" spans="1:6">
      <c r="A186" s="48"/>
      <c r="B186" s="51" t="s">
        <v>435</v>
      </c>
      <c r="C186" s="23">
        <v>0.05</v>
      </c>
      <c r="D186" s="48"/>
      <c r="E186" s="48"/>
      <c r="F186" s="23"/>
    </row>
    <row r="187" spans="1:6">
      <c r="A187" s="48"/>
      <c r="B187" s="51" t="s">
        <v>436</v>
      </c>
      <c r="C187" s="23">
        <v>0.02</v>
      </c>
      <c r="D187" s="48"/>
      <c r="E187" s="48"/>
      <c r="F187" s="23"/>
    </row>
    <row r="188" spans="1:6">
      <c r="A188" s="48"/>
      <c r="B188" s="51" t="s">
        <v>437</v>
      </c>
      <c r="C188" s="23">
        <v>0.11</v>
      </c>
      <c r="D188" s="48"/>
      <c r="E188" s="48"/>
      <c r="F188" s="23"/>
    </row>
    <row r="189" spans="1:6">
      <c r="A189" s="48"/>
      <c r="B189" s="51" t="s">
        <v>438</v>
      </c>
      <c r="C189" s="23">
        <v>0.02</v>
      </c>
      <c r="D189" s="48"/>
      <c r="E189" s="48"/>
      <c r="F189" s="23"/>
    </row>
    <row r="190" spans="1:6">
      <c r="A190" s="48"/>
      <c r="B190" s="51" t="s">
        <v>439</v>
      </c>
      <c r="C190" s="23">
        <v>7.0000000000000007E-2</v>
      </c>
      <c r="D190" s="48"/>
      <c r="E190" s="48"/>
      <c r="F190" s="23"/>
    </row>
    <row r="191" spans="1:6">
      <c r="A191" s="48"/>
      <c r="B191" s="51" t="s">
        <v>440</v>
      </c>
      <c r="C191" s="23">
        <v>0.04</v>
      </c>
      <c r="D191" s="48"/>
      <c r="E191" s="48"/>
      <c r="F191" s="23"/>
    </row>
    <row r="192" spans="1:6">
      <c r="A192" s="48"/>
      <c r="B192" s="51" t="s">
        <v>441</v>
      </c>
      <c r="C192" s="23">
        <v>0.03</v>
      </c>
      <c r="D192" s="48"/>
      <c r="E192" s="48"/>
      <c r="F192" s="23"/>
    </row>
    <row r="193" spans="1:6">
      <c r="A193" s="48"/>
      <c r="B193" s="51" t="s">
        <v>442</v>
      </c>
      <c r="C193" s="23">
        <v>0.04</v>
      </c>
      <c r="D193" s="48"/>
      <c r="E193" s="48"/>
      <c r="F193" s="23"/>
    </row>
    <row r="194" spans="1:6">
      <c r="A194" s="48"/>
      <c r="B194" s="51" t="s">
        <v>443</v>
      </c>
      <c r="C194" s="23">
        <v>0.03</v>
      </c>
      <c r="D194" s="48"/>
      <c r="E194" s="48"/>
      <c r="F194" s="23"/>
    </row>
    <row r="195" spans="1:6">
      <c r="A195" s="48"/>
      <c r="B195" s="51" t="s">
        <v>444</v>
      </c>
      <c r="C195" s="23">
        <v>0.09</v>
      </c>
      <c r="D195" s="48"/>
      <c r="E195" s="48"/>
      <c r="F195" s="23"/>
    </row>
    <row r="196" spans="1:6">
      <c r="A196" s="48"/>
      <c r="B196" s="51" t="s">
        <v>445</v>
      </c>
      <c r="C196" s="23">
        <v>0.08</v>
      </c>
      <c r="D196" s="48"/>
      <c r="E196" s="48"/>
      <c r="F196" s="23"/>
    </row>
    <row r="197" spans="1:6">
      <c r="A197" s="48"/>
      <c r="B197" s="51" t="s">
        <v>446</v>
      </c>
      <c r="C197" s="23">
        <v>0.02</v>
      </c>
      <c r="D197" s="48"/>
      <c r="E197" s="48"/>
      <c r="F197" s="23"/>
    </row>
    <row r="198" spans="1:6">
      <c r="A198" s="48"/>
      <c r="B198" s="51" t="s">
        <v>447</v>
      </c>
      <c r="C198" s="23">
        <v>0.04</v>
      </c>
      <c r="D198" s="48"/>
      <c r="E198" s="48"/>
      <c r="F198" s="23"/>
    </row>
    <row r="199" spans="1:6">
      <c r="A199" s="48"/>
      <c r="B199" s="51" t="s">
        <v>448</v>
      </c>
      <c r="C199" s="23">
        <v>0.02</v>
      </c>
      <c r="D199" s="48"/>
      <c r="E199" s="48"/>
      <c r="F199" s="23"/>
    </row>
    <row r="200" spans="1:6">
      <c r="A200" s="48"/>
      <c r="B200" s="51" t="s">
        <v>449</v>
      </c>
      <c r="C200" s="23">
        <v>0.12</v>
      </c>
      <c r="D200" s="48"/>
      <c r="E200" s="48"/>
      <c r="F200" s="23"/>
    </row>
    <row r="201" spans="1:6">
      <c r="A201" s="48"/>
      <c r="B201" s="51" t="s">
        <v>450</v>
      </c>
      <c r="C201" s="23">
        <v>0.01</v>
      </c>
      <c r="D201" s="48"/>
      <c r="E201" s="48"/>
      <c r="F201" s="23"/>
    </row>
    <row r="202" spans="1:6">
      <c r="A202" s="48"/>
      <c r="B202" s="51" t="s">
        <v>451</v>
      </c>
      <c r="C202" s="23">
        <v>0.08</v>
      </c>
      <c r="D202" s="48"/>
      <c r="E202" s="48"/>
      <c r="F202" s="23"/>
    </row>
    <row r="203" spans="1:6">
      <c r="A203" s="48"/>
      <c r="B203" s="51" t="s">
        <v>452</v>
      </c>
      <c r="C203" s="23">
        <v>2.5</v>
      </c>
      <c r="D203" s="48"/>
      <c r="E203" s="48"/>
      <c r="F203" s="23"/>
    </row>
    <row r="204" spans="1:6">
      <c r="A204" s="48"/>
      <c r="B204" s="51" t="s">
        <v>453</v>
      </c>
      <c r="C204" s="23">
        <v>0.02</v>
      </c>
      <c r="D204" s="48"/>
      <c r="E204" s="48"/>
      <c r="F204" s="23"/>
    </row>
    <row r="205" spans="1:6">
      <c r="A205" s="48"/>
      <c r="B205" s="51" t="s">
        <v>454</v>
      </c>
      <c r="C205" s="23">
        <v>0.02</v>
      </c>
      <c r="D205" s="48"/>
      <c r="E205" s="48"/>
      <c r="F205" s="23"/>
    </row>
    <row r="206" spans="1:6">
      <c r="A206" s="48"/>
      <c r="B206" s="51" t="s">
        <v>455</v>
      </c>
      <c r="C206" s="23">
        <v>0.02</v>
      </c>
      <c r="D206" s="48"/>
      <c r="E206" s="48"/>
      <c r="F206" s="23"/>
    </row>
    <row r="207" spans="1:6">
      <c r="A207" s="48"/>
      <c r="B207" s="51" t="s">
        <v>456</v>
      </c>
      <c r="C207" s="23">
        <v>0.05</v>
      </c>
      <c r="D207" s="48"/>
      <c r="E207" s="48"/>
      <c r="F207" s="23"/>
    </row>
    <row r="208" spans="1:6">
      <c r="A208" s="48"/>
      <c r="B208" s="51" t="s">
        <v>457</v>
      </c>
      <c r="C208" s="23">
        <v>0.11</v>
      </c>
      <c r="D208" s="48"/>
      <c r="E208" s="48"/>
      <c r="F208" s="23"/>
    </row>
    <row r="209" spans="1:6">
      <c r="A209" s="48"/>
      <c r="B209" s="51" t="s">
        <v>458</v>
      </c>
      <c r="C209" s="23">
        <v>0.59</v>
      </c>
      <c r="D209" s="48"/>
      <c r="E209" s="48"/>
      <c r="F209" s="23"/>
    </row>
    <row r="210" spans="1:6">
      <c r="A210" s="48"/>
      <c r="B210" s="51" t="s">
        <v>459</v>
      </c>
      <c r="C210" s="23">
        <v>0.04</v>
      </c>
      <c r="D210" s="48"/>
      <c r="E210" s="48"/>
      <c r="F210" s="23"/>
    </row>
    <row r="211" spans="1:6">
      <c r="A211" s="48"/>
      <c r="B211" s="51" t="s">
        <v>460</v>
      </c>
      <c r="C211" s="23">
        <v>0.02</v>
      </c>
      <c r="D211" s="48"/>
      <c r="E211" s="48"/>
      <c r="F211" s="23"/>
    </row>
    <row r="212" spans="1:6">
      <c r="A212" s="48"/>
      <c r="B212" s="51" t="s">
        <v>461</v>
      </c>
      <c r="C212" s="23">
        <v>0</v>
      </c>
      <c r="D212" s="48"/>
      <c r="E212" s="48"/>
      <c r="F212" s="23"/>
    </row>
    <row r="213" spans="1:6">
      <c r="A213" s="48"/>
      <c r="B213" s="51" t="s">
        <v>462</v>
      </c>
      <c r="C213" s="23">
        <v>0.02</v>
      </c>
      <c r="D213" s="48"/>
      <c r="E213" s="48"/>
      <c r="F213" s="23"/>
    </row>
    <row r="214" spans="1:6">
      <c r="A214" s="48"/>
      <c r="B214" s="51" t="s">
        <v>463</v>
      </c>
      <c r="C214" s="23">
        <v>0.02</v>
      </c>
      <c r="D214" s="48"/>
      <c r="E214" s="48"/>
      <c r="F214" s="23"/>
    </row>
    <row r="215" spans="1:6">
      <c r="A215" s="48"/>
      <c r="B215" s="51" t="s">
        <v>464</v>
      </c>
      <c r="C215" s="23">
        <v>0.31</v>
      </c>
      <c r="D215" s="48"/>
      <c r="E215" s="48"/>
      <c r="F215" s="23"/>
    </row>
    <row r="216" spans="1:6">
      <c r="A216" s="48"/>
      <c r="B216" s="51" t="s">
        <v>465</v>
      </c>
      <c r="C216" s="23">
        <v>0.02</v>
      </c>
      <c r="D216" s="48"/>
      <c r="E216" s="48"/>
      <c r="F216" s="23"/>
    </row>
    <row r="217" spans="1:6">
      <c r="A217" s="48"/>
      <c r="B217" s="51" t="s">
        <v>466</v>
      </c>
      <c r="C217" s="23">
        <v>0.12</v>
      </c>
      <c r="D217" s="48"/>
      <c r="E217" s="48"/>
      <c r="F217" s="23"/>
    </row>
    <row r="218" spans="1:6">
      <c r="A218" s="48"/>
      <c r="B218" s="51" t="s">
        <v>467</v>
      </c>
      <c r="C218" s="23">
        <v>0.09</v>
      </c>
      <c r="D218" s="48"/>
      <c r="E218" s="48"/>
      <c r="F218" s="23"/>
    </row>
    <row r="219" spans="1:6">
      <c r="A219" s="48"/>
      <c r="B219" s="51" t="s">
        <v>468</v>
      </c>
      <c r="C219" s="23">
        <v>0.03</v>
      </c>
      <c r="D219" s="48"/>
      <c r="E219" s="48"/>
      <c r="F219" s="23"/>
    </row>
    <row r="220" spans="1:6">
      <c r="A220" s="48"/>
      <c r="B220" s="51" t="s">
        <v>469</v>
      </c>
      <c r="C220" s="23">
        <v>0.02</v>
      </c>
      <c r="D220" s="48"/>
      <c r="E220" s="48"/>
      <c r="F220" s="23"/>
    </row>
    <row r="221" spans="1:6">
      <c r="A221" s="48"/>
      <c r="B221" s="51" t="s">
        <v>470</v>
      </c>
      <c r="C221" s="23">
        <v>0.19</v>
      </c>
      <c r="D221" s="48"/>
      <c r="E221" s="48"/>
      <c r="F221" s="23"/>
    </row>
    <row r="222" spans="1:6">
      <c r="A222" s="48"/>
      <c r="B222" s="51" t="s">
        <v>471</v>
      </c>
      <c r="C222" s="23">
        <v>0.04</v>
      </c>
      <c r="D222" s="48"/>
      <c r="E222" s="48"/>
      <c r="F222" s="23"/>
    </row>
    <row r="223" spans="1:6">
      <c r="A223" s="48"/>
      <c r="B223" s="51" t="s">
        <v>472</v>
      </c>
      <c r="C223" s="23">
        <v>0.02</v>
      </c>
      <c r="D223" s="48"/>
      <c r="E223" s="48"/>
      <c r="F223" s="23"/>
    </row>
    <row r="224" spans="1:6">
      <c r="A224" s="48"/>
      <c r="B224" s="51" t="s">
        <v>473</v>
      </c>
      <c r="C224" s="23">
        <v>0.04</v>
      </c>
      <c r="D224" s="48"/>
      <c r="E224" s="48"/>
      <c r="F224" s="23"/>
    </row>
    <row r="225" spans="1:6">
      <c r="A225" s="48"/>
      <c r="B225" s="51" t="s">
        <v>474</v>
      </c>
      <c r="C225" s="23">
        <v>0.01</v>
      </c>
      <c r="D225" s="48"/>
      <c r="E225" s="48"/>
      <c r="F225" s="23"/>
    </row>
    <row r="226" spans="1:6">
      <c r="A226" s="48"/>
      <c r="B226" s="51" t="s">
        <v>475</v>
      </c>
      <c r="C226" s="23">
        <v>0.03</v>
      </c>
      <c r="D226" s="48"/>
      <c r="E226" s="48"/>
      <c r="F226" s="23"/>
    </row>
    <row r="227" spans="1:6">
      <c r="A227" s="48"/>
      <c r="B227" s="51" t="s">
        <v>476</v>
      </c>
      <c r="C227" s="23">
        <v>0.02</v>
      </c>
      <c r="D227" s="48"/>
      <c r="E227" s="48"/>
      <c r="F227" s="23"/>
    </row>
    <row r="228" spans="1:6">
      <c r="A228" s="48"/>
      <c r="B228" s="51" t="s">
        <v>477</v>
      </c>
      <c r="C228" s="23">
        <v>0.11</v>
      </c>
      <c r="D228" s="48"/>
      <c r="E228" s="48"/>
      <c r="F228" s="23"/>
    </row>
    <row r="229" spans="1:6">
      <c r="A229" s="48"/>
      <c r="B229" s="51" t="s">
        <v>478</v>
      </c>
      <c r="C229" s="23">
        <v>0.04</v>
      </c>
      <c r="D229" s="48"/>
      <c r="E229" s="48"/>
      <c r="F229" s="23"/>
    </row>
    <row r="230" spans="1:6">
      <c r="A230" s="48"/>
      <c r="B230" s="51" t="s">
        <v>479</v>
      </c>
      <c r="C230" s="23">
        <v>0.04</v>
      </c>
      <c r="D230" s="48"/>
      <c r="E230" s="48"/>
      <c r="F230" s="23"/>
    </row>
    <row r="231" spans="1:6">
      <c r="A231" s="48"/>
      <c r="B231" s="51" t="s">
        <v>480</v>
      </c>
      <c r="C231" s="23">
        <v>0.02</v>
      </c>
      <c r="D231" s="48"/>
      <c r="E231" s="48"/>
      <c r="F231" s="23"/>
    </row>
    <row r="232" spans="1:6">
      <c r="A232" s="48"/>
      <c r="B232" s="51" t="s">
        <v>481</v>
      </c>
      <c r="C232" s="23">
        <v>0.02</v>
      </c>
      <c r="D232" s="48"/>
      <c r="E232" s="48"/>
      <c r="F232" s="23"/>
    </row>
    <row r="233" spans="1:6">
      <c r="A233" s="48"/>
      <c r="B233" s="51" t="s">
        <v>482</v>
      </c>
      <c r="C233" s="23">
        <v>0.17</v>
      </c>
      <c r="D233" s="48"/>
      <c r="E233" s="48"/>
      <c r="F233" s="23"/>
    </row>
    <row r="234" spans="1:6">
      <c r="A234" s="48"/>
      <c r="B234" s="51" t="s">
        <v>483</v>
      </c>
      <c r="C234" s="23">
        <v>0.02</v>
      </c>
      <c r="D234" s="48"/>
      <c r="E234" s="48"/>
      <c r="F234" s="23"/>
    </row>
    <row r="235" spans="1:6">
      <c r="A235" s="48"/>
      <c r="B235" s="51" t="s">
        <v>484</v>
      </c>
      <c r="C235" s="23">
        <v>0.02</v>
      </c>
      <c r="D235" s="48"/>
      <c r="E235" s="48"/>
      <c r="F235" s="23"/>
    </row>
    <row r="236" spans="1:6">
      <c r="A236" s="48"/>
      <c r="B236" s="51" t="s">
        <v>485</v>
      </c>
      <c r="C236" s="23">
        <v>0.04</v>
      </c>
      <c r="D236" s="48"/>
      <c r="E236" s="48"/>
      <c r="F236" s="23"/>
    </row>
    <row r="237" spans="1:6">
      <c r="A237" s="48"/>
      <c r="B237" s="51" t="s">
        <v>486</v>
      </c>
      <c r="C237" s="23">
        <v>0.08</v>
      </c>
      <c r="D237" s="48"/>
      <c r="E237" s="48"/>
      <c r="F237" s="23"/>
    </row>
    <row r="238" spans="1:6">
      <c r="A238" s="48"/>
      <c r="B238" s="51" t="s">
        <v>487</v>
      </c>
      <c r="C238" s="23">
        <v>7.0000000000000007E-2</v>
      </c>
      <c r="D238" s="48"/>
      <c r="E238" s="48"/>
      <c r="F238" s="23"/>
    </row>
    <row r="239" spans="1:6">
      <c r="A239" s="48"/>
      <c r="B239" s="51" t="s">
        <v>488</v>
      </c>
      <c r="C239" s="23">
        <v>10</v>
      </c>
      <c r="D239" s="48"/>
      <c r="E239" s="48"/>
      <c r="F239" s="23"/>
    </row>
    <row r="240" spans="1:6">
      <c r="A240" s="48"/>
      <c r="B240" s="51" t="s">
        <v>489</v>
      </c>
      <c r="C240" s="23">
        <v>0.01</v>
      </c>
      <c r="D240" s="48"/>
      <c r="E240" s="48"/>
      <c r="F240" s="23"/>
    </row>
    <row r="241" spans="1:6">
      <c r="A241" s="48"/>
      <c r="B241" s="51" t="s">
        <v>490</v>
      </c>
      <c r="C241" s="23">
        <v>10</v>
      </c>
      <c r="D241" s="48"/>
      <c r="E241" s="48"/>
      <c r="F241" s="23"/>
    </row>
    <row r="242" spans="1:6">
      <c r="A242" s="48"/>
      <c r="B242" s="51" t="s">
        <v>491</v>
      </c>
      <c r="C242" s="23">
        <v>0.01</v>
      </c>
      <c r="D242" s="48"/>
      <c r="E242" s="48"/>
      <c r="F242" s="23"/>
    </row>
    <row r="243" spans="1:6">
      <c r="A243" s="48"/>
      <c r="B243" s="51" t="s">
        <v>492</v>
      </c>
      <c r="C243" s="23">
        <v>0.02</v>
      </c>
      <c r="D243" s="48"/>
      <c r="E243" s="48"/>
      <c r="F243" s="23"/>
    </row>
    <row r="244" spans="1:6">
      <c r="A244" s="48"/>
      <c r="B244" s="51" t="s">
        <v>493</v>
      </c>
      <c r="C244" s="23">
        <v>0.21</v>
      </c>
      <c r="D244" s="48"/>
      <c r="E244" s="48"/>
      <c r="F244" s="23"/>
    </row>
    <row r="245" spans="1:6">
      <c r="A245" s="48"/>
      <c r="B245" s="51" t="s">
        <v>494</v>
      </c>
      <c r="C245" s="23">
        <v>0.02</v>
      </c>
      <c r="D245" s="48"/>
      <c r="E245" s="48"/>
      <c r="F245" s="23"/>
    </row>
    <row r="246" spans="1:6">
      <c r="A246" s="48"/>
      <c r="B246" s="51" t="s">
        <v>495</v>
      </c>
      <c r="C246" s="23">
        <v>0.02</v>
      </c>
      <c r="D246" s="48"/>
      <c r="E246" s="48"/>
      <c r="F246" s="23"/>
    </row>
    <row r="247" spans="1:6">
      <c r="A247" s="48"/>
      <c r="B247" s="51" t="s">
        <v>496</v>
      </c>
      <c r="C247" s="23">
        <v>0.02</v>
      </c>
      <c r="D247" s="48"/>
      <c r="E247" s="48"/>
      <c r="F247" s="23"/>
    </row>
    <row r="248" spans="1:6">
      <c r="A248" s="48"/>
      <c r="B248" s="51" t="s">
        <v>497</v>
      </c>
      <c r="C248" s="23">
        <v>0.02</v>
      </c>
      <c r="D248" s="48"/>
      <c r="E248" s="48"/>
      <c r="F248" s="23"/>
    </row>
    <row r="249" spans="1:6">
      <c r="A249" s="48"/>
      <c r="B249" s="51" t="s">
        <v>498</v>
      </c>
      <c r="C249" s="23">
        <v>0.12</v>
      </c>
      <c r="D249" s="48" t="s">
        <v>176</v>
      </c>
      <c r="E249" s="48"/>
      <c r="F249" s="23"/>
    </row>
    <row r="250" spans="1:6">
      <c r="A250" s="48"/>
      <c r="B250" s="51" t="s">
        <v>499</v>
      </c>
      <c r="C250" s="23">
        <v>0.03</v>
      </c>
      <c r="D250" s="48"/>
      <c r="E250" s="48"/>
      <c r="F250" s="23"/>
    </row>
    <row r="251" spans="1:6">
      <c r="A251" s="48"/>
      <c r="B251" s="51" t="s">
        <v>500</v>
      </c>
      <c r="C251" s="23">
        <v>0.4</v>
      </c>
      <c r="D251" s="48"/>
      <c r="E251" s="48"/>
      <c r="F251" s="23"/>
    </row>
    <row r="252" spans="1:6">
      <c r="A252" s="48"/>
      <c r="B252" s="51" t="s">
        <v>501</v>
      </c>
      <c r="C252" s="23">
        <v>0.01</v>
      </c>
      <c r="D252" s="48"/>
      <c r="E252" s="48"/>
      <c r="F252" s="23"/>
    </row>
    <row r="253" spans="1:6">
      <c r="A253" s="48"/>
      <c r="B253" s="51" t="s">
        <v>502</v>
      </c>
      <c r="C253" s="23">
        <v>0.04</v>
      </c>
      <c r="D253" s="48"/>
      <c r="E253" s="48"/>
      <c r="F253" s="23"/>
    </row>
    <row r="254" spans="1:6">
      <c r="A254" s="48"/>
      <c r="B254" s="51" t="s">
        <v>503</v>
      </c>
      <c r="C254" s="23">
        <v>0.14000000000000001</v>
      </c>
      <c r="D254" s="48"/>
      <c r="E254" s="48"/>
      <c r="F254" s="23"/>
    </row>
    <row r="255" spans="1:6">
      <c r="A255" s="48"/>
      <c r="B255" s="51" t="s">
        <v>504</v>
      </c>
      <c r="C255" s="23">
        <v>0.18</v>
      </c>
      <c r="D255" s="48"/>
      <c r="E255" s="48"/>
      <c r="F255" s="23"/>
    </row>
    <row r="256" spans="1:6">
      <c r="A256" s="48"/>
      <c r="B256" s="51" t="s">
        <v>505</v>
      </c>
      <c r="C256" s="23">
        <v>0.06</v>
      </c>
      <c r="D256" s="48"/>
      <c r="E256" s="48"/>
      <c r="F256" s="23"/>
    </row>
    <row r="257" spans="1:6">
      <c r="A257" s="48"/>
      <c r="B257" s="51" t="s">
        <v>506</v>
      </c>
      <c r="C257" s="23">
        <v>0.06</v>
      </c>
      <c r="D257" s="48"/>
      <c r="E257" s="48"/>
      <c r="F257" s="23"/>
    </row>
    <row r="258" spans="1:6">
      <c r="A258" s="48"/>
      <c r="B258" s="51" t="s">
        <v>507</v>
      </c>
      <c r="C258" s="23">
        <v>0.28000000000000003</v>
      </c>
      <c r="D258" s="48"/>
      <c r="E258" s="48"/>
      <c r="F258" s="23"/>
    </row>
    <row r="259" spans="1:6">
      <c r="A259" s="48"/>
      <c r="B259" s="51" t="s">
        <v>508</v>
      </c>
      <c r="C259" s="23">
        <v>0.24</v>
      </c>
      <c r="D259" s="48"/>
      <c r="E259" s="48"/>
      <c r="F259" s="23"/>
    </row>
    <row r="260" spans="1:6">
      <c r="A260" s="48"/>
      <c r="B260" s="51" t="s">
        <v>509</v>
      </c>
      <c r="C260" s="23">
        <v>0.03</v>
      </c>
      <c r="D260" s="48"/>
      <c r="E260" s="48"/>
      <c r="F260" s="23"/>
    </row>
    <row r="261" spans="1:6">
      <c r="A261" s="48"/>
      <c r="B261" s="51" t="s">
        <v>510</v>
      </c>
      <c r="C261" s="23">
        <v>0.11</v>
      </c>
      <c r="D261" s="48"/>
      <c r="E261" s="48"/>
      <c r="F261" s="23"/>
    </row>
    <row r="262" spans="1:6">
      <c r="A262" s="48"/>
      <c r="B262" s="51" t="s">
        <v>511</v>
      </c>
      <c r="C262" s="23">
        <v>0.03</v>
      </c>
      <c r="D262" s="48"/>
      <c r="E262" s="48"/>
      <c r="F262" s="23"/>
    </row>
    <row r="263" spans="1:6">
      <c r="A263" s="48"/>
      <c r="B263" s="51" t="s">
        <v>512</v>
      </c>
      <c r="C263" s="23">
        <v>0.03</v>
      </c>
      <c r="D263" s="48"/>
      <c r="E263" s="48"/>
      <c r="F263" s="23"/>
    </row>
    <row r="264" spans="1:6">
      <c r="A264" s="48"/>
      <c r="B264" s="51" t="s">
        <v>513</v>
      </c>
      <c r="C264" s="23">
        <v>7.0000000000000007E-2</v>
      </c>
      <c r="D264" s="48"/>
      <c r="E264" s="48"/>
      <c r="F264" s="23"/>
    </row>
    <row r="265" spans="1:6">
      <c r="A265" s="48"/>
      <c r="B265" s="51" t="s">
        <v>514</v>
      </c>
      <c r="C265" s="23">
        <v>0.02</v>
      </c>
      <c r="D265" s="48"/>
      <c r="E265" s="48"/>
      <c r="F265" s="23"/>
    </row>
    <row r="266" spans="1:6">
      <c r="A266" s="48"/>
      <c r="B266" s="51" t="s">
        <v>515</v>
      </c>
      <c r="C266" s="23">
        <v>0.02</v>
      </c>
      <c r="D266" s="48"/>
      <c r="E266" s="48"/>
      <c r="F266" s="23"/>
    </row>
    <row r="267" spans="1:6">
      <c r="A267" s="48"/>
      <c r="B267" s="51" t="s">
        <v>516</v>
      </c>
      <c r="C267" s="23">
        <v>0.02</v>
      </c>
      <c r="D267" s="48"/>
      <c r="E267" s="48"/>
      <c r="F267" s="23"/>
    </row>
    <row r="268" spans="1:6">
      <c r="A268" s="48"/>
      <c r="B268" s="51" t="s">
        <v>517</v>
      </c>
      <c r="C268" s="23">
        <v>0.04</v>
      </c>
      <c r="D268" s="48"/>
      <c r="E268" s="48"/>
      <c r="F268" s="23"/>
    </row>
    <row r="269" spans="1:6">
      <c r="A269" s="48"/>
      <c r="B269" s="51" t="s">
        <v>518</v>
      </c>
      <c r="C269" s="23">
        <v>0.19</v>
      </c>
      <c r="D269" s="48"/>
      <c r="E269" s="48"/>
      <c r="F269" s="23"/>
    </row>
    <row r="270" spans="1:6">
      <c r="A270" s="48"/>
      <c r="B270" s="51" t="s">
        <v>519</v>
      </c>
      <c r="C270" s="23">
        <v>0.03</v>
      </c>
      <c r="D270" s="48"/>
      <c r="E270" s="48"/>
      <c r="F270" s="23"/>
    </row>
    <row r="271" spans="1:6">
      <c r="A271" s="48"/>
      <c r="B271" s="51" t="s">
        <v>520</v>
      </c>
      <c r="C271" s="23">
        <v>0.02</v>
      </c>
      <c r="D271" s="48"/>
      <c r="E271" s="48"/>
      <c r="F271" s="23"/>
    </row>
    <row r="272" spans="1:6">
      <c r="A272" s="48"/>
      <c r="B272" s="51" t="s">
        <v>521</v>
      </c>
      <c r="C272" s="23">
        <v>0.03</v>
      </c>
      <c r="D272" s="48"/>
      <c r="E272" s="48"/>
      <c r="F272" s="23"/>
    </row>
    <row r="273" spans="1:6">
      <c r="A273" s="48"/>
      <c r="B273" s="51" t="s">
        <v>522</v>
      </c>
      <c r="C273" s="23">
        <v>0.02</v>
      </c>
      <c r="D273" s="48"/>
      <c r="E273" s="48"/>
      <c r="F273" s="23"/>
    </row>
    <row r="274" spans="1:6">
      <c r="A274" s="48"/>
      <c r="B274" s="51" t="s">
        <v>523</v>
      </c>
      <c r="C274" s="23">
        <v>0.02</v>
      </c>
      <c r="D274" s="48"/>
      <c r="E274" s="48"/>
      <c r="F274" s="23"/>
    </row>
    <row r="275" spans="1:6">
      <c r="A275" s="48"/>
      <c r="B275" s="51" t="s">
        <v>524</v>
      </c>
      <c r="C275" s="23">
        <v>0.02</v>
      </c>
      <c r="D275" s="48"/>
      <c r="E275" s="48"/>
      <c r="F275" s="23"/>
    </row>
    <row r="276" spans="1:6">
      <c r="A276" s="48"/>
      <c r="B276" s="51" t="s">
        <v>525</v>
      </c>
      <c r="C276" s="23">
        <v>0.08</v>
      </c>
      <c r="D276" s="48" t="s">
        <v>205</v>
      </c>
      <c r="E276" s="48"/>
      <c r="F276" s="23"/>
    </row>
    <row r="277" spans="1:6">
      <c r="A277" s="48"/>
      <c r="B277" s="51" t="s">
        <v>526</v>
      </c>
      <c r="C277" s="23">
        <v>7.0000000000000007E-2</v>
      </c>
      <c r="D277" s="48" t="s">
        <v>205</v>
      </c>
      <c r="E277" s="48"/>
      <c r="F277" s="23"/>
    </row>
    <row r="278" spans="1:6">
      <c r="A278" s="48"/>
      <c r="B278" s="51" t="s">
        <v>527</v>
      </c>
      <c r="C278" s="23">
        <v>0.02</v>
      </c>
      <c r="D278" s="48"/>
      <c r="E278" s="48"/>
      <c r="F278" s="23"/>
    </row>
    <row r="279" spans="1:6">
      <c r="A279" s="48"/>
      <c r="B279" s="51" t="s">
        <v>528</v>
      </c>
      <c r="C279" s="23">
        <v>0.04</v>
      </c>
      <c r="D279" s="48"/>
      <c r="E279" s="48"/>
      <c r="F279" s="23"/>
    </row>
    <row r="280" spans="1:6">
      <c r="A280" s="48"/>
      <c r="B280" s="51" t="s">
        <v>529</v>
      </c>
      <c r="C280" s="23">
        <v>0.02</v>
      </c>
      <c r="D280" s="48"/>
      <c r="E280" s="48"/>
      <c r="F280" s="23"/>
    </row>
    <row r="281" spans="1:6">
      <c r="A281" s="48"/>
      <c r="B281" s="51" t="s">
        <v>530</v>
      </c>
      <c r="C281" s="23">
        <v>0.86</v>
      </c>
      <c r="D281" s="48"/>
      <c r="E281" s="48"/>
      <c r="F281" s="23"/>
    </row>
    <row r="282" spans="1:6">
      <c r="A282" s="48"/>
      <c r="B282" s="51" t="s">
        <v>531</v>
      </c>
      <c r="C282" s="23">
        <v>0.03</v>
      </c>
      <c r="D282" s="48"/>
      <c r="E282" s="48"/>
      <c r="F282" s="23"/>
    </row>
    <row r="283" spans="1:6">
      <c r="A283" s="48"/>
      <c r="B283" s="51" t="s">
        <v>532</v>
      </c>
      <c r="C283" s="23">
        <v>0.02</v>
      </c>
      <c r="D283" s="48"/>
      <c r="E283" s="48"/>
      <c r="F283" s="23"/>
    </row>
    <row r="284" spans="1:6">
      <c r="A284" s="48"/>
      <c r="B284" s="51" t="s">
        <v>533</v>
      </c>
      <c r="C284" s="23">
        <v>0.03</v>
      </c>
      <c r="D284" s="48"/>
      <c r="E284" s="48"/>
      <c r="F284" s="23"/>
    </row>
    <row r="285" spans="1:6">
      <c r="A285" s="48"/>
      <c r="B285" s="51" t="s">
        <v>534</v>
      </c>
      <c r="C285" s="23">
        <v>0.02</v>
      </c>
      <c r="D285" s="48"/>
      <c r="E285" s="48"/>
      <c r="F285" s="23"/>
    </row>
    <row r="286" spans="1:6">
      <c r="A286" s="48"/>
      <c r="B286" s="51" t="s">
        <v>535</v>
      </c>
      <c r="C286" s="23">
        <v>0.02</v>
      </c>
      <c r="D286" s="48"/>
      <c r="E286" s="48"/>
      <c r="F286" s="23"/>
    </row>
    <row r="287" spans="1:6">
      <c r="A287" s="48"/>
      <c r="B287" s="51" t="s">
        <v>536</v>
      </c>
      <c r="C287" s="23">
        <v>0.04</v>
      </c>
      <c r="D287" s="48"/>
      <c r="E287" s="48"/>
      <c r="F287" s="23"/>
    </row>
    <row r="288" spans="1:6">
      <c r="A288" s="48"/>
      <c r="B288" s="51" t="s">
        <v>537</v>
      </c>
      <c r="C288" s="23">
        <v>0.05</v>
      </c>
      <c r="D288" s="48"/>
      <c r="E288" s="48"/>
      <c r="F288" s="23"/>
    </row>
    <row r="289" spans="1:6">
      <c r="A289" s="48"/>
      <c r="B289" s="51" t="s">
        <v>538</v>
      </c>
      <c r="C289" s="23">
        <v>0.7</v>
      </c>
      <c r="D289" s="48"/>
      <c r="E289" s="48"/>
      <c r="F289" s="23"/>
    </row>
    <row r="290" spans="1:6">
      <c r="A290" s="48"/>
      <c r="B290" s="51" t="s">
        <v>539</v>
      </c>
      <c r="C290" s="23">
        <v>0.14000000000000001</v>
      </c>
      <c r="D290" s="48"/>
      <c r="E290" s="48"/>
      <c r="F290" s="23"/>
    </row>
    <row r="291" spans="1:6">
      <c r="A291" s="48"/>
      <c r="B291" s="51" t="s">
        <v>540</v>
      </c>
      <c r="C291" s="23">
        <v>0.03</v>
      </c>
      <c r="D291" s="48"/>
      <c r="E291" s="48"/>
      <c r="F291" s="23"/>
    </row>
    <row r="292" spans="1:6">
      <c r="A292" s="48"/>
      <c r="B292" s="51" t="s">
        <v>541</v>
      </c>
      <c r="C292" s="23">
        <v>0.05</v>
      </c>
      <c r="D292" s="48"/>
      <c r="E292" s="48"/>
      <c r="F292" s="23"/>
    </row>
    <row r="293" spans="1:6">
      <c r="A293" s="48"/>
      <c r="B293" s="51" t="s">
        <v>542</v>
      </c>
      <c r="C293" s="23">
        <v>0.11</v>
      </c>
      <c r="D293" s="48"/>
      <c r="E293" s="48"/>
      <c r="F293" s="23"/>
    </row>
    <row r="294" spans="1:6">
      <c r="A294" s="48"/>
      <c r="B294" s="51" t="s">
        <v>543</v>
      </c>
      <c r="C294" s="23">
        <v>0.02</v>
      </c>
      <c r="D294" s="48"/>
      <c r="E294" s="48"/>
      <c r="F294" s="23"/>
    </row>
    <row r="295" spans="1:6">
      <c r="A295" s="48"/>
      <c r="B295" s="51" t="s">
        <v>544</v>
      </c>
      <c r="C295" s="23">
        <v>0.02</v>
      </c>
      <c r="D295" s="48"/>
      <c r="E295" s="48"/>
      <c r="F295" s="23"/>
    </row>
    <row r="296" spans="1:6">
      <c r="A296" s="48"/>
      <c r="B296" s="51" t="s">
        <v>545</v>
      </c>
      <c r="C296" s="23">
        <v>0.21</v>
      </c>
      <c r="D296" s="48"/>
      <c r="E296" s="48"/>
      <c r="F296" s="23"/>
    </row>
    <row r="297" spans="1:6">
      <c r="A297" s="48"/>
      <c r="B297" s="51" t="s">
        <v>546</v>
      </c>
      <c r="C297" s="23">
        <v>0.06</v>
      </c>
      <c r="D297" s="48"/>
      <c r="E297" s="48"/>
      <c r="F297" s="23"/>
    </row>
    <row r="298" spans="1:6">
      <c r="A298" s="48"/>
      <c r="B298" s="51" t="s">
        <v>547</v>
      </c>
      <c r="C298" s="23">
        <v>0.04</v>
      </c>
      <c r="D298" s="48"/>
      <c r="E298" s="48"/>
      <c r="F298" s="23"/>
    </row>
    <row r="299" spans="1:6">
      <c r="A299" s="48"/>
      <c r="B299" s="51" t="s">
        <v>548</v>
      </c>
      <c r="C299" s="23">
        <v>0.81</v>
      </c>
      <c r="D299" s="48" t="s">
        <v>210</v>
      </c>
      <c r="E299" s="48"/>
      <c r="F299" s="23"/>
    </row>
    <row r="300" spans="1:6">
      <c r="A300" s="48"/>
      <c r="B300" s="51" t="s">
        <v>549</v>
      </c>
      <c r="C300" s="23">
        <v>0.65</v>
      </c>
      <c r="D300" s="48" t="s">
        <v>210</v>
      </c>
      <c r="E300" s="48"/>
      <c r="F300" s="23"/>
    </row>
    <row r="301" spans="1:6">
      <c r="A301" s="48"/>
      <c r="B301" s="51" t="s">
        <v>550</v>
      </c>
      <c r="C301" s="23">
        <v>3.5</v>
      </c>
      <c r="D301" s="48" t="s">
        <v>210</v>
      </c>
      <c r="E301" s="48"/>
      <c r="F301" s="23"/>
    </row>
    <row r="302" spans="1:6">
      <c r="A302" s="48"/>
      <c r="B302" s="51" t="s">
        <v>551</v>
      </c>
      <c r="C302" s="23">
        <v>0.81</v>
      </c>
      <c r="D302" s="48"/>
      <c r="E302" s="48"/>
      <c r="F302" s="23"/>
    </row>
    <row r="303" spans="1:6">
      <c r="A303" s="48"/>
      <c r="B303" s="51" t="s">
        <v>552</v>
      </c>
      <c r="C303" s="23">
        <v>0.04</v>
      </c>
      <c r="D303" s="48"/>
      <c r="E303" s="48"/>
      <c r="F303" s="23"/>
    </row>
    <row r="304" spans="1:6">
      <c r="A304" s="48"/>
      <c r="B304" s="51" t="s">
        <v>553</v>
      </c>
      <c r="C304" s="23">
        <v>0.02</v>
      </c>
      <c r="D304" s="48"/>
      <c r="E304" s="48"/>
      <c r="F304" s="23"/>
    </row>
    <row r="305" spans="1:6">
      <c r="A305" s="48"/>
      <c r="B305" s="51" t="s">
        <v>554</v>
      </c>
      <c r="C305" s="23">
        <v>0.02</v>
      </c>
      <c r="D305" s="48"/>
      <c r="E305" s="48"/>
      <c r="F305" s="23"/>
    </row>
    <row r="306" spans="1:6">
      <c r="A306" s="48"/>
      <c r="B306" s="51" t="s">
        <v>555</v>
      </c>
      <c r="C306" s="23">
        <v>0.06</v>
      </c>
      <c r="D306" s="48"/>
      <c r="E306" s="48"/>
      <c r="F306" s="23"/>
    </row>
    <row r="307" spans="1:6">
      <c r="A307" s="48"/>
      <c r="B307" s="51" t="s">
        <v>556</v>
      </c>
      <c r="C307" s="23">
        <v>0.03</v>
      </c>
      <c r="D307" s="48"/>
      <c r="E307" s="48"/>
      <c r="F307" s="23"/>
    </row>
    <row r="308" spans="1:6">
      <c r="A308" s="48"/>
      <c r="B308" s="51" t="s">
        <v>557</v>
      </c>
      <c r="C308" s="23">
        <v>0.24</v>
      </c>
      <c r="D308" s="48"/>
      <c r="E308" s="48"/>
      <c r="F308" s="23"/>
    </row>
    <row r="309" spans="1:6">
      <c r="A309" s="48"/>
      <c r="B309" s="51" t="s">
        <v>558</v>
      </c>
      <c r="C309" s="23">
        <v>0.09</v>
      </c>
      <c r="D309" s="48"/>
      <c r="E309" s="48"/>
      <c r="F309" s="23"/>
    </row>
    <row r="310" spans="1:6">
      <c r="A310" s="48"/>
      <c r="B310" s="51" t="s">
        <v>559</v>
      </c>
      <c r="C310" s="23">
        <v>0.02</v>
      </c>
      <c r="D310" s="48"/>
      <c r="E310" s="48"/>
      <c r="F310" s="23"/>
    </row>
    <row r="311" spans="1:6">
      <c r="A311" s="48"/>
      <c r="B311" s="51" t="s">
        <v>560</v>
      </c>
      <c r="C311" s="23">
        <v>0.57999999999999996</v>
      </c>
      <c r="D311" s="48"/>
      <c r="E311" s="48"/>
      <c r="F311" s="23"/>
    </row>
    <row r="312" spans="1:6">
      <c r="A312" s="48"/>
      <c r="B312" s="51" t="s">
        <v>561</v>
      </c>
      <c r="C312" s="23">
        <v>0.03</v>
      </c>
      <c r="D312" s="48"/>
      <c r="E312" s="48"/>
      <c r="F312" s="23"/>
    </row>
    <row r="313" spans="1:6">
      <c r="A313" s="48"/>
      <c r="B313" s="51" t="s">
        <v>562</v>
      </c>
      <c r="C313" s="23">
        <v>0.08</v>
      </c>
      <c r="D313" s="48"/>
      <c r="E313" s="48"/>
      <c r="F313" s="23"/>
    </row>
    <row r="314" spans="1:6">
      <c r="A314" s="48"/>
      <c r="B314" s="51" t="s">
        <v>563</v>
      </c>
      <c r="C314" s="23">
        <v>0.05</v>
      </c>
      <c r="D314" s="48"/>
      <c r="E314" s="48"/>
      <c r="F314" s="23"/>
    </row>
    <row r="315" spans="1:6">
      <c r="A315" s="48"/>
      <c r="B315" s="51" t="s">
        <v>564</v>
      </c>
      <c r="C315" s="23">
        <v>22</v>
      </c>
      <c r="D315" s="48"/>
      <c r="E315" s="48"/>
      <c r="F315" s="23"/>
    </row>
    <row r="316" spans="1:6">
      <c r="A316" s="48"/>
      <c r="B316" s="51" t="s">
        <v>565</v>
      </c>
      <c r="C316" s="23">
        <v>0.3</v>
      </c>
      <c r="D316" s="48"/>
      <c r="E316" s="48"/>
      <c r="F316" s="23"/>
    </row>
    <row r="317" spans="1:6">
      <c r="A317" s="48"/>
      <c r="B317" s="51" t="s">
        <v>566</v>
      </c>
      <c r="C317" s="23">
        <v>1.7</v>
      </c>
      <c r="D317" s="48"/>
      <c r="E317" s="48"/>
      <c r="F317" s="23"/>
    </row>
    <row r="318" spans="1:6">
      <c r="A318" s="48"/>
      <c r="B318" s="51" t="s">
        <v>567</v>
      </c>
      <c r="C318" s="23">
        <v>0.02</v>
      </c>
      <c r="D318" s="48"/>
      <c r="E318" s="48"/>
      <c r="F318" s="23"/>
    </row>
    <row r="319" spans="1:6">
      <c r="A319" s="48"/>
      <c r="B319" s="51" t="s">
        <v>568</v>
      </c>
      <c r="C319" s="23">
        <v>1</v>
      </c>
      <c r="D319" s="48"/>
      <c r="E319" s="48"/>
      <c r="F319" s="23"/>
    </row>
    <row r="320" spans="1:6">
      <c r="A320" s="48"/>
      <c r="B320" s="51" t="s">
        <v>569</v>
      </c>
      <c r="C320" s="23">
        <v>0.21</v>
      </c>
      <c r="D320" s="48"/>
      <c r="E320" s="48"/>
      <c r="F320" s="23"/>
    </row>
    <row r="321" spans="1:6">
      <c r="A321" s="48"/>
      <c r="B321" s="51" t="s">
        <v>570</v>
      </c>
      <c r="C321" s="23">
        <v>0.15</v>
      </c>
      <c r="D321" s="48"/>
      <c r="E321" s="48"/>
      <c r="F321" s="23"/>
    </row>
    <row r="322" spans="1:6">
      <c r="A322" s="48"/>
      <c r="B322" s="51" t="s">
        <v>571</v>
      </c>
      <c r="C322" s="23">
        <v>0.1</v>
      </c>
      <c r="D322" s="48"/>
      <c r="E322" s="48"/>
      <c r="F322" s="23"/>
    </row>
    <row r="323" spans="1:6">
      <c r="A323" s="48"/>
      <c r="B323" s="51" t="s">
        <v>572</v>
      </c>
      <c r="C323" s="23">
        <v>0.1</v>
      </c>
      <c r="D323" s="48"/>
      <c r="E323" s="48"/>
      <c r="F323" s="23"/>
    </row>
    <row r="324" spans="1:6">
      <c r="A324" s="48"/>
      <c r="B324" s="51" t="s">
        <v>573</v>
      </c>
      <c r="C324" s="23">
        <v>0.08</v>
      </c>
      <c r="D324" s="48"/>
      <c r="E324" s="48"/>
      <c r="F324" s="23"/>
    </row>
    <row r="325" spans="1:6">
      <c r="A325" s="48"/>
      <c r="B325" s="51" t="s">
        <v>574</v>
      </c>
      <c r="C325" s="23">
        <v>0.08</v>
      </c>
      <c r="D325" s="48"/>
      <c r="E325" s="48"/>
      <c r="F325" s="23"/>
    </row>
    <row r="326" spans="1:6">
      <c r="A326" s="48"/>
      <c r="B326" s="51" t="s">
        <v>575</v>
      </c>
      <c r="C326" s="23">
        <v>0.1</v>
      </c>
      <c r="D326" s="48"/>
      <c r="E326" s="48"/>
      <c r="F326" s="23"/>
    </row>
    <row r="327" spans="1:6">
      <c r="A327" s="48"/>
      <c r="B327" s="51" t="s">
        <v>576</v>
      </c>
      <c r="C327" s="23">
        <v>0.17</v>
      </c>
      <c r="D327" s="48"/>
      <c r="E327" s="48"/>
      <c r="F327" s="23"/>
    </row>
    <row r="328" spans="1:6">
      <c r="A328" s="48"/>
      <c r="B328" s="51" t="s">
        <v>577</v>
      </c>
      <c r="C328" s="23">
        <v>0.4</v>
      </c>
      <c r="D328" s="48"/>
      <c r="E328" s="48"/>
      <c r="F328" s="23"/>
    </row>
    <row r="329" spans="1:6">
      <c r="A329" s="48"/>
      <c r="B329" s="51" t="s">
        <v>578</v>
      </c>
      <c r="C329" s="23">
        <v>0.13</v>
      </c>
      <c r="D329" s="48"/>
      <c r="E329" s="48"/>
      <c r="F329" s="23"/>
    </row>
    <row r="330" spans="1:6">
      <c r="A330" s="48"/>
      <c r="B330" s="51" t="s">
        <v>579</v>
      </c>
      <c r="C330" s="23">
        <v>0.08</v>
      </c>
      <c r="D330" s="48"/>
      <c r="E330" s="48"/>
      <c r="F330" s="23"/>
    </row>
    <row r="331" spans="1:6">
      <c r="A331" s="48"/>
      <c r="B331" s="51" t="s">
        <v>580</v>
      </c>
      <c r="C331" s="23">
        <v>0.09</v>
      </c>
      <c r="D331" s="48"/>
      <c r="E331" s="48"/>
      <c r="F331" s="23"/>
    </row>
    <row r="332" spans="1:6">
      <c r="A332" s="48"/>
      <c r="B332" s="51" t="s">
        <v>581</v>
      </c>
      <c r="C332" s="23">
        <v>0.12</v>
      </c>
      <c r="D332" s="48"/>
      <c r="E332" s="48"/>
      <c r="F332" s="23"/>
    </row>
    <row r="333" spans="1:6">
      <c r="A333" s="48"/>
      <c r="B333" s="51" t="s">
        <v>582</v>
      </c>
      <c r="C333" s="23">
        <v>0.09</v>
      </c>
      <c r="D333" s="48"/>
      <c r="E333" s="48"/>
      <c r="F333" s="23"/>
    </row>
    <row r="334" spans="1:6">
      <c r="A334" s="48"/>
      <c r="B334" s="51" t="s">
        <v>583</v>
      </c>
      <c r="C334" s="23">
        <v>0.08</v>
      </c>
      <c r="D334" s="48"/>
      <c r="E334" s="48"/>
      <c r="F334" s="23"/>
    </row>
    <row r="335" spans="1:6">
      <c r="A335" s="48"/>
      <c r="B335" s="51" t="s">
        <v>584</v>
      </c>
      <c r="C335" s="23">
        <v>0.22</v>
      </c>
      <c r="D335" s="48"/>
      <c r="E335" s="48"/>
      <c r="F335" s="23"/>
    </row>
    <row r="336" spans="1:6">
      <c r="A336" s="48"/>
      <c r="B336" s="51" t="s">
        <v>585</v>
      </c>
      <c r="C336" s="23">
        <v>0.13</v>
      </c>
      <c r="D336" s="48"/>
      <c r="E336" s="48"/>
      <c r="F336" s="23"/>
    </row>
    <row r="337" spans="1:6">
      <c r="A337" s="48"/>
      <c r="B337" s="51" t="s">
        <v>586</v>
      </c>
      <c r="C337" s="23">
        <v>0.1</v>
      </c>
      <c r="D337" s="48"/>
      <c r="E337" s="48"/>
      <c r="F337" s="23"/>
    </row>
    <row r="338" spans="1:6">
      <c r="A338" s="48"/>
      <c r="B338" s="51" t="s">
        <v>587</v>
      </c>
      <c r="C338" s="23">
        <v>0.6</v>
      </c>
      <c r="D338" s="48"/>
      <c r="E338" s="48"/>
      <c r="F338" s="23"/>
    </row>
    <row r="339" spans="1:6">
      <c r="A339" s="48"/>
      <c r="B339" s="51" t="s">
        <v>588</v>
      </c>
      <c r="C339" s="23">
        <v>0.21</v>
      </c>
      <c r="D339" s="48"/>
      <c r="E339" s="48"/>
      <c r="F339" s="23"/>
    </row>
    <row r="340" spans="1:6">
      <c r="A340" s="48"/>
      <c r="B340" s="51" t="s">
        <v>589</v>
      </c>
      <c r="C340" s="23">
        <v>0.18</v>
      </c>
      <c r="D340" s="48"/>
      <c r="E340" s="48"/>
      <c r="F340" s="23"/>
    </row>
    <row r="341" spans="1:6">
      <c r="A341" s="48"/>
      <c r="B341" s="51" t="s">
        <v>590</v>
      </c>
      <c r="C341" s="23">
        <v>0.17</v>
      </c>
      <c r="D341" s="48"/>
      <c r="E341" s="48"/>
      <c r="F341" s="23"/>
    </row>
    <row r="342" spans="1:6">
      <c r="A342" s="48"/>
      <c r="B342" s="51" t="s">
        <v>591</v>
      </c>
      <c r="C342" s="23">
        <v>0.17</v>
      </c>
      <c r="D342" s="48"/>
      <c r="E342" s="48"/>
      <c r="F342" s="23"/>
    </row>
    <row r="343" spans="1:6">
      <c r="A343" s="48"/>
      <c r="B343" s="51" t="s">
        <v>592</v>
      </c>
      <c r="C343" s="23">
        <v>0.15</v>
      </c>
      <c r="D343" s="48"/>
      <c r="E343" s="48"/>
      <c r="F343" s="23"/>
    </row>
    <row r="344" spans="1:6" ht="31.5">
      <c r="A344" s="48"/>
      <c r="B344" s="51" t="s">
        <v>593</v>
      </c>
      <c r="C344" s="23">
        <v>0.21</v>
      </c>
      <c r="D344" s="48"/>
      <c r="E344" s="48"/>
      <c r="F344" s="23"/>
    </row>
    <row r="345" spans="1:6" ht="31.5">
      <c r="A345" s="48"/>
      <c r="B345" s="51" t="s">
        <v>594</v>
      </c>
      <c r="C345" s="23">
        <v>0.24</v>
      </c>
      <c r="D345" s="48"/>
      <c r="E345" s="48"/>
      <c r="F345" s="23"/>
    </row>
    <row r="346" spans="1:6">
      <c r="A346" s="48"/>
      <c r="B346" s="51" t="s">
        <v>595</v>
      </c>
      <c r="C346" s="23">
        <v>0.08</v>
      </c>
      <c r="D346" s="48"/>
      <c r="E346" s="48"/>
      <c r="F346" s="23"/>
    </row>
    <row r="347" spans="1:6">
      <c r="A347" s="48"/>
      <c r="B347" s="51" t="s">
        <v>596</v>
      </c>
      <c r="C347" s="23">
        <v>0.15</v>
      </c>
      <c r="D347" s="48"/>
      <c r="E347" s="48"/>
      <c r="F347" s="23"/>
    </row>
    <row r="348" spans="1:6">
      <c r="A348" s="48"/>
      <c r="B348" s="51" t="s">
        <v>597</v>
      </c>
      <c r="C348" s="23">
        <v>0.23</v>
      </c>
      <c r="D348" s="48"/>
      <c r="E348" s="48"/>
      <c r="F348" s="23"/>
    </row>
    <row r="349" spans="1:6">
      <c r="A349" s="48"/>
      <c r="B349" s="51" t="s">
        <v>598</v>
      </c>
      <c r="C349" s="23">
        <v>0.08</v>
      </c>
      <c r="D349" s="48"/>
      <c r="E349" s="48"/>
      <c r="F349" s="23"/>
    </row>
    <row r="350" spans="1:6">
      <c r="A350" s="48"/>
      <c r="B350" s="51" t="s">
        <v>599</v>
      </c>
      <c r="C350" s="23">
        <v>0.06</v>
      </c>
      <c r="D350" s="48"/>
      <c r="E350" s="48"/>
      <c r="F350" s="23"/>
    </row>
    <row r="351" spans="1:6">
      <c r="A351" s="48"/>
      <c r="B351" s="51" t="s">
        <v>600</v>
      </c>
      <c r="C351" s="23">
        <v>0.28999999999999998</v>
      </c>
      <c r="D351" s="48"/>
      <c r="E351" s="48"/>
      <c r="F351" s="23"/>
    </row>
    <row r="352" spans="1:6">
      <c r="A352" s="48"/>
      <c r="B352" s="51" t="s">
        <v>601</v>
      </c>
      <c r="C352" s="23">
        <v>0.23</v>
      </c>
      <c r="D352" s="48"/>
      <c r="E352" s="48"/>
      <c r="F352" s="23"/>
    </row>
    <row r="353" spans="1:6">
      <c r="A353" s="48"/>
      <c r="B353" s="23"/>
      <c r="C353" s="23"/>
      <c r="D353" s="48"/>
      <c r="E353" s="48"/>
      <c r="F353" s="23"/>
    </row>
    <row r="354" spans="1:6">
      <c r="A354" s="48"/>
      <c r="B354" s="23"/>
      <c r="C354" s="23"/>
      <c r="D354" s="48"/>
      <c r="E354" s="48"/>
      <c r="F354" s="23"/>
    </row>
    <row r="355" spans="1:6">
      <c r="A355" s="48"/>
      <c r="B355" s="23"/>
      <c r="C355" s="23"/>
      <c r="D355" s="48"/>
      <c r="E355" s="48"/>
      <c r="F355" s="23"/>
    </row>
    <row r="356" spans="1:6">
      <c r="A356" s="48" t="s">
        <v>115</v>
      </c>
      <c r="B356" s="23"/>
      <c r="C356" s="23">
        <f>SUM(C3:C355)</f>
        <v>141.75000000000006</v>
      </c>
      <c r="D356" s="23"/>
      <c r="E356" s="23"/>
      <c r="F356" s="23"/>
    </row>
    <row r="357" spans="1:6">
      <c r="B357" s="23"/>
      <c r="C357" s="23"/>
      <c r="D357" s="23">
        <f ca="1">SUMIF(D3:D356,"是",C3:C355)</f>
        <v>8.2000000000000011</v>
      </c>
      <c r="E357" s="23">
        <f ca="1">SUMIF(E3:E356,"是",C3:C355)</f>
        <v>0</v>
      </c>
      <c r="F357" s="23"/>
    </row>
    <row r="358" spans="1:6">
      <c r="A358" s="23"/>
      <c r="B358" s="23"/>
      <c r="C358" s="23"/>
      <c r="D358" s="23"/>
      <c r="E358" s="23">
        <f ca="1">C356-E357</f>
        <v>141.75000000000006</v>
      </c>
      <c r="F358" s="48" t="s">
        <v>225</v>
      </c>
    </row>
  </sheetData>
  <autoFilter ref="A2:F358" xr:uid="{00000000-0009-0000-0000-00000C000000}"/>
  <mergeCells count="1">
    <mergeCell ref="A1:F1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8"/>
  <sheetViews>
    <sheetView workbookViewId="0">
      <selection activeCell="A20" sqref="A20"/>
    </sheetView>
  </sheetViews>
  <sheetFormatPr defaultRowHeight="15.75"/>
  <cols>
    <col min="1" max="1" width="86.625" bestFit="1" customWidth="1"/>
  </cols>
  <sheetData>
    <row r="1" spans="1:1">
      <c r="A1" s="47" t="s">
        <v>1181</v>
      </c>
    </row>
    <row r="2" spans="1:1">
      <c r="A2" s="47"/>
    </row>
    <row r="3" spans="1:1">
      <c r="A3" t="s">
        <v>116</v>
      </c>
    </row>
    <row r="4" spans="1:1">
      <c r="A4" t="s">
        <v>117</v>
      </c>
    </row>
    <row r="5" spans="1:1">
      <c r="A5" t="s">
        <v>118</v>
      </c>
    </row>
    <row r="6" spans="1:1">
      <c r="A6" t="s">
        <v>119</v>
      </c>
    </row>
    <row r="7" spans="1:1">
      <c r="A7" t="s">
        <v>120</v>
      </c>
    </row>
    <row r="8" spans="1:1">
      <c r="A8" t="s">
        <v>121</v>
      </c>
    </row>
  </sheetData>
  <phoneticPr fontId="5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34"/>
  <sheetViews>
    <sheetView workbookViewId="0"/>
  </sheetViews>
  <sheetFormatPr defaultRowHeight="15.75"/>
  <cols>
    <col min="4" max="4" width="31.5" bestFit="1" customWidth="1"/>
    <col min="6" max="6" width="29.25" bestFit="1" customWidth="1"/>
    <col min="8" max="8" width="45.75" bestFit="1" customWidth="1"/>
    <col min="11" max="11" width="63.5" bestFit="1" customWidth="1"/>
  </cols>
  <sheetData>
    <row r="1" spans="1:9">
      <c r="A1" s="53"/>
      <c r="B1" s="53"/>
      <c r="C1" s="66"/>
      <c r="D1" s="53"/>
      <c r="E1" s="53"/>
      <c r="F1" s="53"/>
      <c r="G1" s="66"/>
      <c r="I1" s="55"/>
    </row>
    <row r="2" spans="1:9">
      <c r="A2" s="53"/>
      <c r="B2" s="53"/>
      <c r="C2" s="66"/>
      <c r="D2" s="53"/>
      <c r="E2" s="53"/>
      <c r="F2" s="53"/>
      <c r="G2" s="66"/>
      <c r="I2" s="55"/>
    </row>
    <row r="3" spans="1:9">
      <c r="A3" s="53"/>
      <c r="B3" s="53"/>
      <c r="C3" s="66"/>
      <c r="D3" s="53"/>
      <c r="E3" s="53"/>
      <c r="F3" s="53"/>
      <c r="G3" s="66"/>
      <c r="I3" s="55"/>
    </row>
    <row r="4" spans="1:9">
      <c r="A4" s="53"/>
      <c r="B4" s="53"/>
      <c r="C4" s="66"/>
      <c r="D4" s="53"/>
      <c r="E4" s="53"/>
      <c r="F4" s="53"/>
      <c r="G4" s="66"/>
      <c r="I4" s="55"/>
    </row>
    <row r="5" spans="1:9">
      <c r="A5" s="53"/>
      <c r="B5" s="53"/>
      <c r="C5" s="66"/>
      <c r="D5" s="67"/>
      <c r="E5" s="53"/>
      <c r="F5" s="67"/>
      <c r="G5" s="66"/>
      <c r="I5" s="55"/>
    </row>
    <row r="6" spans="1:9">
      <c r="A6" s="53"/>
      <c r="B6" s="53"/>
      <c r="C6" s="66"/>
      <c r="D6" s="67"/>
      <c r="E6" s="53"/>
      <c r="F6" s="53"/>
      <c r="G6" s="66"/>
      <c r="I6" s="55"/>
    </row>
    <row r="7" spans="1:9">
      <c r="A7" s="53"/>
      <c r="B7" s="53"/>
      <c r="C7" s="66"/>
      <c r="D7" s="53"/>
      <c r="E7" s="53"/>
      <c r="F7" s="53"/>
      <c r="G7" s="66"/>
      <c r="I7" s="55"/>
    </row>
    <row r="8" spans="1:9">
      <c r="A8" s="53"/>
      <c r="B8" s="53"/>
      <c r="C8" s="66"/>
      <c r="D8" s="53"/>
      <c r="E8" s="53"/>
      <c r="F8" s="53"/>
      <c r="G8" s="66"/>
      <c r="I8" s="55"/>
    </row>
    <row r="9" spans="1:9">
      <c r="A9" s="53"/>
      <c r="B9" s="53"/>
      <c r="C9" s="66"/>
      <c r="D9" s="53"/>
      <c r="E9" s="53"/>
      <c r="F9" s="53"/>
      <c r="G9" s="66"/>
      <c r="I9" s="55"/>
    </row>
    <row r="10" spans="1:9">
      <c r="A10" s="53"/>
      <c r="B10" s="53"/>
      <c r="C10" s="66"/>
      <c r="D10" s="53"/>
      <c r="E10" s="53"/>
      <c r="F10" s="53"/>
      <c r="G10" s="66"/>
      <c r="I10" s="55"/>
    </row>
    <row r="11" spans="1:9">
      <c r="A11" s="53"/>
      <c r="B11" s="53"/>
      <c r="C11" s="66"/>
      <c r="D11" s="53"/>
      <c r="E11" s="53"/>
      <c r="F11" s="53"/>
      <c r="G11" s="66"/>
      <c r="I11" s="55"/>
    </row>
    <row r="12" spans="1:9">
      <c r="A12" s="53"/>
      <c r="B12" s="53"/>
      <c r="C12" s="66"/>
      <c r="D12" s="53"/>
      <c r="E12" s="53"/>
      <c r="F12" s="53"/>
      <c r="G12" s="66"/>
      <c r="I12" s="55"/>
    </row>
    <row r="13" spans="1:9">
      <c r="A13" s="53"/>
      <c r="B13" s="53"/>
      <c r="C13" s="66"/>
      <c r="D13" s="53"/>
      <c r="E13" s="53"/>
      <c r="F13" s="53"/>
      <c r="G13" s="66"/>
      <c r="I13" s="55"/>
    </row>
    <row r="14" spans="1:9">
      <c r="A14" s="53"/>
      <c r="B14" s="53"/>
      <c r="C14" s="66"/>
      <c r="D14" s="53"/>
      <c r="E14" s="53"/>
      <c r="F14" s="53"/>
      <c r="G14" s="66"/>
      <c r="I14" s="55"/>
    </row>
    <row r="15" spans="1:9">
      <c r="A15" s="53"/>
      <c r="B15" s="53"/>
      <c r="C15" s="66"/>
      <c r="D15" s="53"/>
      <c r="E15" s="53"/>
      <c r="F15" s="53"/>
      <c r="G15" s="66"/>
      <c r="I15" s="55"/>
    </row>
    <row r="16" spans="1:9">
      <c r="A16" s="53"/>
      <c r="B16" s="53"/>
      <c r="C16" s="66"/>
      <c r="D16" s="53"/>
      <c r="E16" s="53"/>
      <c r="F16" s="53"/>
      <c r="G16" s="66"/>
      <c r="I16" s="55"/>
    </row>
    <row r="17" spans="1:9">
      <c r="A17" s="53"/>
      <c r="B17" s="53"/>
      <c r="C17" s="66"/>
      <c r="D17" s="53"/>
      <c r="E17" s="53"/>
      <c r="F17" s="53"/>
      <c r="G17" s="66"/>
      <c r="I17" s="55"/>
    </row>
    <row r="18" spans="1:9">
      <c r="A18" s="53"/>
      <c r="B18" s="53"/>
      <c r="C18" s="66"/>
      <c r="D18" s="53"/>
      <c r="E18" s="53"/>
      <c r="F18" s="53"/>
      <c r="G18" s="66"/>
      <c r="I18" s="55"/>
    </row>
    <row r="19" spans="1:9">
      <c r="A19" s="53"/>
      <c r="B19" s="53"/>
      <c r="C19" s="66"/>
      <c r="D19" s="53"/>
      <c r="E19" s="53"/>
      <c r="F19" s="53"/>
      <c r="G19" s="66"/>
      <c r="I19" s="55"/>
    </row>
    <row r="20" spans="1:9">
      <c r="A20" s="53"/>
      <c r="B20" s="53"/>
      <c r="C20" s="66"/>
      <c r="D20" s="53"/>
      <c r="E20" s="53"/>
      <c r="F20" s="53"/>
      <c r="G20" s="66"/>
      <c r="I20" s="55"/>
    </row>
    <row r="21" spans="1:9">
      <c r="A21" s="53"/>
      <c r="B21" s="53"/>
      <c r="C21" s="66"/>
      <c r="D21" s="53"/>
      <c r="E21" s="53"/>
      <c r="F21" s="53"/>
      <c r="G21" s="66"/>
      <c r="I21" s="55"/>
    </row>
    <row r="22" spans="1:9">
      <c r="A22" s="53"/>
      <c r="B22" s="53"/>
      <c r="C22" s="66"/>
      <c r="D22" s="53"/>
      <c r="E22" s="53"/>
      <c r="F22" s="53"/>
      <c r="G22" s="66"/>
      <c r="I22" s="55"/>
    </row>
    <row r="23" spans="1:9">
      <c r="A23" s="53"/>
      <c r="B23" s="53"/>
      <c r="C23" s="66"/>
      <c r="D23" s="53"/>
      <c r="E23" s="53"/>
      <c r="F23" s="53"/>
      <c r="G23" s="66"/>
      <c r="I23" s="55"/>
    </row>
    <row r="24" spans="1:9">
      <c r="A24" s="53"/>
      <c r="B24" s="53"/>
      <c r="C24" s="66"/>
      <c r="D24" s="53"/>
      <c r="E24" s="53"/>
      <c r="F24" s="53"/>
      <c r="G24" s="66"/>
      <c r="I24" s="55"/>
    </row>
    <row r="25" spans="1:9">
      <c r="A25" s="53"/>
      <c r="B25" s="53"/>
      <c r="C25" s="66"/>
      <c r="D25" s="53"/>
      <c r="E25" s="53"/>
      <c r="F25" s="53"/>
      <c r="G25" s="66"/>
      <c r="I25" s="55"/>
    </row>
    <row r="26" spans="1:9">
      <c r="A26" s="53"/>
      <c r="B26" s="53"/>
      <c r="C26" s="66"/>
      <c r="D26" s="53"/>
      <c r="E26" s="53"/>
      <c r="F26" s="53"/>
      <c r="G26" s="66"/>
      <c r="I26" s="55"/>
    </row>
    <row r="27" spans="1:9">
      <c r="A27" s="53"/>
      <c r="B27" s="53"/>
      <c r="C27" s="66"/>
      <c r="D27" s="53"/>
      <c r="E27" s="53"/>
      <c r="F27" s="53"/>
      <c r="G27" s="66"/>
      <c r="I27" s="55"/>
    </row>
    <row r="28" spans="1:9">
      <c r="A28" s="53"/>
      <c r="B28" s="53"/>
      <c r="C28" s="66"/>
      <c r="D28" s="53"/>
      <c r="E28" s="53"/>
      <c r="F28" s="53"/>
      <c r="G28" s="66"/>
      <c r="I28" s="55"/>
    </row>
    <row r="29" spans="1:9">
      <c r="A29" s="53"/>
      <c r="B29" s="53"/>
      <c r="C29" s="66"/>
      <c r="D29" s="53"/>
      <c r="E29" s="53"/>
      <c r="F29" s="53"/>
      <c r="G29" s="66"/>
      <c r="I29" s="55"/>
    </row>
    <row r="30" spans="1:9">
      <c r="A30" s="53"/>
      <c r="B30" s="53"/>
      <c r="C30" s="66"/>
      <c r="D30" s="53"/>
      <c r="E30" s="53"/>
      <c r="F30" s="53"/>
      <c r="G30" s="66"/>
      <c r="I30" s="55"/>
    </row>
    <row r="31" spans="1:9">
      <c r="A31" s="53"/>
      <c r="B31" s="53"/>
      <c r="C31" s="66"/>
      <c r="D31" s="53"/>
      <c r="E31" s="53"/>
      <c r="F31" s="53"/>
      <c r="G31" s="66"/>
      <c r="I31" s="55"/>
    </row>
    <row r="32" spans="1:9">
      <c r="A32" s="53"/>
      <c r="B32" s="53"/>
      <c r="C32" s="66"/>
      <c r="D32" s="53"/>
      <c r="E32" s="53"/>
      <c r="F32" s="53"/>
      <c r="G32" s="66"/>
      <c r="I32" s="55"/>
    </row>
    <row r="33" spans="1:9">
      <c r="A33" s="53"/>
      <c r="B33" s="53"/>
      <c r="C33" s="66"/>
      <c r="D33" s="53"/>
      <c r="E33" s="53"/>
      <c r="F33" s="53"/>
      <c r="G33" s="66"/>
      <c r="I33" s="55"/>
    </row>
    <row r="34" spans="1:9">
      <c r="A34" s="53"/>
      <c r="B34" s="53"/>
      <c r="C34" s="66"/>
      <c r="D34" s="53"/>
      <c r="E34" s="53"/>
      <c r="F34" s="53"/>
      <c r="G34" s="66"/>
      <c r="I34" s="55"/>
    </row>
    <row r="35" spans="1:9">
      <c r="A35" s="53"/>
      <c r="B35" s="53"/>
      <c r="C35" s="66"/>
      <c r="D35" s="53"/>
      <c r="E35" s="53"/>
      <c r="F35" s="53"/>
      <c r="G35" s="66"/>
      <c r="I35" s="55"/>
    </row>
    <row r="36" spans="1:9">
      <c r="A36" s="53"/>
      <c r="B36" s="53"/>
      <c r="C36" s="66"/>
      <c r="D36" s="53"/>
      <c r="E36" s="53"/>
      <c r="F36" s="53"/>
      <c r="G36" s="66"/>
      <c r="I36" s="55"/>
    </row>
    <row r="37" spans="1:9">
      <c r="A37" s="53"/>
      <c r="B37" s="53"/>
      <c r="C37" s="66"/>
      <c r="D37" s="53"/>
      <c r="E37" s="53"/>
      <c r="F37" s="53"/>
      <c r="G37" s="66"/>
      <c r="I37" s="55"/>
    </row>
    <row r="38" spans="1:9">
      <c r="C38" s="55"/>
      <c r="G38" s="55"/>
      <c r="I38" s="55"/>
    </row>
    <row r="39" spans="1:9">
      <c r="C39" s="55"/>
      <c r="G39" s="55"/>
      <c r="I39" s="55"/>
    </row>
    <row r="40" spans="1:9">
      <c r="C40" s="55"/>
      <c r="G40" s="55"/>
      <c r="I40" s="55"/>
    </row>
    <row r="41" spans="1:9">
      <c r="C41" s="55"/>
      <c r="G41" s="55"/>
      <c r="I41" s="55"/>
    </row>
    <row r="42" spans="1:9">
      <c r="C42" s="55"/>
      <c r="G42" s="55"/>
      <c r="I42" s="55"/>
    </row>
    <row r="43" spans="1:9">
      <c r="G43" s="55"/>
      <c r="I43" s="55"/>
    </row>
    <row r="44" spans="1:9">
      <c r="C44" s="55"/>
      <c r="G44" s="55"/>
      <c r="I44" s="55"/>
    </row>
    <row r="45" spans="1:9">
      <c r="G45" s="55"/>
      <c r="I45" s="55"/>
    </row>
    <row r="46" spans="1:9">
      <c r="G46" s="55"/>
      <c r="I46" s="55"/>
    </row>
    <row r="47" spans="1:9">
      <c r="G47" s="55"/>
      <c r="I47" s="55"/>
    </row>
    <row r="48" spans="1:9">
      <c r="G48" s="55"/>
      <c r="I48" s="55"/>
    </row>
    <row r="49" spans="3:9">
      <c r="G49" s="55"/>
      <c r="I49" s="55"/>
    </row>
    <row r="50" spans="3:9">
      <c r="C50" s="55"/>
      <c r="G50" s="55"/>
      <c r="I50" s="55"/>
    </row>
    <row r="51" spans="3:9">
      <c r="C51" s="55"/>
      <c r="G51" s="55"/>
      <c r="I51" s="55"/>
    </row>
    <row r="52" spans="3:9">
      <c r="C52" s="55"/>
      <c r="G52" s="55"/>
      <c r="I52" s="55"/>
    </row>
    <row r="53" spans="3:9">
      <c r="C53" s="55"/>
      <c r="G53" s="55"/>
      <c r="I53" s="55"/>
    </row>
    <row r="54" spans="3:9">
      <c r="C54" s="55"/>
      <c r="G54" s="55"/>
      <c r="I54" s="55"/>
    </row>
    <row r="55" spans="3:9">
      <c r="G55" s="55"/>
      <c r="I55" s="55"/>
    </row>
    <row r="56" spans="3:9">
      <c r="G56" s="55"/>
      <c r="I56" s="55"/>
    </row>
    <row r="57" spans="3:9">
      <c r="G57" s="55"/>
      <c r="I57" s="55"/>
    </row>
    <row r="58" spans="3:9">
      <c r="G58" s="55"/>
      <c r="I58" s="55"/>
    </row>
    <row r="59" spans="3:9">
      <c r="G59" s="55"/>
      <c r="I59" s="55"/>
    </row>
    <row r="60" spans="3:9">
      <c r="G60" s="55"/>
      <c r="I60" s="55"/>
    </row>
    <row r="61" spans="3:9">
      <c r="G61" s="55"/>
      <c r="I61" s="55"/>
    </row>
    <row r="62" spans="3:9">
      <c r="G62" s="55"/>
      <c r="I62" s="55"/>
    </row>
    <row r="63" spans="3:9">
      <c r="G63" s="55"/>
      <c r="I63" s="55"/>
    </row>
    <row r="64" spans="3:9">
      <c r="G64" s="55"/>
      <c r="I64" s="55"/>
    </row>
    <row r="65" spans="7:9">
      <c r="G65" s="55"/>
      <c r="I65" s="55"/>
    </row>
    <row r="66" spans="7:9">
      <c r="G66" s="55"/>
      <c r="I66" s="55"/>
    </row>
    <row r="67" spans="7:9">
      <c r="G67" s="55"/>
      <c r="I67" s="55"/>
    </row>
    <row r="68" spans="7:9">
      <c r="G68" s="55"/>
      <c r="I68" s="55"/>
    </row>
    <row r="69" spans="7:9">
      <c r="G69" s="55"/>
      <c r="I69" s="55"/>
    </row>
    <row r="70" spans="7:9">
      <c r="G70" s="55"/>
      <c r="I70" s="55"/>
    </row>
    <row r="71" spans="7:9">
      <c r="G71" s="55"/>
      <c r="I71" s="55"/>
    </row>
    <row r="72" spans="7:9">
      <c r="G72" s="55"/>
      <c r="I72" s="55"/>
    </row>
    <row r="73" spans="7:9">
      <c r="G73" s="55"/>
      <c r="I73" s="55"/>
    </row>
    <row r="74" spans="7:9">
      <c r="G74" s="55"/>
      <c r="I74" s="55"/>
    </row>
    <row r="75" spans="7:9">
      <c r="G75" s="55"/>
      <c r="I75" s="55"/>
    </row>
    <row r="76" spans="7:9">
      <c r="G76" s="55"/>
      <c r="I76" s="55"/>
    </row>
    <row r="77" spans="7:9">
      <c r="G77" s="55"/>
      <c r="I77" s="55"/>
    </row>
    <row r="78" spans="7:9">
      <c r="G78" s="55"/>
      <c r="I78" s="55"/>
    </row>
    <row r="79" spans="7:9">
      <c r="G79" s="55"/>
      <c r="I79" s="55"/>
    </row>
    <row r="80" spans="7:9">
      <c r="G80" s="55"/>
      <c r="I80" s="55"/>
    </row>
    <row r="81" spans="7:9">
      <c r="G81" s="55"/>
      <c r="I81" s="55"/>
    </row>
    <row r="82" spans="7:9">
      <c r="G82" s="55"/>
      <c r="I82" s="55"/>
    </row>
    <row r="83" spans="7:9">
      <c r="G83" s="55"/>
      <c r="I83" s="55"/>
    </row>
    <row r="84" spans="7:9">
      <c r="G84" s="55"/>
      <c r="I84" s="55"/>
    </row>
    <row r="85" spans="7:9">
      <c r="G85" s="55"/>
      <c r="I85" s="55"/>
    </row>
    <row r="86" spans="7:9">
      <c r="G86" s="55"/>
      <c r="I86" s="55"/>
    </row>
    <row r="87" spans="7:9">
      <c r="G87" s="55"/>
      <c r="I87" s="55"/>
    </row>
    <row r="88" spans="7:9">
      <c r="G88" s="55"/>
      <c r="I88" s="55"/>
    </row>
    <row r="89" spans="7:9">
      <c r="G89" s="55"/>
      <c r="I89" s="55"/>
    </row>
    <row r="90" spans="7:9">
      <c r="G90" s="55"/>
      <c r="I90" s="55"/>
    </row>
    <row r="91" spans="7:9">
      <c r="G91" s="55"/>
      <c r="I91" s="55"/>
    </row>
    <row r="92" spans="7:9">
      <c r="G92" s="55"/>
      <c r="I92" s="55"/>
    </row>
    <row r="93" spans="7:9">
      <c r="G93" s="55"/>
      <c r="I93" s="55"/>
    </row>
    <row r="94" spans="7:9">
      <c r="G94" s="55"/>
      <c r="I94" s="55"/>
    </row>
    <row r="95" spans="7:9">
      <c r="G95" s="55"/>
      <c r="I95" s="55"/>
    </row>
    <row r="96" spans="7:9">
      <c r="G96" s="55"/>
      <c r="I96" s="55"/>
    </row>
    <row r="97" spans="7:9">
      <c r="G97" s="55"/>
      <c r="I97" s="55"/>
    </row>
    <row r="98" spans="7:9">
      <c r="G98" s="55"/>
      <c r="I98" s="55"/>
    </row>
    <row r="99" spans="7:9">
      <c r="G99" s="55"/>
      <c r="I99" s="55"/>
    </row>
    <row r="100" spans="7:9">
      <c r="G100" s="55"/>
      <c r="I100" s="55"/>
    </row>
    <row r="101" spans="7:9">
      <c r="G101" s="55"/>
      <c r="I101" s="55"/>
    </row>
    <row r="102" spans="7:9">
      <c r="G102" s="55"/>
      <c r="I102" s="55"/>
    </row>
    <row r="103" spans="7:9">
      <c r="G103" s="55"/>
      <c r="I103" s="55"/>
    </row>
    <row r="104" spans="7:9">
      <c r="G104" s="55"/>
      <c r="I104" s="55"/>
    </row>
    <row r="105" spans="7:9">
      <c r="G105" s="55"/>
      <c r="I105" s="55"/>
    </row>
    <row r="106" spans="7:9">
      <c r="G106" s="55"/>
      <c r="I106" s="55"/>
    </row>
    <row r="107" spans="7:9">
      <c r="G107" s="55"/>
      <c r="I107" s="55"/>
    </row>
    <row r="108" spans="7:9">
      <c r="G108" s="55"/>
      <c r="I108" s="55"/>
    </row>
    <row r="109" spans="7:9">
      <c r="G109" s="55"/>
      <c r="I109" s="55"/>
    </row>
    <row r="110" spans="7:9">
      <c r="G110" s="55"/>
      <c r="I110" s="55"/>
    </row>
    <row r="111" spans="7:9">
      <c r="G111" s="55"/>
      <c r="I111" s="55"/>
    </row>
    <row r="112" spans="7:9">
      <c r="G112" s="55"/>
      <c r="I112" s="55"/>
    </row>
    <row r="113" spans="7:9">
      <c r="G113" s="55"/>
      <c r="I113" s="55"/>
    </row>
    <row r="114" spans="7:9">
      <c r="G114" s="55"/>
      <c r="I114" s="55"/>
    </row>
    <row r="115" spans="7:9">
      <c r="G115" s="55"/>
      <c r="I115" s="55"/>
    </row>
    <row r="116" spans="7:9">
      <c r="G116" s="55"/>
      <c r="I116" s="55"/>
    </row>
    <row r="117" spans="7:9">
      <c r="G117" s="55"/>
      <c r="I117" s="55"/>
    </row>
    <row r="118" spans="7:9">
      <c r="G118" s="55"/>
      <c r="I118" s="55"/>
    </row>
    <row r="119" spans="7:9">
      <c r="G119" s="55"/>
      <c r="I119" s="55"/>
    </row>
    <row r="120" spans="7:9">
      <c r="G120" s="55"/>
      <c r="I120" s="55"/>
    </row>
    <row r="121" spans="7:9">
      <c r="G121" s="55"/>
      <c r="I121" s="55"/>
    </row>
    <row r="122" spans="7:9">
      <c r="G122" s="55"/>
      <c r="I122" s="55"/>
    </row>
    <row r="123" spans="7:9">
      <c r="G123" s="55"/>
      <c r="I123" s="55"/>
    </row>
    <row r="124" spans="7:9">
      <c r="G124" s="55"/>
      <c r="I124" s="55"/>
    </row>
    <row r="125" spans="7:9">
      <c r="G125" s="55"/>
      <c r="I125" s="55"/>
    </row>
    <row r="126" spans="7:9">
      <c r="G126" s="55"/>
      <c r="I126" s="55"/>
    </row>
    <row r="127" spans="7:9">
      <c r="G127" s="55"/>
      <c r="I127" s="55"/>
    </row>
    <row r="128" spans="7:9">
      <c r="G128" s="55"/>
      <c r="I128" s="55"/>
    </row>
    <row r="129" spans="7:9">
      <c r="G129" s="55"/>
      <c r="I129" s="55"/>
    </row>
    <row r="130" spans="7:9">
      <c r="G130" s="55"/>
      <c r="I130" s="55"/>
    </row>
    <row r="131" spans="7:9">
      <c r="G131" s="55"/>
      <c r="I131" s="55"/>
    </row>
    <row r="132" spans="7:9">
      <c r="G132" s="55"/>
      <c r="I132" s="55"/>
    </row>
    <row r="133" spans="7:9">
      <c r="G133" s="55"/>
      <c r="I133" s="55"/>
    </row>
    <row r="134" spans="7:9">
      <c r="G134" s="55"/>
      <c r="I134" s="55"/>
    </row>
    <row r="135" spans="7:9">
      <c r="G135" s="55"/>
      <c r="I135" s="55"/>
    </row>
    <row r="136" spans="7:9">
      <c r="G136" s="55"/>
      <c r="I136" s="55"/>
    </row>
    <row r="137" spans="7:9">
      <c r="G137" s="55"/>
      <c r="I137" s="55"/>
    </row>
    <row r="138" spans="7:9">
      <c r="G138" s="55"/>
      <c r="I138" s="55"/>
    </row>
    <row r="139" spans="7:9">
      <c r="G139" s="55"/>
      <c r="I139" s="55"/>
    </row>
    <row r="140" spans="7:9">
      <c r="G140" s="55"/>
      <c r="I140" s="55"/>
    </row>
    <row r="141" spans="7:9">
      <c r="G141" s="55"/>
      <c r="I141" s="55"/>
    </row>
    <row r="142" spans="7:9">
      <c r="G142" s="55"/>
      <c r="I142" s="55"/>
    </row>
    <row r="143" spans="7:9">
      <c r="G143" s="55"/>
      <c r="I143" s="55"/>
    </row>
    <row r="144" spans="7:9">
      <c r="G144" s="55"/>
      <c r="I144" s="55"/>
    </row>
    <row r="145" spans="7:9">
      <c r="G145" s="55"/>
      <c r="I145" s="55"/>
    </row>
    <row r="146" spans="7:9">
      <c r="G146" s="55"/>
      <c r="I146" s="55"/>
    </row>
    <row r="147" spans="7:9">
      <c r="G147" s="55"/>
      <c r="I147" s="55"/>
    </row>
    <row r="148" spans="7:9">
      <c r="G148" s="55"/>
      <c r="I148" s="55"/>
    </row>
    <row r="149" spans="7:9">
      <c r="G149" s="55"/>
      <c r="I149" s="55"/>
    </row>
    <row r="150" spans="7:9">
      <c r="G150" s="55"/>
      <c r="I150" s="55"/>
    </row>
    <row r="151" spans="7:9">
      <c r="G151" s="55"/>
      <c r="I151" s="55"/>
    </row>
    <row r="152" spans="7:9">
      <c r="G152" s="55"/>
      <c r="I152" s="55"/>
    </row>
    <row r="153" spans="7:9">
      <c r="G153" s="55"/>
      <c r="I153" s="55"/>
    </row>
    <row r="154" spans="7:9">
      <c r="G154" s="55"/>
      <c r="I154" s="55"/>
    </row>
    <row r="155" spans="7:9">
      <c r="G155" s="55"/>
      <c r="I155" s="55"/>
    </row>
    <row r="156" spans="7:9">
      <c r="G156" s="55"/>
      <c r="I156" s="55"/>
    </row>
    <row r="157" spans="7:9">
      <c r="G157" s="55"/>
      <c r="I157" s="55"/>
    </row>
    <row r="158" spans="7:9">
      <c r="G158" s="55"/>
      <c r="I158" s="55"/>
    </row>
    <row r="159" spans="7:9">
      <c r="G159" s="55"/>
      <c r="I159" s="55"/>
    </row>
    <row r="160" spans="7:9">
      <c r="G160" s="55"/>
      <c r="I160" s="55"/>
    </row>
    <row r="161" spans="7:9">
      <c r="G161" s="55"/>
      <c r="I161" s="55"/>
    </row>
    <row r="162" spans="7:9">
      <c r="G162" s="55"/>
      <c r="I162" s="55"/>
    </row>
    <row r="163" spans="7:9">
      <c r="G163" s="55"/>
      <c r="I163" s="55"/>
    </row>
    <row r="164" spans="7:9">
      <c r="G164" s="55"/>
      <c r="I164" s="55"/>
    </row>
    <row r="165" spans="7:9">
      <c r="G165" s="55"/>
      <c r="I165" s="55"/>
    </row>
    <row r="166" spans="7:9">
      <c r="G166" s="55"/>
      <c r="I166" s="55"/>
    </row>
    <row r="167" spans="7:9">
      <c r="G167" s="55"/>
      <c r="I167" s="55"/>
    </row>
    <row r="168" spans="7:9">
      <c r="G168" s="55"/>
      <c r="I168" s="55"/>
    </row>
    <row r="169" spans="7:9">
      <c r="G169" s="55"/>
      <c r="I169" s="55"/>
    </row>
    <row r="170" spans="7:9">
      <c r="G170" s="55"/>
      <c r="I170" s="55"/>
    </row>
    <row r="171" spans="7:9">
      <c r="G171" s="55"/>
      <c r="I171" s="55"/>
    </row>
    <row r="172" spans="7:9">
      <c r="G172" s="55"/>
      <c r="I172" s="55"/>
    </row>
    <row r="173" spans="7:9">
      <c r="G173" s="55"/>
      <c r="I173" s="55"/>
    </row>
    <row r="174" spans="7:9">
      <c r="G174" s="55"/>
      <c r="I174" s="55"/>
    </row>
    <row r="175" spans="7:9">
      <c r="G175" s="55"/>
      <c r="I175" s="55"/>
    </row>
    <row r="176" spans="7:9">
      <c r="G176" s="55"/>
      <c r="I176" s="55"/>
    </row>
    <row r="177" spans="7:9">
      <c r="G177" s="55"/>
      <c r="I177" s="55"/>
    </row>
    <row r="178" spans="7:9">
      <c r="G178" s="55"/>
      <c r="I178" s="55"/>
    </row>
    <row r="179" spans="7:9">
      <c r="G179" s="55"/>
      <c r="I179" s="55"/>
    </row>
    <row r="180" spans="7:9">
      <c r="G180" s="55"/>
      <c r="I180" s="55"/>
    </row>
    <row r="181" spans="7:9">
      <c r="G181" s="55"/>
      <c r="I181" s="55"/>
    </row>
    <row r="182" spans="7:9">
      <c r="G182" s="55"/>
      <c r="I182" s="55"/>
    </row>
    <row r="183" spans="7:9">
      <c r="G183" s="55"/>
      <c r="I183" s="55"/>
    </row>
    <row r="184" spans="7:9">
      <c r="G184" s="55"/>
      <c r="I184" s="55"/>
    </row>
    <row r="185" spans="7:9">
      <c r="G185" s="55"/>
      <c r="I185" s="55"/>
    </row>
    <row r="186" spans="7:9">
      <c r="G186" s="55"/>
      <c r="I186" s="55"/>
    </row>
    <row r="187" spans="7:9">
      <c r="G187" s="55"/>
      <c r="I187" s="55"/>
    </row>
    <row r="188" spans="7:9">
      <c r="G188" s="55"/>
      <c r="I188" s="55"/>
    </row>
    <row r="189" spans="7:9">
      <c r="G189" s="55"/>
      <c r="I189" s="55"/>
    </row>
    <row r="190" spans="7:9">
      <c r="G190" s="55"/>
      <c r="I190" s="55"/>
    </row>
    <row r="191" spans="7:9">
      <c r="G191" s="55"/>
      <c r="I191" s="55"/>
    </row>
    <row r="192" spans="7:9">
      <c r="G192" s="55"/>
      <c r="I192" s="55"/>
    </row>
    <row r="193" spans="7:9">
      <c r="G193" s="55"/>
      <c r="I193" s="55"/>
    </row>
    <row r="194" spans="7:9">
      <c r="G194" s="55"/>
      <c r="I194" s="55"/>
    </row>
    <row r="195" spans="7:9">
      <c r="G195" s="55"/>
      <c r="I195" s="55"/>
    </row>
    <row r="196" spans="7:9">
      <c r="G196" s="55"/>
      <c r="I196" s="55"/>
    </row>
    <row r="197" spans="7:9">
      <c r="G197" s="55"/>
      <c r="I197" s="55"/>
    </row>
    <row r="198" spans="7:9">
      <c r="G198" s="55"/>
      <c r="I198" s="55"/>
    </row>
    <row r="199" spans="7:9">
      <c r="G199" s="55"/>
      <c r="I199" s="55"/>
    </row>
    <row r="200" spans="7:9">
      <c r="G200" s="55"/>
      <c r="I200" s="55"/>
    </row>
    <row r="201" spans="7:9">
      <c r="G201" s="55"/>
      <c r="I201" s="55"/>
    </row>
    <row r="202" spans="7:9">
      <c r="G202" s="55"/>
      <c r="I202" s="55"/>
    </row>
    <row r="203" spans="7:9">
      <c r="G203" s="55"/>
      <c r="I203" s="55"/>
    </row>
    <row r="204" spans="7:9">
      <c r="G204" s="55"/>
      <c r="I204" s="55"/>
    </row>
    <row r="205" spans="7:9">
      <c r="G205" s="55"/>
      <c r="I205" s="55"/>
    </row>
    <row r="206" spans="7:9">
      <c r="G206" s="55"/>
      <c r="I206" s="55"/>
    </row>
    <row r="207" spans="7:9">
      <c r="G207" s="55"/>
      <c r="I207" s="55"/>
    </row>
    <row r="208" spans="7:9">
      <c r="G208" s="55"/>
      <c r="I208" s="55"/>
    </row>
    <row r="209" spans="7:9">
      <c r="G209" s="55"/>
      <c r="I209" s="55"/>
    </row>
    <row r="210" spans="7:9">
      <c r="G210" s="55"/>
      <c r="I210" s="55"/>
    </row>
    <row r="211" spans="7:9">
      <c r="G211" s="55"/>
      <c r="I211" s="55"/>
    </row>
    <row r="212" spans="7:9">
      <c r="G212" s="55"/>
      <c r="I212" s="55"/>
    </row>
    <row r="213" spans="7:9">
      <c r="G213" s="55"/>
      <c r="I213" s="55"/>
    </row>
    <row r="214" spans="7:9">
      <c r="G214" s="55"/>
      <c r="I214" s="55"/>
    </row>
    <row r="215" spans="7:9">
      <c r="G215" s="55"/>
      <c r="I215" s="55"/>
    </row>
    <row r="216" spans="7:9">
      <c r="G216" s="55"/>
      <c r="I216" s="55"/>
    </row>
    <row r="217" spans="7:9">
      <c r="G217" s="55"/>
      <c r="I217" s="55"/>
    </row>
    <row r="218" spans="7:9">
      <c r="G218" s="55"/>
      <c r="I218" s="55"/>
    </row>
    <row r="219" spans="7:9">
      <c r="G219" s="55"/>
      <c r="I219" s="55"/>
    </row>
    <row r="220" spans="7:9">
      <c r="G220" s="55"/>
      <c r="I220" s="55"/>
    </row>
    <row r="221" spans="7:9">
      <c r="G221" s="55"/>
      <c r="I221" s="55"/>
    </row>
    <row r="222" spans="7:9">
      <c r="G222" s="55"/>
      <c r="I222" s="55"/>
    </row>
    <row r="223" spans="7:9">
      <c r="G223" s="55"/>
      <c r="I223" s="55"/>
    </row>
    <row r="224" spans="7:9">
      <c r="G224" s="55"/>
      <c r="I224" s="55"/>
    </row>
    <row r="225" spans="7:9">
      <c r="G225" s="55"/>
      <c r="I225" s="55"/>
    </row>
    <row r="226" spans="7:9">
      <c r="G226" s="55"/>
      <c r="I226" s="55"/>
    </row>
    <row r="227" spans="7:9">
      <c r="G227" s="55"/>
      <c r="I227" s="55"/>
    </row>
    <row r="228" spans="7:9">
      <c r="G228" s="55"/>
      <c r="I228" s="55"/>
    </row>
    <row r="229" spans="7:9">
      <c r="G229" s="55"/>
      <c r="I229" s="55"/>
    </row>
    <row r="230" spans="7:9">
      <c r="G230" s="55"/>
      <c r="I230" s="55"/>
    </row>
    <row r="231" spans="7:9">
      <c r="G231" s="55"/>
      <c r="I231" s="55"/>
    </row>
    <row r="232" spans="7:9">
      <c r="G232" s="55"/>
      <c r="I232" s="55"/>
    </row>
    <row r="233" spans="7:9">
      <c r="G233" s="55"/>
      <c r="I233" s="55"/>
    </row>
    <row r="234" spans="7:9">
      <c r="G234" s="55"/>
      <c r="I234" s="55"/>
    </row>
    <row r="235" spans="7:9">
      <c r="G235" s="55"/>
      <c r="I235" s="55"/>
    </row>
    <row r="236" spans="7:9">
      <c r="G236" s="55"/>
      <c r="I236" s="55"/>
    </row>
    <row r="237" spans="7:9">
      <c r="G237" s="55"/>
      <c r="I237" s="55"/>
    </row>
    <row r="238" spans="7:9">
      <c r="G238" s="55"/>
      <c r="I238" s="55"/>
    </row>
    <row r="239" spans="7:9">
      <c r="G239" s="55"/>
      <c r="I239" s="55"/>
    </row>
    <row r="240" spans="7:9">
      <c r="G240" s="55"/>
      <c r="I240" s="55"/>
    </row>
    <row r="241" spans="7:9">
      <c r="G241" s="55"/>
      <c r="I241" s="55"/>
    </row>
    <row r="242" spans="7:9">
      <c r="G242" s="55"/>
      <c r="I242" s="55"/>
    </row>
    <row r="243" spans="7:9">
      <c r="G243" s="55"/>
      <c r="I243" s="55"/>
    </row>
    <row r="244" spans="7:9">
      <c r="G244" s="55"/>
      <c r="I244" s="55"/>
    </row>
    <row r="245" spans="7:9">
      <c r="G245" s="55"/>
      <c r="I245" s="55"/>
    </row>
    <row r="246" spans="7:9">
      <c r="G246" s="55"/>
      <c r="I246" s="55"/>
    </row>
    <row r="247" spans="7:9">
      <c r="G247" s="55"/>
      <c r="I247" s="55"/>
    </row>
    <row r="248" spans="7:9">
      <c r="G248" s="55"/>
      <c r="I248" s="55"/>
    </row>
    <row r="249" spans="7:9">
      <c r="G249" s="55"/>
      <c r="I249" s="55"/>
    </row>
    <row r="250" spans="7:9">
      <c r="G250" s="55"/>
      <c r="I250" s="55"/>
    </row>
    <row r="251" spans="7:9">
      <c r="G251" s="55"/>
      <c r="I251" s="55"/>
    </row>
    <row r="252" spans="7:9">
      <c r="G252" s="55"/>
      <c r="I252" s="55"/>
    </row>
    <row r="253" spans="7:9">
      <c r="G253" s="55"/>
      <c r="I253" s="55"/>
    </row>
    <row r="254" spans="7:9">
      <c r="G254" s="55"/>
      <c r="I254" s="55"/>
    </row>
    <row r="255" spans="7:9">
      <c r="G255" s="55"/>
      <c r="I255" s="55"/>
    </row>
    <row r="256" spans="7:9">
      <c r="G256" s="55"/>
      <c r="I256" s="55"/>
    </row>
    <row r="257" spans="7:9">
      <c r="G257" s="55"/>
      <c r="I257" s="55"/>
    </row>
    <row r="258" spans="7:9">
      <c r="G258" s="55"/>
      <c r="I258" s="55"/>
    </row>
    <row r="259" spans="7:9">
      <c r="G259" s="55"/>
      <c r="I259" s="55"/>
    </row>
    <row r="260" spans="7:9">
      <c r="G260" s="55"/>
      <c r="I260" s="55"/>
    </row>
    <row r="261" spans="7:9">
      <c r="G261" s="55"/>
      <c r="I261" s="55"/>
    </row>
    <row r="262" spans="7:9">
      <c r="G262" s="55"/>
      <c r="I262" s="55"/>
    </row>
    <row r="263" spans="7:9">
      <c r="G263" s="55"/>
      <c r="I263" s="55"/>
    </row>
    <row r="264" spans="7:9">
      <c r="G264" s="55"/>
      <c r="I264" s="55"/>
    </row>
    <row r="265" spans="7:9">
      <c r="G265" s="55"/>
      <c r="I265" s="55"/>
    </row>
    <row r="266" spans="7:9">
      <c r="G266" s="55"/>
      <c r="I266" s="55"/>
    </row>
    <row r="267" spans="7:9">
      <c r="G267" s="55"/>
      <c r="I267" s="55"/>
    </row>
    <row r="268" spans="7:9">
      <c r="G268" s="55"/>
      <c r="I268" s="55"/>
    </row>
    <row r="269" spans="7:9">
      <c r="G269" s="55"/>
      <c r="I269" s="55"/>
    </row>
    <row r="270" spans="7:9">
      <c r="G270" s="55"/>
      <c r="I270" s="55"/>
    </row>
    <row r="271" spans="7:9">
      <c r="G271" s="55"/>
      <c r="I271" s="55"/>
    </row>
    <row r="272" spans="7:9">
      <c r="G272" s="55"/>
      <c r="I272" s="55"/>
    </row>
    <row r="273" spans="7:9">
      <c r="G273" s="55"/>
      <c r="I273" s="55"/>
    </row>
    <row r="274" spans="7:9">
      <c r="G274" s="55"/>
      <c r="I274" s="55"/>
    </row>
    <row r="275" spans="7:9">
      <c r="G275" s="55"/>
      <c r="I275" s="55"/>
    </row>
    <row r="276" spans="7:9">
      <c r="G276" s="55"/>
      <c r="I276" s="55"/>
    </row>
    <row r="277" spans="7:9">
      <c r="G277" s="55"/>
      <c r="I277" s="55"/>
    </row>
    <row r="278" spans="7:9">
      <c r="G278" s="55"/>
      <c r="I278" s="55"/>
    </row>
    <row r="279" spans="7:9">
      <c r="G279" s="55"/>
      <c r="I279" s="55"/>
    </row>
    <row r="280" spans="7:9">
      <c r="G280" s="55"/>
      <c r="I280" s="55"/>
    </row>
    <row r="281" spans="7:9">
      <c r="G281" s="55"/>
      <c r="I281" s="55"/>
    </row>
    <row r="282" spans="7:9">
      <c r="G282" s="55"/>
      <c r="I282" s="55"/>
    </row>
    <row r="283" spans="7:9">
      <c r="G283" s="55"/>
      <c r="I283" s="55"/>
    </row>
    <row r="284" spans="7:9">
      <c r="G284" s="55"/>
      <c r="I284" s="55"/>
    </row>
    <row r="285" spans="7:9">
      <c r="G285" s="55"/>
      <c r="I285" s="55"/>
    </row>
    <row r="286" spans="7:9">
      <c r="G286" s="55"/>
      <c r="I286" s="55"/>
    </row>
    <row r="287" spans="7:9">
      <c r="G287" s="55"/>
      <c r="I287" s="55"/>
    </row>
    <row r="288" spans="7:9">
      <c r="G288" s="55"/>
      <c r="I288" s="55"/>
    </row>
    <row r="289" spans="7:9">
      <c r="G289" s="55"/>
      <c r="I289" s="55"/>
    </row>
    <row r="290" spans="7:9">
      <c r="G290" s="55"/>
      <c r="I290" s="55"/>
    </row>
    <row r="291" spans="7:9">
      <c r="G291" s="55"/>
      <c r="I291" s="55"/>
    </row>
    <row r="292" spans="7:9">
      <c r="G292" s="55"/>
      <c r="I292" s="55"/>
    </row>
    <row r="293" spans="7:9">
      <c r="G293" s="55"/>
      <c r="I293" s="55"/>
    </row>
    <row r="294" spans="7:9">
      <c r="G294" s="55"/>
      <c r="I294" s="55"/>
    </row>
    <row r="295" spans="7:9">
      <c r="G295" s="55"/>
      <c r="I295" s="55"/>
    </row>
    <row r="296" spans="7:9">
      <c r="G296" s="55"/>
      <c r="I296" s="55"/>
    </row>
    <row r="297" spans="7:9">
      <c r="G297" s="55"/>
      <c r="I297" s="55"/>
    </row>
    <row r="298" spans="7:9">
      <c r="G298" s="55"/>
      <c r="I298" s="55"/>
    </row>
    <row r="299" spans="7:9">
      <c r="G299" s="55"/>
      <c r="I299" s="55"/>
    </row>
    <row r="300" spans="7:9">
      <c r="G300" s="55"/>
      <c r="I300" s="55"/>
    </row>
    <row r="301" spans="7:9">
      <c r="G301" s="55"/>
      <c r="I301" s="55"/>
    </row>
    <row r="302" spans="7:9">
      <c r="G302" s="55"/>
      <c r="I302" s="55"/>
    </row>
    <row r="303" spans="7:9">
      <c r="G303" s="55"/>
      <c r="I303" s="55"/>
    </row>
    <row r="304" spans="7:9">
      <c r="G304" s="55"/>
      <c r="I304" s="55"/>
    </row>
    <row r="305" spans="7:9">
      <c r="G305" s="55"/>
      <c r="I305" s="55"/>
    </row>
    <row r="306" spans="7:9">
      <c r="G306" s="55"/>
      <c r="I306" s="55"/>
    </row>
    <row r="307" spans="7:9">
      <c r="G307" s="55"/>
      <c r="I307" s="55"/>
    </row>
    <row r="308" spans="7:9">
      <c r="G308" s="55"/>
      <c r="I308" s="55"/>
    </row>
    <row r="309" spans="7:9">
      <c r="G309" s="55"/>
      <c r="I309" s="55"/>
    </row>
    <row r="310" spans="7:9">
      <c r="G310" s="55"/>
      <c r="I310" s="55"/>
    </row>
    <row r="311" spans="7:9">
      <c r="G311" s="55"/>
      <c r="I311" s="55"/>
    </row>
    <row r="312" spans="7:9">
      <c r="G312" s="55"/>
      <c r="I312" s="55"/>
    </row>
    <row r="313" spans="7:9">
      <c r="G313" s="55"/>
      <c r="I313" s="55"/>
    </row>
    <row r="314" spans="7:9">
      <c r="G314" s="55"/>
      <c r="I314" s="55"/>
    </row>
    <row r="315" spans="7:9">
      <c r="G315" s="55"/>
      <c r="I315" s="55"/>
    </row>
    <row r="316" spans="7:9">
      <c r="G316" s="55"/>
      <c r="I316" s="55"/>
    </row>
    <row r="317" spans="7:9">
      <c r="G317" s="55"/>
      <c r="I317" s="55"/>
    </row>
    <row r="318" spans="7:9">
      <c r="G318" s="55"/>
      <c r="I318" s="55"/>
    </row>
    <row r="319" spans="7:9">
      <c r="G319" s="55"/>
      <c r="I319" s="55"/>
    </row>
    <row r="320" spans="7:9">
      <c r="G320" s="55"/>
      <c r="I320" s="55"/>
    </row>
    <row r="321" spans="7:9">
      <c r="G321" s="55"/>
      <c r="I321" s="55"/>
    </row>
    <row r="322" spans="7:9">
      <c r="G322" s="55"/>
      <c r="I322" s="55"/>
    </row>
    <row r="323" spans="7:9">
      <c r="G323" s="55"/>
      <c r="I323" s="55"/>
    </row>
    <row r="324" spans="7:9">
      <c r="G324" s="55"/>
      <c r="I324" s="55"/>
    </row>
    <row r="325" spans="7:9">
      <c r="G325" s="55"/>
      <c r="I325" s="55"/>
    </row>
    <row r="326" spans="7:9">
      <c r="G326" s="55"/>
      <c r="I326" s="55"/>
    </row>
    <row r="327" spans="7:9">
      <c r="G327" s="55"/>
      <c r="I327" s="55"/>
    </row>
    <row r="328" spans="7:9">
      <c r="G328" s="55"/>
      <c r="I328" s="55"/>
    </row>
    <row r="329" spans="7:9">
      <c r="G329" s="55"/>
      <c r="I329" s="55"/>
    </row>
    <row r="330" spans="7:9">
      <c r="G330" s="55"/>
      <c r="I330" s="55"/>
    </row>
    <row r="331" spans="7:9">
      <c r="G331" s="55"/>
      <c r="I331" s="55"/>
    </row>
    <row r="332" spans="7:9">
      <c r="G332" s="55"/>
      <c r="I332" s="55"/>
    </row>
    <row r="333" spans="7:9">
      <c r="G333" s="55"/>
      <c r="I333" s="55"/>
    </row>
    <row r="334" spans="7:9">
      <c r="G334" s="55"/>
      <c r="I334" s="55"/>
    </row>
    <row r="335" spans="7:9">
      <c r="G335" s="55"/>
      <c r="I335" s="55"/>
    </row>
    <row r="336" spans="7:9">
      <c r="G336" s="55"/>
      <c r="I336" s="55"/>
    </row>
    <row r="337" spans="7:9">
      <c r="G337" s="55"/>
      <c r="I337" s="55"/>
    </row>
    <row r="338" spans="7:9">
      <c r="G338" s="55"/>
      <c r="I338" s="55"/>
    </row>
    <row r="339" spans="7:9">
      <c r="G339" s="55"/>
      <c r="I339" s="55"/>
    </row>
    <row r="340" spans="7:9">
      <c r="G340" s="55"/>
      <c r="I340" s="55"/>
    </row>
    <row r="341" spans="7:9">
      <c r="G341" s="55"/>
      <c r="I341" s="55"/>
    </row>
    <row r="342" spans="7:9">
      <c r="G342" s="55"/>
      <c r="I342" s="55"/>
    </row>
    <row r="343" spans="7:9">
      <c r="G343" s="55"/>
      <c r="I343" s="55"/>
    </row>
    <row r="344" spans="7:9">
      <c r="G344" s="55"/>
      <c r="I344" s="55"/>
    </row>
    <row r="345" spans="7:9">
      <c r="G345" s="55"/>
      <c r="I345" s="55"/>
    </row>
    <row r="346" spans="7:9">
      <c r="G346" s="55"/>
      <c r="I346" s="55"/>
    </row>
    <row r="347" spans="7:9">
      <c r="G347" s="55"/>
      <c r="I347" s="55"/>
    </row>
    <row r="348" spans="7:9">
      <c r="G348" s="55"/>
      <c r="I348" s="55"/>
    </row>
    <row r="349" spans="7:9">
      <c r="G349" s="55"/>
      <c r="I349" s="55"/>
    </row>
    <row r="350" spans="7:9">
      <c r="G350" s="55"/>
    </row>
    <row r="351" spans="7:9">
      <c r="G351" s="55"/>
    </row>
    <row r="352" spans="7:9">
      <c r="G352" s="55"/>
    </row>
    <row r="353" spans="7:7">
      <c r="G353" s="55"/>
    </row>
    <row r="354" spans="7:7">
      <c r="G354" s="55"/>
    </row>
    <row r="355" spans="7:7">
      <c r="G355" s="55"/>
    </row>
    <row r="356" spans="7:7">
      <c r="G356" s="55"/>
    </row>
    <row r="357" spans="7:7">
      <c r="G357" s="55"/>
    </row>
    <row r="358" spans="7:7">
      <c r="G358" s="55"/>
    </row>
    <row r="359" spans="7:7">
      <c r="G359" s="55"/>
    </row>
    <row r="360" spans="7:7">
      <c r="G360" s="55"/>
    </row>
    <row r="361" spans="7:7">
      <c r="G361" s="55"/>
    </row>
    <row r="362" spans="7:7">
      <c r="G362" s="55"/>
    </row>
    <row r="363" spans="7:7">
      <c r="G363" s="55"/>
    </row>
    <row r="364" spans="7:7">
      <c r="G364" s="55"/>
    </row>
    <row r="365" spans="7:7">
      <c r="G365" s="55"/>
    </row>
    <row r="366" spans="7:7">
      <c r="G366" s="55"/>
    </row>
    <row r="367" spans="7:7">
      <c r="G367" s="55"/>
    </row>
    <row r="368" spans="7:7">
      <c r="G368" s="55"/>
    </row>
    <row r="369" spans="7:7">
      <c r="G369" s="55"/>
    </row>
    <row r="370" spans="7:7">
      <c r="G370" s="55"/>
    </row>
    <row r="371" spans="7:7">
      <c r="G371" s="55"/>
    </row>
    <row r="372" spans="7:7">
      <c r="G372" s="55"/>
    </row>
    <row r="373" spans="7:7">
      <c r="G373" s="55"/>
    </row>
    <row r="374" spans="7:7">
      <c r="G374" s="55"/>
    </row>
    <row r="375" spans="7:7">
      <c r="G375" s="55"/>
    </row>
    <row r="376" spans="7:7">
      <c r="G376" s="55"/>
    </row>
    <row r="377" spans="7:7">
      <c r="G377" s="55"/>
    </row>
    <row r="378" spans="7:7">
      <c r="G378" s="55"/>
    </row>
    <row r="379" spans="7:7">
      <c r="G379" s="55"/>
    </row>
    <row r="380" spans="7:7">
      <c r="G380" s="55"/>
    </row>
    <row r="381" spans="7:7">
      <c r="G381" s="55"/>
    </row>
    <row r="382" spans="7:7">
      <c r="G382" s="55"/>
    </row>
    <row r="383" spans="7:7">
      <c r="G383" s="55"/>
    </row>
    <row r="384" spans="7:7">
      <c r="G384" s="55"/>
    </row>
    <row r="385" spans="7:7">
      <c r="G385" s="55"/>
    </row>
    <row r="386" spans="7:7">
      <c r="G386" s="55"/>
    </row>
    <row r="387" spans="7:7">
      <c r="G387" s="55"/>
    </row>
    <row r="388" spans="7:7">
      <c r="G388" s="55"/>
    </row>
    <row r="389" spans="7:7">
      <c r="G389" s="55"/>
    </row>
    <row r="390" spans="7:7">
      <c r="G390" s="55"/>
    </row>
    <row r="391" spans="7:7">
      <c r="G391" s="55"/>
    </row>
    <row r="392" spans="7:7">
      <c r="G392" s="55"/>
    </row>
    <row r="393" spans="7:7">
      <c r="G393" s="55"/>
    </row>
    <row r="394" spans="7:7">
      <c r="G394" s="55"/>
    </row>
    <row r="395" spans="7:7">
      <c r="G395" s="55"/>
    </row>
    <row r="396" spans="7:7">
      <c r="G396" s="55"/>
    </row>
    <row r="397" spans="7:7">
      <c r="G397" s="55"/>
    </row>
    <row r="398" spans="7:7">
      <c r="G398" s="55"/>
    </row>
    <row r="399" spans="7:7">
      <c r="G399" s="55"/>
    </row>
    <row r="400" spans="7:7">
      <c r="G400" s="55"/>
    </row>
    <row r="401" spans="7:7">
      <c r="G401" s="55"/>
    </row>
    <row r="402" spans="7:7">
      <c r="G402" s="55"/>
    </row>
    <row r="403" spans="7:7">
      <c r="G403" s="55"/>
    </row>
    <row r="404" spans="7:7">
      <c r="G404" s="55"/>
    </row>
    <row r="405" spans="7:7">
      <c r="G405" s="55"/>
    </row>
    <row r="406" spans="7:7">
      <c r="G406" s="55"/>
    </row>
    <row r="407" spans="7:7">
      <c r="G407" s="55"/>
    </row>
    <row r="408" spans="7:7">
      <c r="G408" s="55"/>
    </row>
    <row r="409" spans="7:7">
      <c r="G409" s="55"/>
    </row>
    <row r="410" spans="7:7">
      <c r="G410" s="55"/>
    </row>
    <row r="411" spans="7:7">
      <c r="G411" s="55"/>
    </row>
    <row r="412" spans="7:7">
      <c r="G412" s="55"/>
    </row>
    <row r="413" spans="7:7">
      <c r="G413" s="55"/>
    </row>
    <row r="414" spans="7:7">
      <c r="G414" s="55"/>
    </row>
    <row r="415" spans="7:7">
      <c r="G415" s="55"/>
    </row>
    <row r="416" spans="7:7">
      <c r="G416" s="55"/>
    </row>
    <row r="417" spans="7:7">
      <c r="G417" s="55"/>
    </row>
    <row r="418" spans="7:7">
      <c r="G418" s="55"/>
    </row>
    <row r="419" spans="7:7">
      <c r="G419" s="55"/>
    </row>
    <row r="420" spans="7:7">
      <c r="G420" s="55"/>
    </row>
    <row r="421" spans="7:7">
      <c r="G421" s="55"/>
    </row>
    <row r="422" spans="7:7">
      <c r="G422" s="55"/>
    </row>
    <row r="423" spans="7:7">
      <c r="G423" s="55"/>
    </row>
    <row r="424" spans="7:7">
      <c r="G424" s="55"/>
    </row>
    <row r="425" spans="7:7">
      <c r="G425" s="55"/>
    </row>
    <row r="426" spans="7:7">
      <c r="G426" s="55"/>
    </row>
    <row r="427" spans="7:7">
      <c r="G427" s="55"/>
    </row>
    <row r="428" spans="7:7">
      <c r="G428" s="55"/>
    </row>
    <row r="429" spans="7:7">
      <c r="G429" s="55"/>
    </row>
    <row r="430" spans="7:7">
      <c r="G430" s="55"/>
    </row>
    <row r="431" spans="7:7">
      <c r="G431" s="55"/>
    </row>
    <row r="432" spans="7:7">
      <c r="G432" s="55"/>
    </row>
    <row r="433" spans="7:7">
      <c r="G433" s="55"/>
    </row>
    <row r="434" spans="7:7">
      <c r="G434" s="55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tabSelected="1" topLeftCell="B1" zoomScale="70" zoomScaleNormal="70" workbookViewId="0">
      <pane xSplit="1" ySplit="1" topLeftCell="D17" activePane="bottomRight" state="frozen"/>
      <selection activeCell="B1" sqref="B1"/>
      <selection pane="topRight" activeCell="C1" sqref="C1"/>
      <selection pane="bottomLeft" activeCell="B2" sqref="B2"/>
      <selection pane="bottomRight" activeCell="K33" sqref="K33"/>
    </sheetView>
  </sheetViews>
  <sheetFormatPr defaultColWidth="9" defaultRowHeight="15.75"/>
  <cols>
    <col min="1" max="1" width="40.5" customWidth="1"/>
    <col min="2" max="2" width="27.375" style="37" bestFit="1" customWidth="1"/>
    <col min="3" max="3" width="28.75" style="37" customWidth="1"/>
    <col min="4" max="4" width="16.875" style="37" customWidth="1"/>
    <col min="5" max="5" width="18.5" style="37" customWidth="1"/>
    <col min="6" max="6" width="13" style="77" customWidth="1"/>
    <col min="7" max="7" width="12.875" style="77" customWidth="1"/>
    <col min="8" max="8" width="13" style="65" customWidth="1"/>
    <col min="9" max="9" width="20.25" style="65" customWidth="1"/>
    <col min="10" max="10" width="16.375" style="37" customWidth="1"/>
    <col min="11" max="11" width="39.125" style="37" customWidth="1"/>
    <col min="12" max="13" width="37.875" customWidth="1"/>
  </cols>
  <sheetData>
    <row r="1" spans="1:13" ht="47.25" customHeight="1">
      <c r="A1" s="20" t="s">
        <v>0</v>
      </c>
      <c r="B1" s="20" t="s">
        <v>1</v>
      </c>
      <c r="C1" s="20" t="s">
        <v>2</v>
      </c>
      <c r="D1" s="20" t="s">
        <v>1275</v>
      </c>
      <c r="E1" s="20" t="s">
        <v>1276</v>
      </c>
      <c r="F1" s="20" t="s">
        <v>1277</v>
      </c>
      <c r="G1" s="20" t="s">
        <v>1278</v>
      </c>
      <c r="H1" s="20" t="s">
        <v>1196</v>
      </c>
      <c r="I1" s="84" t="s">
        <v>1279</v>
      </c>
      <c r="J1" s="20" t="s">
        <v>1190</v>
      </c>
      <c r="K1" s="20" t="s">
        <v>3</v>
      </c>
      <c r="L1" s="116" t="s">
        <v>1282</v>
      </c>
      <c r="M1" s="24"/>
    </row>
    <row r="2" spans="1:13" ht="26.1" customHeight="1">
      <c r="A2" s="107" t="s">
        <v>1254</v>
      </c>
      <c r="B2" s="72" t="s">
        <v>6</v>
      </c>
      <c r="C2" s="107" t="s">
        <v>1252</v>
      </c>
      <c r="D2" s="71"/>
      <c r="E2" s="71"/>
      <c r="F2" s="71">
        <v>139.21</v>
      </c>
      <c r="G2" s="72">
        <v>133.6</v>
      </c>
      <c r="H2" s="72" t="s">
        <v>176</v>
      </c>
      <c r="I2" s="72" t="s">
        <v>1231</v>
      </c>
      <c r="J2" s="21"/>
      <c r="K2" s="82" t="s">
        <v>1255</v>
      </c>
      <c r="L2" s="23"/>
      <c r="M2" s="24"/>
    </row>
    <row r="3" spans="1:13" ht="26.1" customHeight="1">
      <c r="A3" s="108"/>
      <c r="B3" s="72" t="s">
        <v>1253</v>
      </c>
      <c r="C3" s="108"/>
      <c r="D3" s="71"/>
      <c r="E3" s="71"/>
      <c r="F3" s="71">
        <v>133.6</v>
      </c>
      <c r="G3" s="72">
        <v>131.9</v>
      </c>
      <c r="H3" s="72" t="s">
        <v>205</v>
      </c>
      <c r="I3" s="72" t="s">
        <v>1231</v>
      </c>
      <c r="J3" s="21"/>
      <c r="K3" s="81"/>
      <c r="L3" s="23"/>
      <c r="M3" s="24"/>
    </row>
    <row r="4" spans="1:13" ht="26.1" customHeight="1">
      <c r="A4" s="72" t="s">
        <v>49</v>
      </c>
      <c r="B4" s="72" t="s">
        <v>49</v>
      </c>
      <c r="C4" s="69"/>
      <c r="D4" s="71">
        <v>281.06</v>
      </c>
      <c r="E4" s="72">
        <v>258.67</v>
      </c>
      <c r="F4" s="71">
        <v>281.06</v>
      </c>
      <c r="G4" s="72">
        <v>258.67</v>
      </c>
      <c r="H4" s="72" t="s">
        <v>1233</v>
      </c>
      <c r="I4" s="72" t="s">
        <v>1259</v>
      </c>
      <c r="J4" s="21"/>
      <c r="K4" s="38"/>
      <c r="L4" s="23"/>
      <c r="M4" s="24"/>
    </row>
    <row r="5" spans="1:13" ht="34.5">
      <c r="A5" s="72" t="s">
        <v>1234</v>
      </c>
      <c r="B5" s="72" t="s">
        <v>1234</v>
      </c>
      <c r="C5" s="69"/>
      <c r="D5" s="71">
        <v>493.58</v>
      </c>
      <c r="E5" s="72">
        <v>392.12</v>
      </c>
      <c r="F5" s="71">
        <v>493.58</v>
      </c>
      <c r="G5" s="72">
        <v>392.12</v>
      </c>
      <c r="H5" s="72" t="s">
        <v>205</v>
      </c>
      <c r="I5" s="72" t="s">
        <v>1235</v>
      </c>
      <c r="J5" s="21"/>
      <c r="K5" s="70" t="s">
        <v>1256</v>
      </c>
      <c r="L5" s="23"/>
      <c r="M5" s="24"/>
    </row>
    <row r="6" spans="1:13" ht="26.1" customHeight="1">
      <c r="A6" s="72" t="s">
        <v>1236</v>
      </c>
      <c r="B6" s="72" t="s">
        <v>1236</v>
      </c>
      <c r="C6" s="69"/>
      <c r="D6" s="75"/>
      <c r="E6" s="76"/>
      <c r="F6" s="73">
        <v>100</v>
      </c>
      <c r="G6" s="74">
        <v>100</v>
      </c>
      <c r="H6" s="72" t="s">
        <v>205</v>
      </c>
      <c r="I6" s="72" t="s">
        <v>1235</v>
      </c>
      <c r="J6" s="21"/>
      <c r="K6" s="70" t="s">
        <v>1257</v>
      </c>
      <c r="L6" s="23"/>
      <c r="M6" s="24"/>
    </row>
    <row r="7" spans="1:13" ht="26.1" customHeight="1">
      <c r="A7" s="72" t="s">
        <v>4</v>
      </c>
      <c r="B7" s="72" t="s">
        <v>4</v>
      </c>
      <c r="C7" s="70" t="s">
        <v>5</v>
      </c>
      <c r="D7" s="71">
        <v>132.99</v>
      </c>
      <c r="E7" s="72">
        <v>102.82</v>
      </c>
      <c r="F7" s="71">
        <v>132.99</v>
      </c>
      <c r="G7" s="72">
        <v>102.82</v>
      </c>
      <c r="H7" s="72" t="s">
        <v>1237</v>
      </c>
      <c r="I7" s="72" t="s">
        <v>1235</v>
      </c>
      <c r="J7" s="21"/>
      <c r="K7" s="38"/>
      <c r="L7" s="23"/>
      <c r="M7" s="24"/>
    </row>
    <row r="8" spans="1:13" ht="26.1" customHeight="1">
      <c r="A8" s="72" t="s">
        <v>17</v>
      </c>
      <c r="B8" s="72" t="s">
        <v>17</v>
      </c>
      <c r="C8" s="70" t="s">
        <v>18</v>
      </c>
      <c r="D8" s="71">
        <v>176.93</v>
      </c>
      <c r="E8" s="72">
        <v>150.44</v>
      </c>
      <c r="F8" s="71">
        <v>176.93</v>
      </c>
      <c r="G8" s="72">
        <v>150.44</v>
      </c>
      <c r="H8" s="72" t="s">
        <v>1238</v>
      </c>
      <c r="I8" s="72" t="s">
        <v>1258</v>
      </c>
      <c r="J8" s="22"/>
      <c r="K8" s="78" t="s">
        <v>1260</v>
      </c>
      <c r="L8" s="23"/>
      <c r="M8" s="25"/>
    </row>
    <row r="9" spans="1:13" ht="26.1" customHeight="1">
      <c r="A9" s="72" t="s">
        <v>1271</v>
      </c>
      <c r="B9" s="72" t="s">
        <v>1269</v>
      </c>
      <c r="C9" s="70"/>
      <c r="D9" s="75"/>
      <c r="E9" s="76"/>
      <c r="F9" s="73">
        <v>100</v>
      </c>
      <c r="G9" s="74">
        <v>80</v>
      </c>
      <c r="H9" s="72" t="s">
        <v>176</v>
      </c>
      <c r="I9" s="72" t="s">
        <v>1258</v>
      </c>
      <c r="J9" s="22"/>
      <c r="K9" s="83"/>
      <c r="L9" s="23"/>
      <c r="M9" s="25"/>
    </row>
    <row r="10" spans="1:13" ht="26.1" customHeight="1">
      <c r="A10" s="72" t="s">
        <v>1261</v>
      </c>
      <c r="B10" s="72" t="s">
        <v>1239</v>
      </c>
      <c r="C10" s="70" t="s">
        <v>12</v>
      </c>
      <c r="D10" s="71">
        <v>82.65</v>
      </c>
      <c r="E10" s="72">
        <v>54.06</v>
      </c>
      <c r="F10" s="71">
        <v>82.65</v>
      </c>
      <c r="G10" s="72">
        <v>54.06</v>
      </c>
      <c r="H10" s="72" t="s">
        <v>1237</v>
      </c>
      <c r="I10" s="72" t="s">
        <v>1258</v>
      </c>
      <c r="J10" s="22"/>
      <c r="K10" s="78" t="s">
        <v>1270</v>
      </c>
      <c r="L10" s="23"/>
      <c r="M10" s="25"/>
    </row>
    <row r="11" spans="1:13" ht="26.1" customHeight="1">
      <c r="A11" s="72" t="s">
        <v>1241</v>
      </c>
      <c r="B11" s="72" t="s">
        <v>1241</v>
      </c>
      <c r="C11" s="70" t="s">
        <v>7</v>
      </c>
      <c r="D11" s="71">
        <v>102.7</v>
      </c>
      <c r="E11" s="72">
        <v>85.2</v>
      </c>
      <c r="F11" s="71">
        <v>102.7</v>
      </c>
      <c r="G11" s="72">
        <v>85.2</v>
      </c>
      <c r="H11" s="72" t="s">
        <v>217</v>
      </c>
      <c r="I11" s="72" t="s">
        <v>1240</v>
      </c>
      <c r="J11" s="22"/>
      <c r="K11" s="22"/>
      <c r="L11" s="23"/>
      <c r="M11" s="25"/>
    </row>
    <row r="12" spans="1:13" ht="26.1" customHeight="1">
      <c r="A12" s="72" t="s">
        <v>8</v>
      </c>
      <c r="B12" s="72" t="s">
        <v>8</v>
      </c>
      <c r="C12" s="70" t="s">
        <v>9</v>
      </c>
      <c r="D12" s="73">
        <v>190</v>
      </c>
      <c r="E12" s="74">
        <v>170</v>
      </c>
      <c r="F12" s="73">
        <v>190</v>
      </c>
      <c r="G12" s="74">
        <v>170</v>
      </c>
      <c r="H12" s="72" t="s">
        <v>1238</v>
      </c>
      <c r="I12" s="72" t="s">
        <v>1240</v>
      </c>
      <c r="J12" s="22"/>
      <c r="K12" s="22"/>
      <c r="L12" s="23"/>
      <c r="M12" s="25"/>
    </row>
    <row r="13" spans="1:13" ht="26.1" customHeight="1">
      <c r="A13" s="72" t="s">
        <v>10</v>
      </c>
      <c r="B13" s="72" t="s">
        <v>10</v>
      </c>
      <c r="C13" s="70" t="s">
        <v>11</v>
      </c>
      <c r="D13" s="75">
        <v>20.36</v>
      </c>
      <c r="E13" s="76">
        <v>20.059999999999999</v>
      </c>
      <c r="F13" s="75">
        <v>20.36</v>
      </c>
      <c r="G13" s="76">
        <v>20.059999999999999</v>
      </c>
      <c r="H13" s="72" t="s">
        <v>217</v>
      </c>
      <c r="I13" s="72" t="s">
        <v>1240</v>
      </c>
      <c r="J13" s="22"/>
      <c r="K13" s="22"/>
      <c r="L13" s="23"/>
      <c r="M13" s="25"/>
    </row>
    <row r="14" spans="1:13" ht="26.1" customHeight="1">
      <c r="A14" s="72" t="s">
        <v>1243</v>
      </c>
      <c r="B14" s="72" t="s">
        <v>1243</v>
      </c>
      <c r="C14" s="69" t="s">
        <v>22</v>
      </c>
      <c r="D14" s="75">
        <v>56.77</v>
      </c>
      <c r="E14" s="76">
        <v>46.72</v>
      </c>
      <c r="F14" s="75">
        <v>56.77</v>
      </c>
      <c r="G14" s="76">
        <v>46.72</v>
      </c>
      <c r="H14" s="72" t="s">
        <v>217</v>
      </c>
      <c r="I14" s="72" t="s">
        <v>1242</v>
      </c>
      <c r="J14" s="22"/>
      <c r="K14" s="22"/>
      <c r="L14" s="23"/>
      <c r="M14" s="25"/>
    </row>
    <row r="15" spans="1:13" ht="44.25" customHeight="1">
      <c r="A15" s="72" t="s">
        <v>1244</v>
      </c>
      <c r="B15" s="72" t="s">
        <v>1244</v>
      </c>
      <c r="C15" s="69"/>
      <c r="D15" s="71">
        <v>95.78</v>
      </c>
      <c r="E15" s="72">
        <v>79.59</v>
      </c>
      <c r="F15" s="71">
        <v>95.78</v>
      </c>
      <c r="G15" s="72">
        <v>79.59</v>
      </c>
      <c r="H15" s="72" t="s">
        <v>1238</v>
      </c>
      <c r="I15" s="72" t="s">
        <v>1242</v>
      </c>
      <c r="J15" s="22"/>
      <c r="K15" s="22"/>
      <c r="L15" s="23"/>
      <c r="M15" s="25"/>
    </row>
    <row r="16" spans="1:13" ht="17.25">
      <c r="A16" s="72" t="s">
        <v>14</v>
      </c>
      <c r="B16" s="72" t="s">
        <v>14</v>
      </c>
      <c r="C16" s="69" t="s">
        <v>15</v>
      </c>
      <c r="D16" s="71">
        <v>131.56</v>
      </c>
      <c r="E16" s="72">
        <v>131.47</v>
      </c>
      <c r="F16" s="71">
        <v>131.56</v>
      </c>
      <c r="G16" s="72">
        <v>131.47</v>
      </c>
      <c r="H16" s="72" t="s">
        <v>217</v>
      </c>
      <c r="I16" s="72" t="s">
        <v>1240</v>
      </c>
      <c r="J16" s="22"/>
      <c r="K16" s="79" t="s">
        <v>1285</v>
      </c>
      <c r="L16" s="48" t="s">
        <v>1286</v>
      </c>
      <c r="M16" s="25"/>
    </row>
    <row r="17" spans="1:13" ht="17.25">
      <c r="A17" s="72" t="s">
        <v>1268</v>
      </c>
      <c r="B17" s="72" t="s">
        <v>16</v>
      </c>
      <c r="C17" s="69" t="s">
        <v>1246</v>
      </c>
      <c r="D17" s="73">
        <v>40</v>
      </c>
      <c r="E17" s="74">
        <v>20</v>
      </c>
      <c r="F17" s="73">
        <v>180</v>
      </c>
      <c r="G17" s="74">
        <v>160</v>
      </c>
      <c r="H17" s="72" t="s">
        <v>205</v>
      </c>
      <c r="I17" s="72" t="s">
        <v>1245</v>
      </c>
      <c r="J17" s="22"/>
      <c r="K17" s="22"/>
      <c r="L17" s="23"/>
      <c r="M17" s="25"/>
    </row>
    <row r="18" spans="1:13" ht="31.5">
      <c r="A18" s="72" t="s">
        <v>1247</v>
      </c>
      <c r="B18" s="72" t="s">
        <v>1247</v>
      </c>
      <c r="C18" s="69" t="s">
        <v>1246</v>
      </c>
      <c r="D18" s="73">
        <v>120</v>
      </c>
      <c r="E18" s="74">
        <v>100</v>
      </c>
      <c r="F18" s="73">
        <v>120</v>
      </c>
      <c r="G18" s="74">
        <v>100</v>
      </c>
      <c r="H18" s="72" t="s">
        <v>205</v>
      </c>
      <c r="I18" s="72" t="s">
        <v>1235</v>
      </c>
      <c r="J18" s="22"/>
      <c r="K18" s="79" t="s">
        <v>1262</v>
      </c>
      <c r="L18" s="23"/>
      <c r="M18" s="25"/>
    </row>
    <row r="19" spans="1:13" ht="30.75" customHeight="1">
      <c r="A19" s="72" t="s">
        <v>1248</v>
      </c>
      <c r="B19" s="72" t="s">
        <v>1248</v>
      </c>
      <c r="C19" s="69" t="s">
        <v>13</v>
      </c>
      <c r="D19" s="71">
        <v>83.91</v>
      </c>
      <c r="E19" s="72">
        <v>83.23</v>
      </c>
      <c r="F19" s="71">
        <v>83.91</v>
      </c>
      <c r="G19" s="72">
        <v>83.23</v>
      </c>
      <c r="H19" s="72" t="s">
        <v>1238</v>
      </c>
      <c r="I19" s="72" t="s">
        <v>1245</v>
      </c>
      <c r="J19" s="22"/>
      <c r="K19" s="78" t="s">
        <v>1263</v>
      </c>
      <c r="L19" s="23"/>
      <c r="M19" s="25"/>
    </row>
    <row r="20" spans="1:13" ht="26.1" customHeight="1">
      <c r="A20" s="72" t="s">
        <v>19</v>
      </c>
      <c r="B20" s="72" t="s">
        <v>19</v>
      </c>
      <c r="C20" s="69" t="s">
        <v>20</v>
      </c>
      <c r="D20" s="71">
        <v>66.510000000000005</v>
      </c>
      <c r="E20" s="72">
        <v>66.489999999999995</v>
      </c>
      <c r="F20" s="71">
        <v>66.510000000000005</v>
      </c>
      <c r="G20" s="72">
        <v>66.489999999999995</v>
      </c>
      <c r="H20" s="72" t="s">
        <v>205</v>
      </c>
      <c r="I20" s="72" t="s">
        <v>1245</v>
      </c>
      <c r="J20" s="22"/>
      <c r="K20" s="79" t="s">
        <v>1264</v>
      </c>
      <c r="L20" s="23"/>
      <c r="M20" s="25"/>
    </row>
    <row r="21" spans="1:13" ht="26.1" customHeight="1">
      <c r="A21" s="72" t="s">
        <v>1249</v>
      </c>
      <c r="B21" s="72" t="s">
        <v>1249</v>
      </c>
      <c r="C21" s="69"/>
      <c r="D21" s="73">
        <v>120</v>
      </c>
      <c r="E21" s="74">
        <v>100</v>
      </c>
      <c r="F21" s="73">
        <v>120</v>
      </c>
      <c r="G21" s="74">
        <v>100</v>
      </c>
      <c r="H21" s="72" t="s">
        <v>1265</v>
      </c>
      <c r="I21" s="72" t="s">
        <v>1242</v>
      </c>
      <c r="J21" s="22"/>
      <c r="K21" s="78" t="s">
        <v>1266</v>
      </c>
      <c r="L21" s="23"/>
      <c r="M21" s="25"/>
    </row>
    <row r="22" spans="1:13" ht="69">
      <c r="A22" s="72" t="s">
        <v>21</v>
      </c>
      <c r="B22" s="72" t="s">
        <v>21</v>
      </c>
      <c r="C22" s="70" t="s">
        <v>1250</v>
      </c>
      <c r="D22" s="73">
        <v>90</v>
      </c>
      <c r="E22" s="74">
        <v>70</v>
      </c>
      <c r="F22" s="73">
        <v>90</v>
      </c>
      <c r="G22" s="74">
        <v>70</v>
      </c>
      <c r="H22" s="72" t="s">
        <v>1238</v>
      </c>
      <c r="I22" s="72" t="s">
        <v>1242</v>
      </c>
      <c r="J22" s="22"/>
      <c r="K22" s="22"/>
      <c r="L22" s="23"/>
      <c r="M22" s="25"/>
    </row>
    <row r="23" spans="1:13" ht="33.75" customHeight="1">
      <c r="A23" s="72" t="s">
        <v>1251</v>
      </c>
      <c r="B23" s="72" t="s">
        <v>1251</v>
      </c>
      <c r="C23" s="69"/>
      <c r="D23" s="73">
        <v>100</v>
      </c>
      <c r="E23" s="74">
        <v>80</v>
      </c>
      <c r="F23" s="73">
        <v>100</v>
      </c>
      <c r="G23" s="74">
        <v>80</v>
      </c>
      <c r="H23" s="72" t="s">
        <v>205</v>
      </c>
      <c r="I23" s="72" t="s">
        <v>1245</v>
      </c>
      <c r="J23" s="22"/>
      <c r="K23" s="22"/>
      <c r="L23" s="23"/>
      <c r="M23" s="25"/>
    </row>
    <row r="24" spans="1:13" ht="26.1" customHeight="1">
      <c r="A24" s="23" t="s">
        <v>23</v>
      </c>
      <c r="B24" s="22" t="s">
        <v>24</v>
      </c>
      <c r="C24" s="22" t="s">
        <v>25</v>
      </c>
      <c r="D24" s="22">
        <v>15</v>
      </c>
      <c r="E24" s="22"/>
      <c r="F24" s="22">
        <v>15</v>
      </c>
      <c r="G24" s="22"/>
      <c r="H24" s="72" t="s">
        <v>1237</v>
      </c>
      <c r="I24" s="72" t="s">
        <v>1245</v>
      </c>
      <c r="J24" s="40"/>
      <c r="K24" s="79" t="s">
        <v>1267</v>
      </c>
      <c r="L24" s="48" t="s">
        <v>1283</v>
      </c>
      <c r="M24" s="25"/>
    </row>
    <row r="25" spans="1:13" ht="26.1" customHeight="1">
      <c r="A25" s="23" t="s">
        <v>26</v>
      </c>
      <c r="B25" s="22" t="s">
        <v>27</v>
      </c>
      <c r="C25" s="22" t="s">
        <v>28</v>
      </c>
      <c r="D25" s="22">
        <v>60</v>
      </c>
      <c r="E25" s="22"/>
      <c r="F25" s="22">
        <v>60</v>
      </c>
      <c r="G25" s="22"/>
      <c r="H25" s="22"/>
      <c r="I25" s="22"/>
      <c r="J25" s="22"/>
      <c r="K25" s="22"/>
      <c r="L25" s="48" t="s">
        <v>1283</v>
      </c>
      <c r="M25" s="25"/>
    </row>
    <row r="26" spans="1:13" ht="26.1" customHeight="1">
      <c r="A26" s="23" t="s">
        <v>29</v>
      </c>
      <c r="B26" s="22" t="s">
        <v>30</v>
      </c>
      <c r="C26" s="22" t="s">
        <v>31</v>
      </c>
      <c r="D26" s="22"/>
      <c r="E26" s="22"/>
      <c r="F26" s="22"/>
      <c r="G26" s="22"/>
      <c r="H26" s="22"/>
      <c r="I26" s="22"/>
      <c r="J26" s="22"/>
      <c r="K26" s="22"/>
      <c r="L26" s="48" t="s">
        <v>1283</v>
      </c>
      <c r="M26" s="25"/>
    </row>
    <row r="27" spans="1:13" ht="26.1" customHeight="1">
      <c r="A27" s="41" t="s">
        <v>32</v>
      </c>
      <c r="B27" s="40" t="s">
        <v>33</v>
      </c>
      <c r="C27" s="40" t="s">
        <v>34</v>
      </c>
      <c r="D27" s="41"/>
      <c r="E27" s="41"/>
      <c r="F27" s="41"/>
      <c r="G27" s="41"/>
      <c r="H27" s="22"/>
      <c r="I27" s="22"/>
      <c r="J27" s="22"/>
      <c r="K27" s="22"/>
      <c r="L27" s="48" t="s">
        <v>1283</v>
      </c>
      <c r="M27" s="42"/>
    </row>
    <row r="28" spans="1:13" ht="63">
      <c r="A28" s="43" t="s">
        <v>1216</v>
      </c>
      <c r="B28" s="43" t="s">
        <v>92</v>
      </c>
      <c r="C28" s="43" t="s">
        <v>93</v>
      </c>
      <c r="D28" s="44">
        <v>1300</v>
      </c>
      <c r="E28" s="44">
        <v>1068</v>
      </c>
      <c r="F28" s="44">
        <v>1600</v>
      </c>
      <c r="G28" s="44">
        <v>1368</v>
      </c>
      <c r="H28" s="43" t="s">
        <v>1217</v>
      </c>
      <c r="I28" s="43" t="s">
        <v>1232</v>
      </c>
      <c r="J28" s="44"/>
      <c r="K28" s="114" t="s">
        <v>1280</v>
      </c>
      <c r="L28" s="48" t="s">
        <v>1284</v>
      </c>
    </row>
    <row r="29" spans="1:13" ht="26.1" customHeight="1">
      <c r="A29" s="43" t="s">
        <v>1223</v>
      </c>
      <c r="B29" s="43" t="s">
        <v>1223</v>
      </c>
      <c r="C29" s="43" t="s">
        <v>94</v>
      </c>
      <c r="D29" s="44">
        <v>26.28</v>
      </c>
      <c r="E29" s="44">
        <v>26.28</v>
      </c>
      <c r="F29" s="44">
        <v>26.28</v>
      </c>
      <c r="G29" s="44">
        <v>26.28</v>
      </c>
      <c r="H29" s="43" t="s">
        <v>1217</v>
      </c>
      <c r="I29" s="43" t="s">
        <v>1232</v>
      </c>
      <c r="J29" s="44"/>
      <c r="K29" s="44"/>
      <c r="L29" s="23"/>
    </row>
    <row r="30" spans="1:13" ht="26.1" customHeight="1">
      <c r="A30" s="43" t="s">
        <v>1230</v>
      </c>
      <c r="B30" s="43" t="s">
        <v>1230</v>
      </c>
      <c r="C30" s="43" t="s">
        <v>93</v>
      </c>
      <c r="D30" s="44"/>
      <c r="E30" s="44"/>
      <c r="F30" s="44">
        <v>26.28</v>
      </c>
      <c r="G30" s="44">
        <v>26.28</v>
      </c>
      <c r="H30" s="43" t="s">
        <v>176</v>
      </c>
      <c r="I30" s="43" t="s">
        <v>1232</v>
      </c>
      <c r="J30" s="44"/>
      <c r="K30" s="44"/>
      <c r="L30" s="23"/>
    </row>
    <row r="31" spans="1:13">
      <c r="A31" s="43" t="s">
        <v>1225</v>
      </c>
      <c r="B31" s="43" t="s">
        <v>1225</v>
      </c>
      <c r="C31" s="43" t="s">
        <v>93</v>
      </c>
      <c r="D31" s="44">
        <v>24</v>
      </c>
      <c r="E31" s="44">
        <v>24</v>
      </c>
      <c r="F31" s="44">
        <v>36</v>
      </c>
      <c r="G31" s="44">
        <v>36</v>
      </c>
      <c r="H31" s="43" t="s">
        <v>207</v>
      </c>
      <c r="I31" s="43" t="s">
        <v>1232</v>
      </c>
      <c r="J31" s="44"/>
      <c r="K31" s="44"/>
      <c r="L31" s="23"/>
    </row>
    <row r="32" spans="1:13">
      <c r="A32" s="43" t="s">
        <v>1226</v>
      </c>
      <c r="B32" s="43" t="s">
        <v>1227</v>
      </c>
      <c r="C32" s="43" t="s">
        <v>93</v>
      </c>
      <c r="D32" s="44">
        <v>72</v>
      </c>
      <c r="E32" s="44">
        <v>72</v>
      </c>
      <c r="F32" s="44">
        <v>108</v>
      </c>
      <c r="G32" s="44">
        <v>108</v>
      </c>
      <c r="H32" s="43" t="s">
        <v>207</v>
      </c>
      <c r="I32" s="43" t="s">
        <v>1232</v>
      </c>
      <c r="J32" s="44"/>
      <c r="K32" s="44"/>
      <c r="L32" s="23"/>
    </row>
    <row r="33" spans="1:12">
      <c r="A33" s="43" t="s">
        <v>95</v>
      </c>
      <c r="B33" s="43" t="s">
        <v>95</v>
      </c>
      <c r="C33" s="43" t="s">
        <v>93</v>
      </c>
      <c r="D33" s="44">
        <v>54.97</v>
      </c>
      <c r="E33" s="44">
        <v>54.97</v>
      </c>
      <c r="F33" s="44">
        <v>83</v>
      </c>
      <c r="G33" s="44">
        <v>83</v>
      </c>
      <c r="H33" s="43" t="s">
        <v>1218</v>
      </c>
      <c r="I33" s="43" t="s">
        <v>1232</v>
      </c>
      <c r="J33" s="44"/>
      <c r="K33" s="44"/>
      <c r="L33" s="23"/>
    </row>
    <row r="34" spans="1:12">
      <c r="A34" s="85" t="s">
        <v>1224</v>
      </c>
      <c r="B34" s="43" t="s">
        <v>1221</v>
      </c>
      <c r="C34" s="43" t="s">
        <v>93</v>
      </c>
      <c r="D34" s="44">
        <v>100</v>
      </c>
      <c r="E34" s="44">
        <v>100</v>
      </c>
      <c r="F34" s="44">
        <v>150</v>
      </c>
      <c r="G34" s="44">
        <v>150</v>
      </c>
      <c r="H34" s="43" t="s">
        <v>1220</v>
      </c>
      <c r="I34" s="43" t="s">
        <v>1232</v>
      </c>
      <c r="J34" s="44"/>
      <c r="K34" s="44"/>
      <c r="L34" s="23"/>
    </row>
    <row r="35" spans="1:12">
      <c r="A35" s="43" t="s">
        <v>1222</v>
      </c>
      <c r="B35" s="43" t="s">
        <v>96</v>
      </c>
      <c r="C35" s="43" t="s">
        <v>93</v>
      </c>
      <c r="D35" s="44">
        <v>100</v>
      </c>
      <c r="E35" s="44">
        <v>100</v>
      </c>
      <c r="F35" s="44">
        <v>100</v>
      </c>
      <c r="G35" s="44">
        <v>100</v>
      </c>
      <c r="H35" s="43" t="s">
        <v>1218</v>
      </c>
      <c r="I35" s="43" t="s">
        <v>1232</v>
      </c>
      <c r="J35" s="44"/>
      <c r="K35" s="43"/>
      <c r="L35" s="23"/>
    </row>
    <row r="36" spans="1:12">
      <c r="A36" s="43" t="s">
        <v>1200</v>
      </c>
      <c r="B36" s="43" t="s">
        <v>1199</v>
      </c>
      <c r="C36" s="43" t="s">
        <v>93</v>
      </c>
      <c r="D36" s="44">
        <v>20</v>
      </c>
      <c r="E36" s="44">
        <v>20</v>
      </c>
      <c r="F36" s="44">
        <v>100</v>
      </c>
      <c r="G36" s="44">
        <v>100</v>
      </c>
      <c r="H36" s="43" t="s">
        <v>1218</v>
      </c>
      <c r="I36" s="43" t="s">
        <v>1232</v>
      </c>
      <c r="J36" s="44"/>
      <c r="K36" s="43"/>
      <c r="L36" s="48" t="s">
        <v>1287</v>
      </c>
    </row>
    <row r="37" spans="1:12">
      <c r="A37" s="43" t="s">
        <v>1202</v>
      </c>
      <c r="B37" s="43" t="s">
        <v>1201</v>
      </c>
      <c r="C37" s="43" t="s">
        <v>93</v>
      </c>
      <c r="D37" s="44">
        <v>50</v>
      </c>
      <c r="E37" s="44">
        <v>50</v>
      </c>
      <c r="F37" s="44">
        <v>70</v>
      </c>
      <c r="G37" s="44">
        <v>70</v>
      </c>
      <c r="H37" s="43" t="s">
        <v>1218</v>
      </c>
      <c r="I37" s="43" t="s">
        <v>1232</v>
      </c>
      <c r="J37" s="44"/>
      <c r="K37" s="43"/>
      <c r="L37" s="23"/>
    </row>
    <row r="38" spans="1:12" ht="31.5" customHeight="1">
      <c r="A38" s="43" t="s">
        <v>1203</v>
      </c>
      <c r="B38" s="43" t="s">
        <v>1204</v>
      </c>
      <c r="C38" s="43" t="s">
        <v>93</v>
      </c>
      <c r="D38" s="44">
        <v>170</v>
      </c>
      <c r="E38" s="44">
        <v>80</v>
      </c>
      <c r="F38" s="44">
        <v>220</v>
      </c>
      <c r="G38" s="44">
        <v>130</v>
      </c>
      <c r="H38" s="43" t="s">
        <v>1218</v>
      </c>
      <c r="I38" s="43" t="s">
        <v>1232</v>
      </c>
      <c r="J38" s="44"/>
      <c r="K38" s="115" t="s">
        <v>1281</v>
      </c>
      <c r="L38" s="23"/>
    </row>
    <row r="39" spans="1:12">
      <c r="A39" s="85" t="s">
        <v>1272</v>
      </c>
      <c r="B39" s="43" t="s">
        <v>1205</v>
      </c>
      <c r="C39" s="43" t="s">
        <v>93</v>
      </c>
      <c r="D39" s="44">
        <v>40</v>
      </c>
      <c r="E39" s="44">
        <v>40</v>
      </c>
      <c r="F39" s="44">
        <v>40</v>
      </c>
      <c r="G39" s="44">
        <v>40</v>
      </c>
      <c r="H39" s="43" t="s">
        <v>1218</v>
      </c>
      <c r="I39" s="43" t="s">
        <v>1232</v>
      </c>
      <c r="J39" s="44"/>
      <c r="K39" s="43"/>
      <c r="L39" s="23"/>
    </row>
    <row r="40" spans="1:12">
      <c r="A40" s="43" t="s">
        <v>1206</v>
      </c>
      <c r="B40" s="43" t="s">
        <v>1209</v>
      </c>
      <c r="C40" s="43" t="s">
        <v>93</v>
      </c>
      <c r="D40" s="44">
        <v>130</v>
      </c>
      <c r="E40" s="44">
        <v>120</v>
      </c>
      <c r="F40" s="44">
        <v>180</v>
      </c>
      <c r="G40" s="44">
        <v>160</v>
      </c>
      <c r="H40" s="43" t="s">
        <v>1218</v>
      </c>
      <c r="I40" s="43" t="s">
        <v>1232</v>
      </c>
      <c r="J40" s="44"/>
      <c r="K40" s="43"/>
      <c r="L40" s="23"/>
    </row>
    <row r="41" spans="1:12">
      <c r="A41" s="43" t="s">
        <v>1208</v>
      </c>
      <c r="B41" s="43" t="s">
        <v>1210</v>
      </c>
      <c r="C41" s="43" t="s">
        <v>93</v>
      </c>
      <c r="D41" s="44">
        <v>13</v>
      </c>
      <c r="E41" s="44">
        <v>13</v>
      </c>
      <c r="F41" s="44">
        <v>16</v>
      </c>
      <c r="G41" s="44">
        <v>16</v>
      </c>
      <c r="H41" s="43" t="s">
        <v>1218</v>
      </c>
      <c r="I41" s="43" t="s">
        <v>1232</v>
      </c>
      <c r="J41" s="44"/>
      <c r="K41" s="43"/>
      <c r="L41" s="23"/>
    </row>
    <row r="42" spans="1:12">
      <c r="A42" s="43" t="s">
        <v>1211</v>
      </c>
      <c r="B42" s="43" t="s">
        <v>1207</v>
      </c>
      <c r="C42" s="43" t="s">
        <v>93</v>
      </c>
      <c r="D42" s="44">
        <v>30</v>
      </c>
      <c r="E42" s="44">
        <v>20</v>
      </c>
      <c r="F42" s="44">
        <v>50</v>
      </c>
      <c r="G42" s="44">
        <v>35</v>
      </c>
      <c r="H42" s="85" t="s">
        <v>1274</v>
      </c>
      <c r="I42" s="43" t="s">
        <v>1232</v>
      </c>
      <c r="J42" s="44"/>
      <c r="K42" s="43"/>
      <c r="L42" s="23"/>
    </row>
    <row r="43" spans="1:12">
      <c r="A43" s="43" t="s">
        <v>1213</v>
      </c>
      <c r="B43" s="43" t="s">
        <v>1212</v>
      </c>
      <c r="C43" s="43" t="s">
        <v>93</v>
      </c>
      <c r="D43" s="44">
        <v>50</v>
      </c>
      <c r="E43" s="44">
        <v>20</v>
      </c>
      <c r="F43" s="44">
        <v>100</v>
      </c>
      <c r="G43" s="44">
        <v>50</v>
      </c>
      <c r="H43" s="43" t="s">
        <v>1219</v>
      </c>
      <c r="I43" s="85" t="s">
        <v>1273</v>
      </c>
      <c r="J43" s="44"/>
      <c r="K43" s="43"/>
      <c r="L43" s="23"/>
    </row>
    <row r="44" spans="1:12">
      <c r="A44" s="43" t="s">
        <v>1214</v>
      </c>
      <c r="B44" s="43" t="s">
        <v>1215</v>
      </c>
      <c r="C44" s="43" t="s">
        <v>93</v>
      </c>
      <c r="D44" s="44">
        <v>10</v>
      </c>
      <c r="E44" s="44">
        <v>10</v>
      </c>
      <c r="F44" s="44">
        <v>20</v>
      </c>
      <c r="G44" s="44">
        <v>20</v>
      </c>
      <c r="H44" s="43" t="s">
        <v>1218</v>
      </c>
      <c r="I44" s="43" t="s">
        <v>1232</v>
      </c>
      <c r="J44" s="44"/>
      <c r="K44" s="43"/>
      <c r="L44" s="23"/>
    </row>
    <row r="45" spans="1:12">
      <c r="A45" s="43" t="s">
        <v>1197</v>
      </c>
      <c r="B45" s="43" t="s">
        <v>1198</v>
      </c>
      <c r="C45" s="43" t="s">
        <v>93</v>
      </c>
      <c r="D45" s="44">
        <v>150</v>
      </c>
      <c r="E45" s="44">
        <v>150</v>
      </c>
      <c r="F45" s="44">
        <v>150</v>
      </c>
      <c r="G45" s="44">
        <v>150</v>
      </c>
      <c r="H45" s="43" t="s">
        <v>1218</v>
      </c>
      <c r="I45" s="43" t="s">
        <v>1232</v>
      </c>
      <c r="J45" s="44"/>
      <c r="K45" s="44"/>
      <c r="L45" s="23"/>
    </row>
    <row r="46" spans="1:12">
      <c r="C46" s="45" t="s">
        <v>97</v>
      </c>
      <c r="D46" s="45">
        <f>SUM(D4:D45)</f>
        <v>4800.05</v>
      </c>
      <c r="E46" s="45">
        <f>SUM(E4:E45)</f>
        <v>3979.12</v>
      </c>
      <c r="F46" s="45">
        <f>SUM(F2:F45)</f>
        <v>6148.17</v>
      </c>
      <c r="G46" s="45">
        <f>SUM(G2:G45)</f>
        <v>5264.93</v>
      </c>
      <c r="H46" s="45"/>
      <c r="I46" s="45"/>
      <c r="J46" s="45">
        <f>SUM(J4:J45)</f>
        <v>0</v>
      </c>
      <c r="K46" s="45"/>
    </row>
    <row r="47" spans="1:12">
      <c r="C47" s="68" t="s">
        <v>1228</v>
      </c>
      <c r="D47" s="37">
        <f>SUM(D28:D45)</f>
        <v>2340.25</v>
      </c>
      <c r="E47" s="37">
        <f>SUM(E28:E45)</f>
        <v>1968.25</v>
      </c>
      <c r="F47" s="80">
        <f>SUM(F28:F45)</f>
        <v>3075.56</v>
      </c>
      <c r="G47" s="80">
        <f>SUM(G28:G45)</f>
        <v>2668.56</v>
      </c>
    </row>
    <row r="48" spans="1:12">
      <c r="C48" s="68" t="s">
        <v>1229</v>
      </c>
      <c r="D48" s="37">
        <f>SUM(D4:D23)</f>
        <v>2384.8000000000002</v>
      </c>
      <c r="E48" s="37">
        <f>SUM(E4:E23)</f>
        <v>2010.87</v>
      </c>
      <c r="F48" s="80">
        <f>SUM(F2:F23)</f>
        <v>2997.61</v>
      </c>
      <c r="G48" s="80">
        <f>SUM(G2:G23)</f>
        <v>2596.37</v>
      </c>
    </row>
  </sheetData>
  <autoFilter ref="A1:M47" xr:uid="{00000000-0009-0000-0000-000001000000}"/>
  <mergeCells count="2">
    <mergeCell ref="A2:A3"/>
    <mergeCell ref="C2:C3"/>
  </mergeCells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>
      <selection activeCell="B12" sqref="B12"/>
    </sheetView>
  </sheetViews>
  <sheetFormatPr defaultRowHeight="15.75"/>
  <cols>
    <col min="1" max="1" width="15.875" bestFit="1" customWidth="1"/>
    <col min="2" max="2" width="10.75" bestFit="1" customWidth="1"/>
    <col min="3" max="3" width="10.125" hidden="1" customWidth="1"/>
    <col min="4" max="4" width="10.75" bestFit="1" customWidth="1"/>
    <col min="5" max="5" width="14.25" bestFit="1" customWidth="1"/>
    <col min="6" max="6" width="11.375" bestFit="1" customWidth="1"/>
    <col min="7" max="7" width="22.625" bestFit="1" customWidth="1"/>
    <col min="8" max="9" width="11.375" customWidth="1"/>
    <col min="10" max="10" width="43.625" customWidth="1"/>
    <col min="12" max="12" width="11.25" bestFit="1" customWidth="1"/>
  </cols>
  <sheetData>
    <row r="1" spans="1:14" ht="26.1" customHeight="1">
      <c r="A1" s="20" t="s">
        <v>98</v>
      </c>
      <c r="B1" s="20" t="s">
        <v>113</v>
      </c>
      <c r="C1" s="20" t="s">
        <v>107</v>
      </c>
      <c r="D1" s="20" t="s">
        <v>109</v>
      </c>
      <c r="E1" s="20" t="s">
        <v>110</v>
      </c>
      <c r="F1" s="20" t="s">
        <v>111</v>
      </c>
      <c r="G1" s="20" t="str">
        <f>"Baidu 集成"&amp;L6&amp;"套HMI"</f>
        <v>Baidu 集成4套HMI</v>
      </c>
      <c r="H1" s="62" t="str">
        <f>"预留"&amp;TEXT(L8,"0%")</f>
        <v>预留30%</v>
      </c>
      <c r="I1" s="20" t="s">
        <v>115</v>
      </c>
      <c r="J1" s="20" t="s">
        <v>3</v>
      </c>
      <c r="M1" s="24"/>
    </row>
    <row r="2" spans="1:14">
      <c r="A2" s="48" t="s">
        <v>99</v>
      </c>
      <c r="B2" s="23">
        <v>64</v>
      </c>
      <c r="C2" s="23"/>
      <c r="D2" s="23"/>
      <c r="E2" s="23"/>
      <c r="F2" s="23"/>
      <c r="G2" s="23"/>
      <c r="H2" s="23"/>
      <c r="I2" s="23">
        <f t="shared" ref="I2:I10" si="0">SUM(D2:G2)</f>
        <v>0</v>
      </c>
      <c r="J2" s="51" t="s">
        <v>122</v>
      </c>
    </row>
    <row r="3" spans="1:14">
      <c r="A3" s="48" t="s">
        <v>100</v>
      </c>
      <c r="B3" s="23">
        <v>64</v>
      </c>
      <c r="C3" s="23"/>
      <c r="D3" s="23"/>
      <c r="E3" s="23"/>
      <c r="F3" s="23"/>
      <c r="G3" s="23"/>
      <c r="H3" s="23"/>
      <c r="I3" s="23">
        <f t="shared" si="0"/>
        <v>0</v>
      </c>
      <c r="J3" s="51"/>
    </row>
    <row r="4" spans="1:14">
      <c r="A4" s="48" t="s">
        <v>101</v>
      </c>
      <c r="B4" s="23">
        <f>(INT(I4/64)+1)*64</f>
        <v>1600</v>
      </c>
      <c r="C4" s="23"/>
      <c r="D4" s="54">
        <f>'Flash Detail'!C41</f>
        <v>882.29000000000008</v>
      </c>
      <c r="E4" s="23">
        <v>200</v>
      </c>
      <c r="F4" s="23"/>
      <c r="G4" s="23"/>
      <c r="H4" s="61">
        <f>SUM(D4:G4)*M35</f>
        <v>463.83857142857147</v>
      </c>
      <c r="I4" s="61">
        <f>SUM(D4:G4)+H4</f>
        <v>1546.1285714285714</v>
      </c>
      <c r="J4" s="50" t="s">
        <v>112</v>
      </c>
    </row>
    <row r="5" spans="1:14">
      <c r="A5" s="49" t="s">
        <v>102</v>
      </c>
      <c r="B5" s="23">
        <f>B4</f>
        <v>1600</v>
      </c>
      <c r="C5" s="23"/>
      <c r="D5" s="48">
        <f>D4</f>
        <v>882.29000000000008</v>
      </c>
      <c r="E5" s="23">
        <f>E4</f>
        <v>200</v>
      </c>
      <c r="F5" s="23"/>
      <c r="G5" s="23"/>
      <c r="H5" s="61">
        <f>H4</f>
        <v>463.83857142857147</v>
      </c>
      <c r="I5" s="61">
        <f>I4</f>
        <v>1546.1285714285714</v>
      </c>
      <c r="J5" s="51"/>
      <c r="K5" s="48" t="s">
        <v>1183</v>
      </c>
      <c r="L5" s="48" t="s">
        <v>1186</v>
      </c>
      <c r="M5" s="48" t="s">
        <v>1184</v>
      </c>
      <c r="N5" s="48" t="s">
        <v>1185</v>
      </c>
    </row>
    <row r="6" spans="1:14" ht="78.75">
      <c r="A6" s="49" t="s">
        <v>103</v>
      </c>
      <c r="B6" s="23">
        <f>(INT(I6/64)+1)*64</f>
        <v>6016</v>
      </c>
      <c r="C6" s="23"/>
      <c r="D6" s="54">
        <f>'Flash Detail'!C18</f>
        <v>778.06999999999994</v>
      </c>
      <c r="E6" s="23"/>
      <c r="F6" s="23">
        <f>K6*1.9+M6+N6</f>
        <v>2043.7</v>
      </c>
      <c r="G6" s="23">
        <f>(L6-1)*240.39*1.9</f>
        <v>1370.223</v>
      </c>
      <c r="H6" s="61">
        <f>SUM(D6:G6)*M35</f>
        <v>1796.568428571429</v>
      </c>
      <c r="I6" s="61">
        <f>SUM(D6:G6)+H6</f>
        <v>5988.5614285714291</v>
      </c>
      <c r="J6" s="50" t="s">
        <v>1187</v>
      </c>
      <c r="K6" s="23">
        <v>723</v>
      </c>
      <c r="L6" s="23">
        <v>4</v>
      </c>
      <c r="M6" s="23">
        <v>70</v>
      </c>
      <c r="N6" s="23">
        <v>600</v>
      </c>
    </row>
    <row r="7" spans="1:14">
      <c r="A7" s="49" t="s">
        <v>104</v>
      </c>
      <c r="B7" s="23">
        <f>B6</f>
        <v>6016</v>
      </c>
      <c r="C7" s="23"/>
      <c r="D7" s="23">
        <f>D6</f>
        <v>778.06999999999994</v>
      </c>
      <c r="E7" s="23"/>
      <c r="F7" s="23">
        <f>F6</f>
        <v>2043.7</v>
      </c>
      <c r="G7" s="23">
        <f>G6</f>
        <v>1370.223</v>
      </c>
      <c r="H7" s="61">
        <f>H6</f>
        <v>1796.568428571429</v>
      </c>
      <c r="I7" s="61">
        <f>I6</f>
        <v>5988.5614285714291</v>
      </c>
      <c r="J7" s="51"/>
      <c r="L7" s="63" t="s">
        <v>1190</v>
      </c>
    </row>
    <row r="8" spans="1:14" ht="31.5">
      <c r="A8" s="49" t="s">
        <v>105</v>
      </c>
      <c r="B8" s="52">
        <v>10240</v>
      </c>
      <c r="C8" s="23"/>
      <c r="D8" s="23"/>
      <c r="E8" s="23"/>
      <c r="F8" s="23"/>
      <c r="G8" s="23"/>
      <c r="H8" s="23"/>
      <c r="I8" s="23">
        <f t="shared" si="0"/>
        <v>0</v>
      </c>
      <c r="J8" s="50" t="s">
        <v>1189</v>
      </c>
      <c r="L8" s="64">
        <v>0.3</v>
      </c>
    </row>
    <row r="9" spans="1:14" ht="94.5">
      <c r="A9" s="49" t="s">
        <v>106</v>
      </c>
      <c r="B9" s="54">
        <v>10240</v>
      </c>
      <c r="C9" s="23"/>
      <c r="D9" s="23">
        <v>534</v>
      </c>
      <c r="E9" s="23"/>
      <c r="F9" s="23"/>
      <c r="G9" s="23"/>
      <c r="H9" s="23"/>
      <c r="I9" s="23">
        <f t="shared" si="0"/>
        <v>534</v>
      </c>
      <c r="J9" s="50" t="s">
        <v>1195</v>
      </c>
    </row>
    <row r="10" spans="1:14">
      <c r="A10" s="49" t="s">
        <v>108</v>
      </c>
      <c r="B10" s="23">
        <v>600</v>
      </c>
      <c r="C10" s="23"/>
      <c r="D10" s="48">
        <v>500</v>
      </c>
      <c r="E10" s="23"/>
      <c r="F10" s="23"/>
      <c r="G10" s="23"/>
      <c r="H10" s="23"/>
      <c r="I10" s="23">
        <f t="shared" si="0"/>
        <v>500</v>
      </c>
      <c r="J10" s="51"/>
    </row>
    <row r="11" spans="1:14">
      <c r="A11" s="23"/>
      <c r="B11" s="23"/>
      <c r="C11" s="23"/>
      <c r="D11" s="23"/>
      <c r="E11" s="23"/>
      <c r="F11" s="23"/>
      <c r="G11" s="23"/>
      <c r="H11" s="23"/>
      <c r="I11" s="23"/>
      <c r="J11" s="51"/>
    </row>
    <row r="12" spans="1:14">
      <c r="A12" s="48" t="s">
        <v>1182</v>
      </c>
      <c r="B12" s="23">
        <f>SUM(B2:B10)</f>
        <v>36440</v>
      </c>
      <c r="C12" s="23"/>
      <c r="D12" s="23"/>
      <c r="E12" s="23"/>
      <c r="F12" s="23"/>
      <c r="G12" s="23"/>
      <c r="H12" s="23"/>
      <c r="I12" s="23"/>
      <c r="J12" s="51"/>
    </row>
    <row r="13" spans="1:14">
      <c r="A13" s="58" t="s">
        <v>114</v>
      </c>
      <c r="B13" s="59">
        <v>29696</v>
      </c>
      <c r="C13" s="53"/>
      <c r="D13" s="53"/>
      <c r="E13" s="53"/>
      <c r="F13" s="53"/>
      <c r="G13" s="53"/>
      <c r="H13" s="53"/>
      <c r="I13" s="53"/>
      <c r="J13" s="53"/>
    </row>
    <row r="17" spans="1:1">
      <c r="A17" s="47"/>
    </row>
    <row r="35" spans="13:14">
      <c r="M35">
        <f>IF(L8=0,0,L8/(1-L8))</f>
        <v>0.4285714285714286</v>
      </c>
    </row>
    <row r="37" spans="13:14">
      <c r="M37" s="60">
        <v>0</v>
      </c>
      <c r="N37">
        <v>1</v>
      </c>
    </row>
    <row r="38" spans="13:14">
      <c r="M38" s="60">
        <v>0.1</v>
      </c>
      <c r="N38">
        <v>2</v>
      </c>
    </row>
    <row r="39" spans="13:14">
      <c r="M39" s="60">
        <v>0.2</v>
      </c>
      <c r="N39">
        <v>3</v>
      </c>
    </row>
    <row r="40" spans="13:14">
      <c r="M40" s="60">
        <v>0.3</v>
      </c>
      <c r="N40">
        <v>4</v>
      </c>
    </row>
    <row r="41" spans="13:14">
      <c r="M41" s="60">
        <v>0.4</v>
      </c>
    </row>
    <row r="42" spans="13:14">
      <c r="M42" s="60">
        <v>0.5</v>
      </c>
    </row>
  </sheetData>
  <phoneticPr fontId="5" type="noConversion"/>
  <dataValidations count="2">
    <dataValidation type="list" allowBlank="1" showInputMessage="1" showErrorMessage="1" sqref="L6" xr:uid="{00000000-0002-0000-0200-000000000000}">
      <formula1>$N$37:$N$40</formula1>
    </dataValidation>
    <dataValidation type="list" allowBlank="1" showInputMessage="1" showErrorMessage="1" sqref="L8" xr:uid="{00000000-0002-0000-0200-000001000000}">
      <formula1>$M$37:$M$42</formula1>
    </dataValidation>
  </dataValidations>
  <hyperlinks>
    <hyperlink ref="D4" location="'Flash Detail'!A1" display="'Flash Detail'!A1" xr:uid="{00000000-0004-0000-0200-000000000000}"/>
    <hyperlink ref="D6" location="'Flash Detail'!A1" display="'Flash Detail'!A1" xr:uid="{00000000-0004-0000-0200-000001000000}"/>
    <hyperlink ref="B9" location="'userdata detail'!A1" display="'userdata detail'!A1" xr:uid="{00000000-0004-0000-0200-000002000000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selection activeCell="B13" sqref="B13"/>
    </sheetView>
  </sheetViews>
  <sheetFormatPr defaultRowHeight="15.75"/>
  <cols>
    <col min="1" max="1" width="15.875" bestFit="1" customWidth="1"/>
    <col min="2" max="2" width="10.75" bestFit="1" customWidth="1"/>
    <col min="3" max="3" width="10.125" hidden="1" customWidth="1"/>
    <col min="4" max="4" width="10.75" bestFit="1" customWidth="1"/>
    <col min="5" max="5" width="14.25" bestFit="1" customWidth="1"/>
    <col min="6" max="6" width="11.375" bestFit="1" customWidth="1"/>
    <col min="7" max="7" width="22.625" bestFit="1" customWidth="1"/>
    <col min="8" max="9" width="11.375" customWidth="1"/>
    <col min="10" max="10" width="43.625" customWidth="1"/>
    <col min="12" max="12" width="11.25" bestFit="1" customWidth="1"/>
  </cols>
  <sheetData>
    <row r="1" spans="1:14" ht="26.1" customHeight="1">
      <c r="A1" s="20" t="s">
        <v>98</v>
      </c>
      <c r="B1" s="20" t="s">
        <v>113</v>
      </c>
      <c r="C1" s="20" t="s">
        <v>107</v>
      </c>
      <c r="D1" s="20" t="s">
        <v>109</v>
      </c>
      <c r="E1" s="20" t="s">
        <v>110</v>
      </c>
      <c r="F1" s="20" t="s">
        <v>111</v>
      </c>
      <c r="G1" s="20" t="str">
        <f>"Baidu 集成"&amp;L6&amp;"套HMI"</f>
        <v>Baidu 集成2套HMI</v>
      </c>
      <c r="H1" s="62" t="str">
        <f>"预留"&amp;TEXT(L8,"0%")</f>
        <v>预留30%</v>
      </c>
      <c r="I1" s="20" t="s">
        <v>115</v>
      </c>
      <c r="J1" s="20" t="s">
        <v>3</v>
      </c>
      <c r="M1" s="24"/>
    </row>
    <row r="2" spans="1:14">
      <c r="A2" s="48" t="s">
        <v>99</v>
      </c>
      <c r="B2" s="23">
        <v>64</v>
      </c>
      <c r="C2" s="23"/>
      <c r="D2" s="23"/>
      <c r="E2" s="23"/>
      <c r="F2" s="23"/>
      <c r="G2" s="23"/>
      <c r="H2" s="23"/>
      <c r="I2" s="23">
        <f t="shared" ref="I2:I10" si="0">SUM(D2:G2)</f>
        <v>0</v>
      </c>
      <c r="J2" s="51" t="s">
        <v>122</v>
      </c>
    </row>
    <row r="3" spans="1:14">
      <c r="A3" s="48" t="s">
        <v>100</v>
      </c>
      <c r="B3" s="23">
        <v>64</v>
      </c>
      <c r="C3" s="23"/>
      <c r="D3" s="23"/>
      <c r="E3" s="23"/>
      <c r="F3" s="23"/>
      <c r="G3" s="23"/>
      <c r="H3" s="23"/>
      <c r="I3" s="23">
        <f t="shared" si="0"/>
        <v>0</v>
      </c>
      <c r="J3" s="51"/>
    </row>
    <row r="4" spans="1:14">
      <c r="A4" s="48" t="s">
        <v>101</v>
      </c>
      <c r="B4" s="23">
        <f>(INT(I4/64)+1)*64</f>
        <v>1600</v>
      </c>
      <c r="C4" s="23"/>
      <c r="D4" s="54">
        <f>'Flash Detail'!C41</f>
        <v>882.29000000000008</v>
      </c>
      <c r="E4" s="23">
        <v>200</v>
      </c>
      <c r="F4" s="23"/>
      <c r="G4" s="23"/>
      <c r="H4" s="61">
        <f>SUM(D4:G4)*M35</f>
        <v>463.83857142857147</v>
      </c>
      <c r="I4" s="61">
        <f>SUM(D4:G4)+H4</f>
        <v>1546.1285714285714</v>
      </c>
      <c r="J4" s="50" t="s">
        <v>112</v>
      </c>
    </row>
    <row r="5" spans="1:14">
      <c r="A5" s="49" t="s">
        <v>102</v>
      </c>
      <c r="B5" s="23">
        <f>B4</f>
        <v>1600</v>
      </c>
      <c r="C5" s="23"/>
      <c r="D5" s="48">
        <f>D4</f>
        <v>882.29000000000008</v>
      </c>
      <c r="E5" s="23">
        <f>E4</f>
        <v>200</v>
      </c>
      <c r="F5" s="23"/>
      <c r="G5" s="23"/>
      <c r="H5" s="61">
        <f>H4</f>
        <v>463.83857142857147</v>
      </c>
      <c r="I5" s="61">
        <f>I4</f>
        <v>1546.1285714285714</v>
      </c>
      <c r="J5" s="51"/>
      <c r="K5" s="48" t="s">
        <v>1183</v>
      </c>
      <c r="L5" s="48" t="s">
        <v>1186</v>
      </c>
      <c r="M5" s="48" t="s">
        <v>1184</v>
      </c>
      <c r="N5" s="48" t="s">
        <v>1185</v>
      </c>
    </row>
    <row r="6" spans="1:14" ht="78.75">
      <c r="A6" s="49" t="s">
        <v>103</v>
      </c>
      <c r="B6" s="23">
        <f>(INT(I6/64)+1)*64</f>
        <v>4160</v>
      </c>
      <c r="C6" s="23"/>
      <c r="D6" s="54">
        <f>'Flash Detail'!C18</f>
        <v>778.06999999999994</v>
      </c>
      <c r="E6" s="23"/>
      <c r="F6" s="23">
        <f>K6*1.9+M6+N6</f>
        <v>1643.7</v>
      </c>
      <c r="G6" s="23">
        <f>(L6-1)*240.39*1.9</f>
        <v>456.74099999999993</v>
      </c>
      <c r="H6" s="61">
        <f>SUM(D6:G6)*M35</f>
        <v>1233.6475714285716</v>
      </c>
      <c r="I6" s="61">
        <f>SUM(D6:G6)+H6</f>
        <v>4112.158571428572</v>
      </c>
      <c r="J6" s="50" t="s">
        <v>1191</v>
      </c>
      <c r="K6" s="23">
        <v>723</v>
      </c>
      <c r="L6" s="23">
        <v>2</v>
      </c>
      <c r="M6" s="23">
        <v>70</v>
      </c>
      <c r="N6" s="23">
        <v>200</v>
      </c>
    </row>
    <row r="7" spans="1:14">
      <c r="A7" s="49" t="s">
        <v>104</v>
      </c>
      <c r="B7" s="23">
        <f>B6</f>
        <v>4160</v>
      </c>
      <c r="C7" s="23"/>
      <c r="D7" s="23">
        <f>D6</f>
        <v>778.06999999999994</v>
      </c>
      <c r="E7" s="23"/>
      <c r="F7" s="23">
        <f>F6</f>
        <v>1643.7</v>
      </c>
      <c r="G7" s="23">
        <f>G6</f>
        <v>456.74099999999993</v>
      </c>
      <c r="H7" s="61">
        <f>H6</f>
        <v>1233.6475714285716</v>
      </c>
      <c r="I7" s="61">
        <f>I6</f>
        <v>4112.158571428572</v>
      </c>
      <c r="J7" s="51"/>
      <c r="L7" s="63" t="s">
        <v>1190</v>
      </c>
    </row>
    <row r="8" spans="1:14" ht="31.5">
      <c r="A8" s="49" t="s">
        <v>105</v>
      </c>
      <c r="B8" s="52">
        <v>10240</v>
      </c>
      <c r="C8" s="23"/>
      <c r="D8" s="23"/>
      <c r="E8" s="23"/>
      <c r="F8" s="23"/>
      <c r="G8" s="23"/>
      <c r="H8" s="23"/>
      <c r="I8" s="23">
        <f t="shared" si="0"/>
        <v>0</v>
      </c>
      <c r="J8" s="50" t="s">
        <v>1189</v>
      </c>
      <c r="L8" s="64">
        <v>0.3</v>
      </c>
    </row>
    <row r="9" spans="1:14" ht="94.5">
      <c r="A9" s="49" t="s">
        <v>106</v>
      </c>
      <c r="B9" s="23">
        <v>10240</v>
      </c>
      <c r="C9" s="23"/>
      <c r="D9" s="23">
        <v>534</v>
      </c>
      <c r="E9" s="23"/>
      <c r="F9" s="23"/>
      <c r="G9" s="23"/>
      <c r="H9" s="23"/>
      <c r="I9" s="23">
        <f t="shared" si="0"/>
        <v>534</v>
      </c>
      <c r="J9" s="50" t="s">
        <v>1188</v>
      </c>
    </row>
    <row r="10" spans="1:14">
      <c r="A10" s="49" t="s">
        <v>108</v>
      </c>
      <c r="B10" s="23">
        <v>600</v>
      </c>
      <c r="C10" s="23"/>
      <c r="D10" s="48">
        <v>500</v>
      </c>
      <c r="E10" s="23"/>
      <c r="F10" s="23"/>
      <c r="G10" s="23"/>
      <c r="H10" s="23"/>
      <c r="I10" s="23">
        <f t="shared" si="0"/>
        <v>500</v>
      </c>
      <c r="J10" s="51"/>
    </row>
    <row r="11" spans="1:14">
      <c r="A11" s="23"/>
      <c r="B11" s="23"/>
      <c r="C11" s="23"/>
      <c r="D11" s="23"/>
      <c r="E11" s="23"/>
      <c r="F11" s="23"/>
      <c r="G11" s="23"/>
      <c r="H11" s="23"/>
      <c r="I11" s="23"/>
      <c r="J11" s="51"/>
    </row>
    <row r="12" spans="1:14">
      <c r="A12" s="48" t="s">
        <v>1182</v>
      </c>
      <c r="B12" s="23">
        <f>SUM(B2:B10)</f>
        <v>32728</v>
      </c>
      <c r="C12" s="23"/>
      <c r="D12" s="23"/>
      <c r="E12" s="23"/>
      <c r="F12" s="23"/>
      <c r="G12" s="23"/>
      <c r="H12" s="23"/>
      <c r="I12" s="23"/>
      <c r="J12" s="51"/>
    </row>
    <row r="13" spans="1:14">
      <c r="A13" s="58" t="s">
        <v>114</v>
      </c>
      <c r="B13" s="59">
        <v>29696</v>
      </c>
      <c r="C13" s="53"/>
      <c r="D13" s="53"/>
      <c r="E13" s="53"/>
      <c r="F13" s="53"/>
      <c r="G13" s="53"/>
      <c r="H13" s="53"/>
      <c r="I13" s="53"/>
      <c r="J13" s="53"/>
    </row>
    <row r="17" spans="1:1">
      <c r="A17" s="47"/>
    </row>
    <row r="35" spans="13:14">
      <c r="M35">
        <f>IF(L8=0,0,L8/(1-L8))</f>
        <v>0.4285714285714286</v>
      </c>
    </row>
    <row r="37" spans="13:14">
      <c r="M37" s="60">
        <v>0</v>
      </c>
      <c r="N37">
        <v>1</v>
      </c>
    </row>
    <row r="38" spans="13:14">
      <c r="M38" s="60">
        <v>0.1</v>
      </c>
      <c r="N38">
        <v>2</v>
      </c>
    </row>
    <row r="39" spans="13:14">
      <c r="M39" s="60">
        <v>0.2</v>
      </c>
      <c r="N39">
        <v>3</v>
      </c>
    </row>
    <row r="40" spans="13:14">
      <c r="M40" s="60">
        <v>0.3</v>
      </c>
      <c r="N40">
        <v>4</v>
      </c>
    </row>
    <row r="41" spans="13:14">
      <c r="M41" s="60">
        <v>0.4</v>
      </c>
    </row>
    <row r="42" spans="13:14">
      <c r="M42" s="60">
        <v>0.5</v>
      </c>
    </row>
  </sheetData>
  <phoneticPr fontId="5" type="noConversion"/>
  <dataValidations count="2">
    <dataValidation type="list" allowBlank="1" showInputMessage="1" showErrorMessage="1" sqref="L8" xr:uid="{00000000-0002-0000-0300-000000000000}">
      <formula1>$M$37:$M$42</formula1>
    </dataValidation>
    <dataValidation type="list" allowBlank="1" showInputMessage="1" showErrorMessage="1" sqref="L6" xr:uid="{00000000-0002-0000-0300-000001000000}">
      <formula1>$N$37:$N$40</formula1>
    </dataValidation>
  </dataValidations>
  <hyperlinks>
    <hyperlink ref="D4" location="'Flash Detail'!A1" display="'Flash Detail'!A1" xr:uid="{00000000-0004-0000-0300-000000000000}"/>
    <hyperlink ref="D6" location="'Flash Detail'!A1" display="'Flash Detail'!A1" xr:uid="{00000000-0004-0000-0300-000001000000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workbookViewId="0">
      <selection activeCell="F6" sqref="F6"/>
    </sheetView>
  </sheetViews>
  <sheetFormatPr defaultRowHeight="15.75"/>
  <cols>
    <col min="1" max="1" width="15.875" bestFit="1" customWidth="1"/>
    <col min="2" max="2" width="10.75" bestFit="1" customWidth="1"/>
    <col min="3" max="3" width="10.125" hidden="1" customWidth="1"/>
    <col min="4" max="4" width="10.75" bestFit="1" customWidth="1"/>
    <col min="5" max="5" width="14.25" bestFit="1" customWidth="1"/>
    <col min="6" max="6" width="11.375" bestFit="1" customWidth="1"/>
    <col min="7" max="7" width="22.625" bestFit="1" customWidth="1"/>
    <col min="8" max="9" width="11.375" customWidth="1"/>
    <col min="10" max="10" width="43.625" customWidth="1"/>
    <col min="12" max="12" width="11.25" bestFit="1" customWidth="1"/>
  </cols>
  <sheetData>
    <row r="1" spans="1:14" ht="26.1" customHeight="1">
      <c r="A1" s="20" t="s">
        <v>98</v>
      </c>
      <c r="B1" s="20" t="s">
        <v>113</v>
      </c>
      <c r="C1" s="20" t="s">
        <v>107</v>
      </c>
      <c r="D1" s="20" t="s">
        <v>109</v>
      </c>
      <c r="E1" s="20" t="s">
        <v>110</v>
      </c>
      <c r="F1" s="20" t="s">
        <v>111</v>
      </c>
      <c r="G1" s="20" t="str">
        <f>"Baidu 集成"&amp;L6&amp;"套HMI"</f>
        <v>Baidu 集成1套HMI</v>
      </c>
      <c r="H1" s="62" t="str">
        <f>"预留"&amp;TEXT(L8,"0%")</f>
        <v>预留30%</v>
      </c>
      <c r="I1" s="20" t="s">
        <v>115</v>
      </c>
      <c r="J1" s="20" t="s">
        <v>3</v>
      </c>
      <c r="M1" s="24"/>
    </row>
    <row r="2" spans="1:14">
      <c r="A2" s="48" t="s">
        <v>99</v>
      </c>
      <c r="B2" s="23">
        <v>64</v>
      </c>
      <c r="C2" s="23"/>
      <c r="D2" s="23"/>
      <c r="E2" s="23"/>
      <c r="F2" s="23"/>
      <c r="G2" s="23"/>
      <c r="H2" s="23"/>
      <c r="I2" s="23">
        <f t="shared" ref="I2:I10" si="0">SUM(D2:G2)</f>
        <v>0</v>
      </c>
      <c r="J2" s="51" t="s">
        <v>122</v>
      </c>
    </row>
    <row r="3" spans="1:14">
      <c r="A3" s="48" t="s">
        <v>100</v>
      </c>
      <c r="B3" s="23">
        <v>64</v>
      </c>
      <c r="C3" s="23"/>
      <c r="D3" s="23"/>
      <c r="E3" s="23"/>
      <c r="F3" s="23"/>
      <c r="G3" s="23"/>
      <c r="H3" s="23"/>
      <c r="I3" s="23">
        <f t="shared" si="0"/>
        <v>0</v>
      </c>
      <c r="J3" s="51"/>
    </row>
    <row r="4" spans="1:14">
      <c r="A4" s="48" t="s">
        <v>101</v>
      </c>
      <c r="B4" s="23">
        <f>(INT(I4/64)+1)*64</f>
        <v>1600</v>
      </c>
      <c r="C4" s="23"/>
      <c r="D4" s="54">
        <f>'Flash Detail'!C41</f>
        <v>882.29000000000008</v>
      </c>
      <c r="E4" s="23">
        <v>200</v>
      </c>
      <c r="F4" s="23"/>
      <c r="G4" s="23"/>
      <c r="H4" s="61">
        <f>SUM(D4:G4)*M35</f>
        <v>463.83857142857147</v>
      </c>
      <c r="I4" s="61">
        <f>SUM(D4:G4)+H4</f>
        <v>1546.1285714285714</v>
      </c>
      <c r="J4" s="50" t="s">
        <v>112</v>
      </c>
    </row>
    <row r="5" spans="1:14">
      <c r="A5" s="49" t="s">
        <v>102</v>
      </c>
      <c r="B5" s="23">
        <f>B4</f>
        <v>1600</v>
      </c>
      <c r="C5" s="23"/>
      <c r="D5" s="48">
        <f>D4</f>
        <v>882.29000000000008</v>
      </c>
      <c r="E5" s="23">
        <f>E4</f>
        <v>200</v>
      </c>
      <c r="F5" s="23"/>
      <c r="G5" s="23"/>
      <c r="H5" s="61">
        <f>H4</f>
        <v>463.83857142857147</v>
      </c>
      <c r="I5" s="61">
        <f>I4</f>
        <v>1546.1285714285714</v>
      </c>
      <c r="J5" s="51"/>
      <c r="K5" s="48" t="s">
        <v>1183</v>
      </c>
      <c r="L5" s="48" t="s">
        <v>1186</v>
      </c>
      <c r="M5" s="48" t="s">
        <v>1184</v>
      </c>
      <c r="N5" s="48" t="s">
        <v>1185</v>
      </c>
    </row>
    <row r="6" spans="1:14" ht="78.75">
      <c r="A6" s="49" t="s">
        <v>103</v>
      </c>
      <c r="B6" s="23">
        <f>(INT(I6/64)+1)*64</f>
        <v>3520</v>
      </c>
      <c r="C6" s="23"/>
      <c r="D6" s="54">
        <f>'Flash Detail'!C18</f>
        <v>778.06999999999994</v>
      </c>
      <c r="E6" s="23"/>
      <c r="F6" s="23">
        <f>K6*1.9+M6+N6</f>
        <v>1643.7</v>
      </c>
      <c r="G6" s="23">
        <f>(L6-1)*240.39*1.9</f>
        <v>0</v>
      </c>
      <c r="H6" s="61">
        <f>SUM(D6:G6)*M35</f>
        <v>1037.9014285714286</v>
      </c>
      <c r="I6" s="61">
        <f>SUM(D6:G6)+H6</f>
        <v>3459.6714285714288</v>
      </c>
      <c r="J6" s="50" t="s">
        <v>1192</v>
      </c>
      <c r="K6" s="23">
        <v>723</v>
      </c>
      <c r="L6" s="23">
        <v>1</v>
      </c>
      <c r="M6" s="23">
        <v>70</v>
      </c>
      <c r="N6" s="23">
        <v>200</v>
      </c>
    </row>
    <row r="7" spans="1:14">
      <c r="A7" s="49" t="s">
        <v>104</v>
      </c>
      <c r="B7" s="23">
        <f>B6</f>
        <v>3520</v>
      </c>
      <c r="C7" s="23"/>
      <c r="D7" s="23">
        <f>D6</f>
        <v>778.06999999999994</v>
      </c>
      <c r="E7" s="23"/>
      <c r="F7" s="23">
        <f>F6</f>
        <v>1643.7</v>
      </c>
      <c r="G7" s="23">
        <f>G6</f>
        <v>0</v>
      </c>
      <c r="H7" s="61">
        <f>H6</f>
        <v>1037.9014285714286</v>
      </c>
      <c r="I7" s="61">
        <f>I6</f>
        <v>3459.6714285714288</v>
      </c>
      <c r="J7" s="51"/>
      <c r="L7" s="63" t="s">
        <v>1190</v>
      </c>
    </row>
    <row r="8" spans="1:14" ht="31.5">
      <c r="A8" s="49" t="s">
        <v>105</v>
      </c>
      <c r="B8" s="52">
        <v>10240</v>
      </c>
      <c r="C8" s="23"/>
      <c r="D8" s="23"/>
      <c r="E8" s="23"/>
      <c r="F8" s="23"/>
      <c r="G8" s="23"/>
      <c r="H8" s="23"/>
      <c r="I8" s="23">
        <f t="shared" si="0"/>
        <v>0</v>
      </c>
      <c r="J8" s="50" t="s">
        <v>1189</v>
      </c>
      <c r="L8" s="64">
        <v>0.3</v>
      </c>
    </row>
    <row r="9" spans="1:14" ht="94.5">
      <c r="A9" s="49" t="s">
        <v>106</v>
      </c>
      <c r="B9" s="23">
        <v>10240</v>
      </c>
      <c r="C9" s="23"/>
      <c r="D9" s="23">
        <v>534</v>
      </c>
      <c r="E9" s="23"/>
      <c r="F9" s="23"/>
      <c r="G9" s="23"/>
      <c r="H9" s="23"/>
      <c r="I9" s="23">
        <f t="shared" si="0"/>
        <v>534</v>
      </c>
      <c r="J9" s="50" t="s">
        <v>1188</v>
      </c>
    </row>
    <row r="10" spans="1:14">
      <c r="A10" s="49" t="s">
        <v>108</v>
      </c>
      <c r="B10" s="23">
        <v>600</v>
      </c>
      <c r="C10" s="23"/>
      <c r="D10" s="48">
        <v>500</v>
      </c>
      <c r="E10" s="23"/>
      <c r="F10" s="23"/>
      <c r="G10" s="23"/>
      <c r="H10" s="23"/>
      <c r="I10" s="23">
        <f t="shared" si="0"/>
        <v>500</v>
      </c>
      <c r="J10" s="51"/>
    </row>
    <row r="11" spans="1:14">
      <c r="A11" s="23"/>
      <c r="B11" s="23"/>
      <c r="C11" s="23"/>
      <c r="D11" s="23"/>
      <c r="E11" s="23"/>
      <c r="F11" s="23"/>
      <c r="G11" s="23"/>
      <c r="H11" s="23"/>
      <c r="I11" s="23"/>
      <c r="J11" s="51"/>
    </row>
    <row r="12" spans="1:14">
      <c r="A12" s="48" t="s">
        <v>1182</v>
      </c>
      <c r="B12" s="23">
        <f>SUM(B2:B10)</f>
        <v>31448</v>
      </c>
      <c r="C12" s="23"/>
      <c r="D12" s="23"/>
      <c r="E12" s="23"/>
      <c r="F12" s="23"/>
      <c r="G12" s="23"/>
      <c r="H12" s="23"/>
      <c r="I12" s="23"/>
      <c r="J12" s="51"/>
    </row>
    <row r="13" spans="1:14">
      <c r="A13" s="58" t="s">
        <v>114</v>
      </c>
      <c r="B13" s="59">
        <v>29696</v>
      </c>
      <c r="C13" s="53"/>
      <c r="D13" s="53"/>
      <c r="E13" s="53"/>
      <c r="F13" s="53"/>
      <c r="G13" s="53"/>
      <c r="H13" s="53"/>
      <c r="I13" s="53"/>
      <c r="J13" s="53"/>
    </row>
    <row r="17" spans="1:1">
      <c r="A17" s="47"/>
    </row>
    <row r="35" spans="13:14">
      <c r="M35">
        <f>IF(L8=0,0,L8/(1-L8))</f>
        <v>0.4285714285714286</v>
      </c>
    </row>
    <row r="37" spans="13:14">
      <c r="M37" s="60">
        <v>0</v>
      </c>
      <c r="N37">
        <v>1</v>
      </c>
    </row>
    <row r="38" spans="13:14">
      <c r="M38" s="60">
        <v>0.1</v>
      </c>
      <c r="N38">
        <v>2</v>
      </c>
    </row>
    <row r="39" spans="13:14">
      <c r="M39" s="60">
        <v>0.2</v>
      </c>
      <c r="N39">
        <v>3</v>
      </c>
    </row>
    <row r="40" spans="13:14">
      <c r="M40" s="60">
        <v>0.3</v>
      </c>
      <c r="N40">
        <v>4</v>
      </c>
    </row>
    <row r="41" spans="13:14">
      <c r="M41" s="60">
        <v>0.4</v>
      </c>
    </row>
    <row r="42" spans="13:14">
      <c r="M42" s="60">
        <v>0.5</v>
      </c>
    </row>
  </sheetData>
  <phoneticPr fontId="5" type="noConversion"/>
  <dataValidations count="2">
    <dataValidation type="list" allowBlank="1" showInputMessage="1" showErrorMessage="1" sqref="L6" xr:uid="{00000000-0002-0000-0400-000000000000}">
      <formula1>$N$37:$N$40</formula1>
    </dataValidation>
    <dataValidation type="list" allowBlank="1" showInputMessage="1" showErrorMessage="1" sqref="L8" xr:uid="{00000000-0002-0000-0400-000001000000}">
      <formula1>$M$37:$M$42</formula1>
    </dataValidation>
  </dataValidations>
  <hyperlinks>
    <hyperlink ref="D4" location="'Flash Detail'!A1" display="'Flash Detail'!A1" xr:uid="{00000000-0004-0000-0400-000000000000}"/>
    <hyperlink ref="D6" location="'Flash Detail'!A1" display="'Flash Detail'!A1" xr:uid="{00000000-0004-0000-0400-000001000000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>
      <selection activeCell="K6" sqref="K6"/>
    </sheetView>
  </sheetViews>
  <sheetFormatPr defaultRowHeight="15.75"/>
  <cols>
    <col min="1" max="1" width="15.875" bestFit="1" customWidth="1"/>
    <col min="2" max="2" width="10.75" bestFit="1" customWidth="1"/>
    <col min="3" max="3" width="10.125" hidden="1" customWidth="1"/>
    <col min="4" max="4" width="10.75" bestFit="1" customWidth="1"/>
    <col min="5" max="5" width="14.25" bestFit="1" customWidth="1"/>
    <col min="6" max="6" width="11.375" bestFit="1" customWidth="1"/>
    <col min="7" max="7" width="22.625" bestFit="1" customWidth="1"/>
    <col min="8" max="9" width="11.375" customWidth="1"/>
    <col min="10" max="10" width="43.625" customWidth="1"/>
    <col min="12" max="12" width="11.25" bestFit="1" customWidth="1"/>
  </cols>
  <sheetData>
    <row r="1" spans="1:14" ht="26.1" customHeight="1">
      <c r="A1" s="20" t="s">
        <v>98</v>
      </c>
      <c r="B1" s="20" t="s">
        <v>113</v>
      </c>
      <c r="C1" s="20" t="s">
        <v>107</v>
      </c>
      <c r="D1" s="20" t="s">
        <v>109</v>
      </c>
      <c r="E1" s="20" t="s">
        <v>110</v>
      </c>
      <c r="F1" s="20" t="s">
        <v>111</v>
      </c>
      <c r="G1" s="20" t="str">
        <f>"Baidu 集成"&amp;L6&amp;"套HMI"</f>
        <v>Baidu 集成1套HMI</v>
      </c>
      <c r="H1" s="62" t="str">
        <f>"预留"&amp;TEXT(L8,"0%")</f>
        <v>预留30%</v>
      </c>
      <c r="I1" s="20" t="s">
        <v>115</v>
      </c>
      <c r="J1" s="20" t="s">
        <v>3</v>
      </c>
      <c r="M1" s="24"/>
    </row>
    <row r="2" spans="1:14">
      <c r="A2" s="48" t="s">
        <v>99</v>
      </c>
      <c r="B2" s="23">
        <v>64</v>
      </c>
      <c r="C2" s="23"/>
      <c r="D2" s="23"/>
      <c r="E2" s="23"/>
      <c r="F2" s="23"/>
      <c r="G2" s="23"/>
      <c r="H2" s="23"/>
      <c r="I2" s="23">
        <f t="shared" ref="I2:I10" si="0">SUM(D2:G2)</f>
        <v>0</v>
      </c>
      <c r="J2" s="51" t="s">
        <v>122</v>
      </c>
    </row>
    <row r="3" spans="1:14">
      <c r="A3" s="48" t="s">
        <v>100</v>
      </c>
      <c r="B3" s="23">
        <v>64</v>
      </c>
      <c r="C3" s="23"/>
      <c r="D3" s="23"/>
      <c r="E3" s="23"/>
      <c r="F3" s="23"/>
      <c r="G3" s="23"/>
      <c r="H3" s="23"/>
      <c r="I3" s="23">
        <f t="shared" si="0"/>
        <v>0</v>
      </c>
      <c r="J3" s="51"/>
    </row>
    <row r="4" spans="1:14">
      <c r="A4" s="48" t="s">
        <v>101</v>
      </c>
      <c r="B4" s="23">
        <f>(INT(I4/64)+1)*64</f>
        <v>1600</v>
      </c>
      <c r="C4" s="23"/>
      <c r="D4" s="54">
        <f>'Flash Detail'!C41</f>
        <v>882.29000000000008</v>
      </c>
      <c r="E4" s="23">
        <v>200</v>
      </c>
      <c r="F4" s="23"/>
      <c r="G4" s="23"/>
      <c r="H4" s="61">
        <f>SUM(D4:G4)*M35</f>
        <v>463.83857142857147</v>
      </c>
      <c r="I4" s="61">
        <f>SUM(D4:G4)+H4</f>
        <v>1546.1285714285714</v>
      </c>
      <c r="J4" s="50" t="s">
        <v>112</v>
      </c>
    </row>
    <row r="5" spans="1:14">
      <c r="A5" s="49" t="s">
        <v>102</v>
      </c>
      <c r="B5" s="23">
        <f>B4</f>
        <v>1600</v>
      </c>
      <c r="C5" s="23"/>
      <c r="D5" s="48">
        <f>D4</f>
        <v>882.29000000000008</v>
      </c>
      <c r="E5" s="23">
        <f>E4</f>
        <v>200</v>
      </c>
      <c r="F5" s="23"/>
      <c r="G5" s="23"/>
      <c r="H5" s="61">
        <f>H4</f>
        <v>463.83857142857147</v>
      </c>
      <c r="I5" s="61">
        <f>I4</f>
        <v>1546.1285714285714</v>
      </c>
      <c r="J5" s="51"/>
      <c r="K5" s="48" t="s">
        <v>1183</v>
      </c>
      <c r="L5" s="48" t="s">
        <v>1186</v>
      </c>
      <c r="M5" s="48" t="s">
        <v>1184</v>
      </c>
      <c r="N5" s="48" t="s">
        <v>1185</v>
      </c>
    </row>
    <row r="6" spans="1:14" ht="78.75">
      <c r="A6" s="49" t="s">
        <v>103</v>
      </c>
      <c r="B6" s="23">
        <f>(INT(I6/64)+1)*64</f>
        <v>3520</v>
      </c>
      <c r="C6" s="23"/>
      <c r="D6" s="54">
        <f>'Flash Detail'!C18</f>
        <v>778.06999999999994</v>
      </c>
      <c r="E6" s="23"/>
      <c r="F6" s="23">
        <f>K6*1.9+M6+N6</f>
        <v>1643.7</v>
      </c>
      <c r="G6" s="23">
        <f>(L6-1)*240.39*1.9</f>
        <v>0</v>
      </c>
      <c r="H6" s="61">
        <f>SUM(D6:G6)*M35</f>
        <v>1037.9014285714286</v>
      </c>
      <c r="I6" s="61">
        <f>SUM(D6:G6)+H6</f>
        <v>3459.6714285714288</v>
      </c>
      <c r="J6" s="50" t="s">
        <v>1193</v>
      </c>
      <c r="K6" s="23">
        <v>723</v>
      </c>
      <c r="L6" s="23">
        <v>1</v>
      </c>
      <c r="M6" s="23">
        <v>70</v>
      </c>
      <c r="N6" s="23">
        <v>200</v>
      </c>
    </row>
    <row r="7" spans="1:14">
      <c r="A7" s="49" t="s">
        <v>104</v>
      </c>
      <c r="B7" s="23">
        <f>B6</f>
        <v>3520</v>
      </c>
      <c r="C7" s="23"/>
      <c r="D7" s="23">
        <f>D6</f>
        <v>778.06999999999994</v>
      </c>
      <c r="E7" s="23"/>
      <c r="F7" s="23">
        <f>F6</f>
        <v>1643.7</v>
      </c>
      <c r="G7" s="23">
        <f>G6</f>
        <v>0</v>
      </c>
      <c r="H7" s="61">
        <f>H6</f>
        <v>1037.9014285714286</v>
      </c>
      <c r="I7" s="61">
        <f>I6</f>
        <v>3459.6714285714288</v>
      </c>
      <c r="J7" s="51"/>
      <c r="L7" s="63" t="s">
        <v>1190</v>
      </c>
    </row>
    <row r="8" spans="1:14" ht="31.5">
      <c r="A8" s="49" t="s">
        <v>105</v>
      </c>
      <c r="B8" s="52">
        <v>10240</v>
      </c>
      <c r="C8" s="23"/>
      <c r="D8" s="23"/>
      <c r="E8" s="23"/>
      <c r="F8" s="23"/>
      <c r="G8" s="23"/>
      <c r="H8" s="23"/>
      <c r="I8" s="23">
        <f t="shared" si="0"/>
        <v>0</v>
      </c>
      <c r="J8" s="50" t="s">
        <v>1189</v>
      </c>
      <c r="L8" s="64">
        <v>0.3</v>
      </c>
    </row>
    <row r="9" spans="1:14" ht="94.5">
      <c r="A9" s="49" t="s">
        <v>106</v>
      </c>
      <c r="B9" s="23">
        <v>10240</v>
      </c>
      <c r="C9" s="23"/>
      <c r="D9" s="23">
        <v>534</v>
      </c>
      <c r="E9" s="23"/>
      <c r="F9" s="23"/>
      <c r="G9" s="23"/>
      <c r="H9" s="23"/>
      <c r="I9" s="23">
        <f t="shared" si="0"/>
        <v>534</v>
      </c>
      <c r="J9" s="50" t="s">
        <v>1188</v>
      </c>
    </row>
    <row r="10" spans="1:14">
      <c r="A10" s="49" t="s">
        <v>108</v>
      </c>
      <c r="B10" s="23">
        <v>600</v>
      </c>
      <c r="C10" s="23"/>
      <c r="D10" s="48">
        <v>500</v>
      </c>
      <c r="E10" s="23"/>
      <c r="F10" s="23"/>
      <c r="G10" s="23"/>
      <c r="H10" s="23"/>
      <c r="I10" s="23">
        <f t="shared" si="0"/>
        <v>500</v>
      </c>
      <c r="J10" s="51"/>
    </row>
    <row r="11" spans="1:14">
      <c r="A11" s="23"/>
      <c r="B11" s="23"/>
      <c r="C11" s="23"/>
      <c r="D11" s="23"/>
      <c r="E11" s="23"/>
      <c r="F11" s="23"/>
      <c r="G11" s="23"/>
      <c r="H11" s="23"/>
      <c r="I11" s="23"/>
      <c r="J11" s="51"/>
    </row>
    <row r="12" spans="1:14">
      <c r="A12" s="48" t="s">
        <v>1182</v>
      </c>
      <c r="B12" s="23">
        <f>SUM(B2:B10)</f>
        <v>31448</v>
      </c>
      <c r="C12" s="23"/>
      <c r="D12" s="23"/>
      <c r="E12" s="23"/>
      <c r="F12" s="23"/>
      <c r="G12" s="23"/>
      <c r="H12" s="23"/>
      <c r="I12" s="23"/>
      <c r="J12" s="51"/>
    </row>
    <row r="13" spans="1:14">
      <c r="A13" s="58" t="s">
        <v>114</v>
      </c>
      <c r="B13" s="59">
        <v>29696</v>
      </c>
      <c r="C13" s="53"/>
      <c r="D13" s="53"/>
      <c r="E13" s="53"/>
      <c r="F13" s="53"/>
      <c r="G13" s="53"/>
      <c r="H13" s="53"/>
      <c r="I13" s="53"/>
      <c r="J13" s="53"/>
    </row>
    <row r="17" spans="1:1">
      <c r="A17" s="47"/>
    </row>
    <row r="35" spans="13:14">
      <c r="M35">
        <f>IF(L8=0,0,L8/(1-L8))</f>
        <v>0.4285714285714286</v>
      </c>
    </row>
    <row r="37" spans="13:14">
      <c r="M37" s="60">
        <v>0</v>
      </c>
      <c r="N37">
        <v>1</v>
      </c>
    </row>
    <row r="38" spans="13:14">
      <c r="M38" s="60">
        <v>0.1</v>
      </c>
      <c r="N38">
        <v>2</v>
      </c>
    </row>
    <row r="39" spans="13:14">
      <c r="M39" s="60">
        <v>0.2</v>
      </c>
      <c r="N39">
        <v>3</v>
      </c>
    </row>
    <row r="40" spans="13:14">
      <c r="M40" s="60">
        <v>0.3</v>
      </c>
      <c r="N40">
        <v>4</v>
      </c>
    </row>
    <row r="41" spans="13:14">
      <c r="M41" s="60">
        <v>0.4</v>
      </c>
    </row>
    <row r="42" spans="13:14">
      <c r="M42" s="60">
        <v>0.5</v>
      </c>
    </row>
  </sheetData>
  <phoneticPr fontId="5" type="noConversion"/>
  <dataValidations count="2">
    <dataValidation type="list" allowBlank="1" showInputMessage="1" showErrorMessage="1" sqref="L8" xr:uid="{00000000-0002-0000-0500-000000000000}">
      <formula1>$M$37:$M$42</formula1>
    </dataValidation>
    <dataValidation type="list" allowBlank="1" showInputMessage="1" showErrorMessage="1" sqref="L6" xr:uid="{00000000-0002-0000-0500-000001000000}">
      <formula1>$N$37:$N$40</formula1>
    </dataValidation>
  </dataValidations>
  <hyperlinks>
    <hyperlink ref="D4" location="'Flash Detail'!A1" display="'Flash Detail'!A1" xr:uid="{00000000-0004-0000-0500-000000000000}"/>
    <hyperlink ref="D6" location="'Flash Detail'!A1" display="'Flash Detail'!A1" xr:uid="{00000000-0004-0000-0500-000001000000}"/>
  </hyperlink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"/>
  <sheetViews>
    <sheetView workbookViewId="0">
      <selection activeCell="B12" sqref="B12"/>
    </sheetView>
  </sheetViews>
  <sheetFormatPr defaultRowHeight="15.75"/>
  <cols>
    <col min="1" max="1" width="15.875" bestFit="1" customWidth="1"/>
    <col min="2" max="2" width="10.75" bestFit="1" customWidth="1"/>
    <col min="3" max="3" width="10.125" hidden="1" customWidth="1"/>
    <col min="4" max="4" width="10.75" bestFit="1" customWidth="1"/>
    <col min="5" max="5" width="14.25" bestFit="1" customWidth="1"/>
    <col min="6" max="6" width="11.375" bestFit="1" customWidth="1"/>
    <col min="7" max="7" width="22.625" bestFit="1" customWidth="1"/>
    <col min="8" max="9" width="11.375" customWidth="1"/>
    <col min="10" max="10" width="43.625" customWidth="1"/>
    <col min="12" max="12" width="11.25" bestFit="1" customWidth="1"/>
  </cols>
  <sheetData>
    <row r="1" spans="1:14" ht="26.1" customHeight="1">
      <c r="A1" s="20" t="s">
        <v>98</v>
      </c>
      <c r="B1" s="20" t="s">
        <v>113</v>
      </c>
      <c r="C1" s="20" t="s">
        <v>107</v>
      </c>
      <c r="D1" s="20" t="s">
        <v>109</v>
      </c>
      <c r="E1" s="20" t="s">
        <v>110</v>
      </c>
      <c r="F1" s="20" t="s">
        <v>111</v>
      </c>
      <c r="G1" s="20" t="str">
        <f>"Baidu 集成"&amp;L6&amp;"套HMI"</f>
        <v>Baidu 集成1套HMI</v>
      </c>
      <c r="H1" s="62" t="str">
        <f>"预留"&amp;TEXT(L8,"0%")</f>
        <v>预留30%</v>
      </c>
      <c r="I1" s="20" t="s">
        <v>115</v>
      </c>
      <c r="J1" s="20" t="s">
        <v>3</v>
      </c>
      <c r="M1" s="24"/>
    </row>
    <row r="2" spans="1:14">
      <c r="A2" s="48" t="s">
        <v>99</v>
      </c>
      <c r="B2" s="23">
        <v>64</v>
      </c>
      <c r="C2" s="23"/>
      <c r="D2" s="23"/>
      <c r="E2" s="23"/>
      <c r="F2" s="23"/>
      <c r="G2" s="23"/>
      <c r="H2" s="23"/>
      <c r="I2" s="23">
        <f t="shared" ref="I2:I10" si="0">SUM(D2:G2)</f>
        <v>0</v>
      </c>
      <c r="J2" s="51" t="s">
        <v>122</v>
      </c>
    </row>
    <row r="3" spans="1:14">
      <c r="A3" s="48" t="s">
        <v>100</v>
      </c>
      <c r="B3" s="23">
        <v>64</v>
      </c>
      <c r="C3" s="23"/>
      <c r="D3" s="23"/>
      <c r="E3" s="23"/>
      <c r="F3" s="23"/>
      <c r="G3" s="23"/>
      <c r="H3" s="23"/>
      <c r="I3" s="23">
        <f t="shared" si="0"/>
        <v>0</v>
      </c>
      <c r="J3" s="51"/>
    </row>
    <row r="4" spans="1:14">
      <c r="A4" s="48" t="s">
        <v>101</v>
      </c>
      <c r="B4" s="23">
        <f>(INT(I4/64)+1)*64</f>
        <v>1600</v>
      </c>
      <c r="C4" s="23"/>
      <c r="D4" s="54">
        <f>'Flash Detail'!C41</f>
        <v>882.29000000000008</v>
      </c>
      <c r="E4" s="23">
        <v>200</v>
      </c>
      <c r="F4" s="23"/>
      <c r="G4" s="23"/>
      <c r="H4" s="61">
        <f>SUM(D4:G4)*M35</f>
        <v>463.83857142857147</v>
      </c>
      <c r="I4" s="61">
        <f>SUM(D4:G4)+H4</f>
        <v>1546.1285714285714</v>
      </c>
      <c r="J4" s="50" t="s">
        <v>112</v>
      </c>
    </row>
    <row r="5" spans="1:14">
      <c r="A5" s="49" t="s">
        <v>102</v>
      </c>
      <c r="B5" s="23">
        <f>B4</f>
        <v>1600</v>
      </c>
      <c r="C5" s="23"/>
      <c r="D5" s="48">
        <f>D4</f>
        <v>882.29000000000008</v>
      </c>
      <c r="E5" s="23">
        <f>E4</f>
        <v>200</v>
      </c>
      <c r="F5" s="23"/>
      <c r="G5" s="23"/>
      <c r="H5" s="61">
        <f>H4</f>
        <v>463.83857142857147</v>
      </c>
      <c r="I5" s="61">
        <f>I4</f>
        <v>1546.1285714285714</v>
      </c>
      <c r="J5" s="51"/>
      <c r="K5" s="48" t="s">
        <v>1183</v>
      </c>
      <c r="L5" s="48" t="s">
        <v>1186</v>
      </c>
      <c r="M5" s="48" t="s">
        <v>1184</v>
      </c>
      <c r="N5" s="48" t="s">
        <v>1185</v>
      </c>
    </row>
    <row r="6" spans="1:14" ht="78.75">
      <c r="A6" s="49" t="s">
        <v>103</v>
      </c>
      <c r="B6" s="23">
        <f>(INT(I6/64)+1)*64</f>
        <v>4160</v>
      </c>
      <c r="C6" s="23"/>
      <c r="D6" s="54">
        <f>'Flash Detail'!C18</f>
        <v>778.06999999999994</v>
      </c>
      <c r="E6" s="23"/>
      <c r="F6" s="23">
        <f>K6*1.9+M6+N6</f>
        <v>2101.6</v>
      </c>
      <c r="G6" s="23">
        <f>(L6-1)*240.39*1.9</f>
        <v>0</v>
      </c>
      <c r="H6" s="61">
        <f>SUM(D6:G6)*M35</f>
        <v>1234.1442857142858</v>
      </c>
      <c r="I6" s="61">
        <f>SUM(D6:G6)+H6</f>
        <v>4113.8142857142857</v>
      </c>
      <c r="J6" s="50" t="s">
        <v>1194</v>
      </c>
      <c r="K6" s="48">
        <v>964</v>
      </c>
      <c r="L6" s="23">
        <v>1</v>
      </c>
      <c r="M6" s="23">
        <v>70</v>
      </c>
      <c r="N6" s="23">
        <v>200</v>
      </c>
    </row>
    <row r="7" spans="1:14">
      <c r="A7" s="49" t="s">
        <v>104</v>
      </c>
      <c r="B7" s="23">
        <f>B6</f>
        <v>4160</v>
      </c>
      <c r="C7" s="23"/>
      <c r="D7" s="23">
        <f>D6</f>
        <v>778.06999999999994</v>
      </c>
      <c r="E7" s="23"/>
      <c r="F7" s="23">
        <f>F6</f>
        <v>2101.6</v>
      </c>
      <c r="G7" s="23">
        <f>G6</f>
        <v>0</v>
      </c>
      <c r="H7" s="61">
        <f>H6</f>
        <v>1234.1442857142858</v>
      </c>
      <c r="I7" s="61">
        <f>I6</f>
        <v>4113.8142857142857</v>
      </c>
      <c r="J7" s="51"/>
      <c r="L7" s="63" t="s">
        <v>1190</v>
      </c>
    </row>
    <row r="8" spans="1:14" ht="31.5">
      <c r="A8" s="49" t="s">
        <v>105</v>
      </c>
      <c r="B8" s="52">
        <v>10240</v>
      </c>
      <c r="C8" s="23"/>
      <c r="D8" s="23"/>
      <c r="E8" s="23"/>
      <c r="F8" s="23"/>
      <c r="G8" s="23"/>
      <c r="H8" s="23"/>
      <c r="I8" s="23">
        <f t="shared" si="0"/>
        <v>0</v>
      </c>
      <c r="J8" s="50" t="s">
        <v>1189</v>
      </c>
      <c r="L8" s="64">
        <v>0.3</v>
      </c>
    </row>
    <row r="9" spans="1:14" ht="94.5">
      <c r="A9" s="49" t="s">
        <v>106</v>
      </c>
      <c r="B9" s="23">
        <v>10240</v>
      </c>
      <c r="C9" s="23"/>
      <c r="D9" s="23">
        <v>534</v>
      </c>
      <c r="E9" s="23"/>
      <c r="F9" s="23"/>
      <c r="G9" s="23"/>
      <c r="H9" s="23"/>
      <c r="I9" s="23">
        <f t="shared" si="0"/>
        <v>534</v>
      </c>
      <c r="J9" s="50" t="s">
        <v>1188</v>
      </c>
    </row>
    <row r="10" spans="1:14">
      <c r="A10" s="49" t="s">
        <v>108</v>
      </c>
      <c r="B10" s="23">
        <v>600</v>
      </c>
      <c r="C10" s="23"/>
      <c r="D10" s="48">
        <v>500</v>
      </c>
      <c r="E10" s="23"/>
      <c r="F10" s="23"/>
      <c r="G10" s="23"/>
      <c r="H10" s="23"/>
      <c r="I10" s="23">
        <f t="shared" si="0"/>
        <v>500</v>
      </c>
      <c r="J10" s="51"/>
    </row>
    <row r="11" spans="1:14">
      <c r="A11" s="23"/>
      <c r="B11" s="23"/>
      <c r="C11" s="23"/>
      <c r="D11" s="23"/>
      <c r="E11" s="23"/>
      <c r="F11" s="23"/>
      <c r="G11" s="23"/>
      <c r="H11" s="23"/>
      <c r="I11" s="23"/>
      <c r="J11" s="51"/>
    </row>
    <row r="12" spans="1:14">
      <c r="A12" s="48" t="s">
        <v>1182</v>
      </c>
      <c r="B12" s="23">
        <f>SUM(B2:B10)</f>
        <v>32728</v>
      </c>
      <c r="C12" s="23"/>
      <c r="D12" s="23"/>
      <c r="E12" s="23"/>
      <c r="F12" s="23"/>
      <c r="G12" s="23"/>
      <c r="H12" s="23"/>
      <c r="I12" s="23"/>
      <c r="J12" s="51"/>
    </row>
    <row r="13" spans="1:14">
      <c r="A13" s="58" t="s">
        <v>114</v>
      </c>
      <c r="B13" s="59">
        <v>29696</v>
      </c>
      <c r="C13" s="53"/>
      <c r="D13" s="53"/>
      <c r="E13" s="53"/>
      <c r="F13" s="53"/>
      <c r="G13" s="53"/>
      <c r="H13" s="53"/>
      <c r="I13" s="53"/>
      <c r="J13" s="53"/>
    </row>
    <row r="17" spans="1:1">
      <c r="A17" s="47"/>
    </row>
    <row r="35" spans="13:14">
      <c r="M35">
        <f>IF(L8=0,0,L8/(1-L8))</f>
        <v>0.4285714285714286</v>
      </c>
    </row>
    <row r="37" spans="13:14">
      <c r="M37" s="60">
        <v>0</v>
      </c>
      <c r="N37">
        <v>1</v>
      </c>
    </row>
    <row r="38" spans="13:14">
      <c r="M38" s="60">
        <v>0.1</v>
      </c>
      <c r="N38">
        <v>2</v>
      </c>
    </row>
    <row r="39" spans="13:14">
      <c r="M39" s="60">
        <v>0.2</v>
      </c>
      <c r="N39">
        <v>3</v>
      </c>
    </row>
    <row r="40" spans="13:14">
      <c r="M40" s="60">
        <v>0.3</v>
      </c>
      <c r="N40">
        <v>4</v>
      </c>
    </row>
    <row r="41" spans="13:14">
      <c r="M41" s="60">
        <v>0.4</v>
      </c>
    </row>
    <row r="42" spans="13:14">
      <c r="M42" s="60">
        <v>0.5</v>
      </c>
    </row>
  </sheetData>
  <phoneticPr fontId="5" type="noConversion"/>
  <dataValidations count="2">
    <dataValidation type="list" allowBlank="1" showInputMessage="1" showErrorMessage="1" sqref="L6" xr:uid="{00000000-0002-0000-0600-000000000000}">
      <formula1>$N$37:$N$40</formula1>
    </dataValidation>
    <dataValidation type="list" allowBlank="1" showInputMessage="1" showErrorMessage="1" sqref="L8" xr:uid="{00000000-0002-0000-0600-000001000000}">
      <formula1>$M$37:$M$42</formula1>
    </dataValidation>
  </dataValidations>
  <hyperlinks>
    <hyperlink ref="D4" location="'Flash Detail'!A1" display="'Flash Detail'!A1" xr:uid="{00000000-0004-0000-0600-000000000000}"/>
    <hyperlink ref="D6" location="'Flash Detail'!A1" display="'Flash Detail'!A1" xr:uid="{00000000-0004-0000-0600-000001000000}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41"/>
  <sheetViews>
    <sheetView topLeftCell="A21" workbookViewId="0">
      <selection activeCell="C18" sqref="C18"/>
    </sheetView>
  </sheetViews>
  <sheetFormatPr defaultRowHeight="15.75"/>
  <cols>
    <col min="1" max="1" width="21.625" bestFit="1" customWidth="1"/>
    <col min="2" max="2" width="38.5" customWidth="1"/>
    <col min="3" max="3" width="16.25" bestFit="1" customWidth="1"/>
    <col min="4" max="4" width="15.375" bestFit="1" customWidth="1"/>
    <col min="5" max="5" width="26.875" customWidth="1"/>
    <col min="6" max="6" width="29.375" bestFit="1" customWidth="1"/>
  </cols>
  <sheetData>
    <row r="2" spans="1:5">
      <c r="A2" s="109" t="s">
        <v>145</v>
      </c>
      <c r="B2" s="110"/>
      <c r="C2" s="110"/>
      <c r="D2" s="110"/>
      <c r="E2" s="111"/>
    </row>
    <row r="3" spans="1:5" ht="23.25" customHeight="1">
      <c r="A3" s="48" t="s">
        <v>128</v>
      </c>
      <c r="B3" s="48" t="s">
        <v>123</v>
      </c>
      <c r="C3" s="48" t="s">
        <v>150</v>
      </c>
      <c r="D3" s="48" t="s">
        <v>149</v>
      </c>
      <c r="E3" s="48" t="s">
        <v>124</v>
      </c>
    </row>
    <row r="4" spans="1:5">
      <c r="A4" s="48" t="s">
        <v>136</v>
      </c>
      <c r="B4" s="54" t="s">
        <v>129</v>
      </c>
      <c r="C4" s="23">
        <f>'vendor app detail'!C31</f>
        <v>466.07999999999993</v>
      </c>
      <c r="D4" s="48">
        <f>'vendor app detail'!D31</f>
        <v>417.09999999999997</v>
      </c>
      <c r="E4" s="23"/>
    </row>
    <row r="5" spans="1:5">
      <c r="A5" s="48" t="s">
        <v>137</v>
      </c>
      <c r="B5" s="23" t="s">
        <v>125</v>
      </c>
      <c r="C5" s="23">
        <v>22</v>
      </c>
      <c r="D5" s="23"/>
      <c r="E5" s="23"/>
    </row>
    <row r="6" spans="1:5">
      <c r="A6" s="48" t="s">
        <v>138</v>
      </c>
      <c r="B6" s="23" t="s">
        <v>126</v>
      </c>
      <c r="C6" s="23">
        <v>6.5</v>
      </c>
      <c r="D6" s="23"/>
      <c r="E6" s="23"/>
    </row>
    <row r="7" spans="1:5">
      <c r="A7" s="48" t="s">
        <v>139</v>
      </c>
      <c r="B7" s="23" t="s">
        <v>127</v>
      </c>
      <c r="C7" s="23">
        <v>0.26</v>
      </c>
      <c r="D7" s="23"/>
      <c r="E7" s="23"/>
    </row>
    <row r="8" spans="1:5">
      <c r="A8" s="48" t="s">
        <v>140</v>
      </c>
      <c r="B8" s="54" t="s">
        <v>130</v>
      </c>
      <c r="C8" s="23">
        <v>143</v>
      </c>
      <c r="D8" s="23"/>
      <c r="E8" s="48" t="s">
        <v>1180</v>
      </c>
    </row>
    <row r="9" spans="1:5">
      <c r="A9" s="48" t="s">
        <v>141</v>
      </c>
      <c r="B9" s="23" t="s">
        <v>131</v>
      </c>
      <c r="C9" s="23">
        <v>140</v>
      </c>
      <c r="D9" s="23"/>
      <c r="E9" s="48" t="s">
        <v>605</v>
      </c>
    </row>
    <row r="10" spans="1:5">
      <c r="A10" s="48" t="s">
        <v>142</v>
      </c>
      <c r="B10" s="23" t="s">
        <v>132</v>
      </c>
      <c r="C10" s="23">
        <v>0.02</v>
      </c>
      <c r="D10" s="23"/>
      <c r="E10" s="23"/>
    </row>
    <row r="11" spans="1:5">
      <c r="A11" s="48" t="s">
        <v>143</v>
      </c>
      <c r="B11" s="23" t="s">
        <v>133</v>
      </c>
      <c r="C11" s="23">
        <v>0.09</v>
      </c>
      <c r="D11" s="23"/>
      <c r="E11" s="23"/>
    </row>
    <row r="12" spans="1:5">
      <c r="A12" s="48" t="s">
        <v>143</v>
      </c>
      <c r="B12" s="23" t="s">
        <v>134</v>
      </c>
      <c r="C12" s="23">
        <v>0.1</v>
      </c>
      <c r="D12" s="23"/>
      <c r="E12" s="23"/>
    </row>
    <row r="13" spans="1:5">
      <c r="A13" s="48" t="s">
        <v>144</v>
      </c>
      <c r="B13" s="23" t="s">
        <v>135</v>
      </c>
      <c r="C13" s="23">
        <v>0.02</v>
      </c>
      <c r="D13" s="23"/>
      <c r="E13" s="23"/>
    </row>
    <row r="14" spans="1:5">
      <c r="A14" s="23"/>
      <c r="B14" s="23"/>
      <c r="C14" s="23"/>
      <c r="D14" s="23"/>
      <c r="E14" s="23"/>
    </row>
    <row r="15" spans="1:5">
      <c r="A15" s="23"/>
      <c r="B15" s="23"/>
      <c r="C15" s="23"/>
      <c r="D15" s="23"/>
      <c r="E15" s="23"/>
    </row>
    <row r="16" spans="1:5">
      <c r="A16" s="23"/>
      <c r="B16" s="23"/>
      <c r="C16" s="23"/>
      <c r="D16" s="23"/>
      <c r="E16" s="23"/>
    </row>
    <row r="17" spans="1:5">
      <c r="A17" s="23"/>
      <c r="B17" s="23"/>
      <c r="C17" s="23"/>
      <c r="D17" s="23"/>
      <c r="E17" s="23"/>
    </row>
    <row r="18" spans="1:5">
      <c r="A18" s="48" t="s">
        <v>115</v>
      </c>
      <c r="B18" s="23"/>
      <c r="C18" s="23">
        <f>SUM(C4:C17)</f>
        <v>778.06999999999994</v>
      </c>
      <c r="D18" s="23"/>
      <c r="E18" s="23"/>
    </row>
    <row r="19" spans="1:5">
      <c r="A19" s="53"/>
      <c r="B19" s="53"/>
      <c r="C19" s="53"/>
      <c r="D19" s="53"/>
      <c r="E19" s="53"/>
    </row>
    <row r="20" spans="1:5">
      <c r="A20" s="53"/>
      <c r="B20" s="53"/>
      <c r="C20" s="53"/>
      <c r="D20" s="53"/>
      <c r="E20" s="53"/>
    </row>
    <row r="21" spans="1:5">
      <c r="A21" s="53"/>
      <c r="B21" s="53"/>
      <c r="C21" s="53"/>
      <c r="D21" s="53"/>
      <c r="E21" s="53"/>
    </row>
    <row r="22" spans="1:5">
      <c r="A22" s="53"/>
      <c r="B22" s="53"/>
      <c r="C22" s="53"/>
      <c r="D22" s="53"/>
      <c r="E22" s="53"/>
    </row>
    <row r="23" spans="1:5">
      <c r="A23" s="53"/>
      <c r="B23" s="53"/>
      <c r="C23" s="53"/>
      <c r="D23" s="53"/>
      <c r="E23" s="53"/>
    </row>
    <row r="24" spans="1:5">
      <c r="A24" s="112" t="s">
        <v>146</v>
      </c>
      <c r="B24" s="110"/>
      <c r="C24" s="110"/>
      <c r="D24" s="110"/>
      <c r="E24" s="111"/>
    </row>
    <row r="25" spans="1:5">
      <c r="A25" s="48" t="s">
        <v>128</v>
      </c>
      <c r="B25" s="48" t="s">
        <v>123</v>
      </c>
      <c r="C25" s="48" t="s">
        <v>151</v>
      </c>
      <c r="D25" s="48" t="s">
        <v>149</v>
      </c>
      <c r="E25" s="48" t="s">
        <v>124</v>
      </c>
    </row>
    <row r="26" spans="1:5">
      <c r="A26" s="48" t="s">
        <v>159</v>
      </c>
      <c r="B26" s="54" t="s">
        <v>147</v>
      </c>
      <c r="C26" s="23">
        <f>'system app detail'!C92</f>
        <v>177.29000000000008</v>
      </c>
      <c r="D26" s="23">
        <f>'system app detail'!D92</f>
        <v>0</v>
      </c>
      <c r="E26" s="23"/>
    </row>
    <row r="27" spans="1:5">
      <c r="A27" s="48" t="s">
        <v>137</v>
      </c>
      <c r="B27" s="48" t="s">
        <v>148</v>
      </c>
      <c r="C27" s="23">
        <v>21</v>
      </c>
      <c r="D27" s="23"/>
      <c r="E27" s="23"/>
    </row>
    <row r="28" spans="1:5">
      <c r="A28" s="48" t="s">
        <v>138</v>
      </c>
      <c r="B28" s="48" t="s">
        <v>152</v>
      </c>
      <c r="C28" s="23">
        <v>11</v>
      </c>
      <c r="D28" s="23"/>
      <c r="E28" s="23"/>
    </row>
    <row r="29" spans="1:5">
      <c r="A29" s="48" t="s">
        <v>154</v>
      </c>
      <c r="B29" s="48" t="s">
        <v>153</v>
      </c>
      <c r="C29" s="23">
        <v>44</v>
      </c>
      <c r="D29" s="23"/>
      <c r="E29" s="23"/>
    </row>
    <row r="30" spans="1:5">
      <c r="A30" s="48" t="s">
        <v>156</v>
      </c>
      <c r="B30" s="48" t="s">
        <v>155</v>
      </c>
      <c r="C30" s="23">
        <v>58</v>
      </c>
      <c r="D30" s="23"/>
      <c r="E30" s="23"/>
    </row>
    <row r="31" spans="1:5">
      <c r="A31" s="48" t="s">
        <v>168</v>
      </c>
      <c r="B31" s="54" t="s">
        <v>157</v>
      </c>
      <c r="C31" s="23">
        <v>140</v>
      </c>
      <c r="D31" s="23">
        <f>'system lib detail'!D442</f>
        <v>0</v>
      </c>
      <c r="E31" s="48" t="s">
        <v>1178</v>
      </c>
    </row>
    <row r="32" spans="1:5">
      <c r="A32" s="48" t="s">
        <v>169</v>
      </c>
      <c r="B32" s="48" t="s">
        <v>158</v>
      </c>
      <c r="C32" s="23">
        <v>192</v>
      </c>
      <c r="D32" s="23"/>
      <c r="E32" s="48" t="s">
        <v>1179</v>
      </c>
    </row>
    <row r="33" spans="1:5" ht="31.5">
      <c r="A33" s="48" t="s">
        <v>167</v>
      </c>
      <c r="B33" s="48" t="s">
        <v>160</v>
      </c>
      <c r="C33" s="23">
        <v>11</v>
      </c>
      <c r="D33" s="23"/>
      <c r="E33" s="50" t="s">
        <v>170</v>
      </c>
    </row>
    <row r="34" spans="1:5">
      <c r="A34" s="48" t="s">
        <v>171</v>
      </c>
      <c r="B34" s="54" t="s">
        <v>161</v>
      </c>
      <c r="C34" s="23">
        <v>190</v>
      </c>
      <c r="D34" s="23">
        <f>'system priv-app detail'!D62</f>
        <v>0</v>
      </c>
      <c r="E34" s="23"/>
    </row>
    <row r="35" spans="1:5">
      <c r="A35" s="48" t="s">
        <v>163</v>
      </c>
      <c r="B35" s="48" t="s">
        <v>162</v>
      </c>
      <c r="C35" s="23">
        <v>6.1</v>
      </c>
      <c r="D35" s="23"/>
      <c r="E35" s="23"/>
    </row>
    <row r="36" spans="1:5">
      <c r="A36" s="48" t="s">
        <v>165</v>
      </c>
      <c r="B36" s="48" t="s">
        <v>164</v>
      </c>
      <c r="C36" s="23">
        <v>24</v>
      </c>
      <c r="D36" s="23"/>
      <c r="E36" s="23"/>
    </row>
    <row r="37" spans="1:5">
      <c r="A37" s="48" t="s">
        <v>172</v>
      </c>
      <c r="B37" s="48" t="s">
        <v>166</v>
      </c>
      <c r="C37" s="23">
        <v>7.9</v>
      </c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  <row r="41" spans="1:5">
      <c r="A41" s="48" t="s">
        <v>115</v>
      </c>
      <c r="B41" s="23"/>
      <c r="C41" s="23">
        <f>SUM(C26:C40)</f>
        <v>882.29000000000008</v>
      </c>
      <c r="D41" s="23"/>
      <c r="E41" s="23"/>
    </row>
  </sheetData>
  <mergeCells count="2">
    <mergeCell ref="A2:E2"/>
    <mergeCell ref="A24:E24"/>
  </mergeCells>
  <phoneticPr fontId="5" type="noConversion"/>
  <hyperlinks>
    <hyperlink ref="B4" location="'vendor app明细'!A1" display="/vendor/app" xr:uid="{00000000-0004-0000-0700-000000000000}"/>
    <hyperlink ref="B8" location="'vendor lib明细'!A1" display="/vendor/lib" xr:uid="{00000000-0004-0000-0700-000001000000}"/>
    <hyperlink ref="B26" location="'system app detail'!A1" display="/system/app" xr:uid="{00000000-0004-0000-0700-000002000000}"/>
    <hyperlink ref="B31" location="'system lib detail'!A1" display="/system/lib" xr:uid="{00000000-0004-0000-0700-000003000000}"/>
    <hyperlink ref="B34" location="'system priv-app detail'!A1" display="/system/priv-app" xr:uid="{00000000-0004-0000-0700-000004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opLeftCell="A42" workbookViewId="0">
      <selection activeCell="F29" sqref="F29"/>
    </sheetView>
  </sheetViews>
  <sheetFormatPr defaultRowHeight="15.75"/>
  <cols>
    <col min="1" max="1" width="21.625" bestFit="1" customWidth="1"/>
    <col min="2" max="2" width="29" bestFit="1" customWidth="1"/>
    <col min="6" max="6" width="31.25" bestFit="1" customWidth="1"/>
    <col min="7" max="7" width="24.125" bestFit="1" customWidth="1"/>
  </cols>
  <sheetData>
    <row r="1" spans="1:7">
      <c r="A1" s="113" t="s">
        <v>1120</v>
      </c>
      <c r="B1" s="113"/>
      <c r="C1" s="113"/>
      <c r="D1" s="113"/>
      <c r="E1" s="113"/>
      <c r="F1" s="113"/>
    </row>
    <row r="2" spans="1:7">
      <c r="A2" s="48" t="s">
        <v>128</v>
      </c>
      <c r="B2" s="48" t="s">
        <v>123</v>
      </c>
      <c r="C2" s="48" t="s">
        <v>173</v>
      </c>
      <c r="D2" s="48" t="s">
        <v>174</v>
      </c>
      <c r="E2" s="48" t="s">
        <v>224</v>
      </c>
      <c r="F2" s="48" t="s">
        <v>124</v>
      </c>
    </row>
    <row r="3" spans="1:7">
      <c r="A3" s="48"/>
      <c r="B3" s="56" t="s">
        <v>1142</v>
      </c>
      <c r="C3" s="23">
        <v>0.23</v>
      </c>
      <c r="D3" s="48"/>
      <c r="E3" s="48"/>
      <c r="F3" s="48"/>
      <c r="G3" s="47" t="s">
        <v>690</v>
      </c>
    </row>
    <row r="4" spans="1:7">
      <c r="A4" s="48"/>
      <c r="B4" s="56" t="s">
        <v>1143</v>
      </c>
      <c r="C4" s="23">
        <v>0.17</v>
      </c>
      <c r="D4" s="48"/>
      <c r="E4" s="48"/>
      <c r="F4" s="48"/>
    </row>
    <row r="5" spans="1:7">
      <c r="A5" s="48"/>
      <c r="B5" s="56" t="s">
        <v>1144</v>
      </c>
      <c r="C5" s="23">
        <v>0.13</v>
      </c>
      <c r="D5" s="48"/>
      <c r="E5" s="48"/>
      <c r="F5" s="48"/>
    </row>
    <row r="6" spans="1:7">
      <c r="A6" s="48"/>
      <c r="B6" s="56" t="s">
        <v>1145</v>
      </c>
      <c r="C6" s="23">
        <v>0.34</v>
      </c>
      <c r="D6" s="48"/>
      <c r="E6" s="48"/>
      <c r="F6" s="48"/>
    </row>
    <row r="7" spans="1:7">
      <c r="A7" s="48"/>
      <c r="B7" s="57" t="s">
        <v>1146</v>
      </c>
      <c r="C7" s="23">
        <v>0.03</v>
      </c>
      <c r="D7" s="48"/>
      <c r="E7" s="48"/>
      <c r="F7" s="48"/>
    </row>
    <row r="8" spans="1:7">
      <c r="A8" s="48"/>
      <c r="B8" s="57" t="s">
        <v>1147</v>
      </c>
      <c r="C8" s="23">
        <v>1.6</v>
      </c>
      <c r="D8" s="48"/>
      <c r="E8" s="48"/>
      <c r="F8" s="48"/>
    </row>
    <row r="9" spans="1:7">
      <c r="A9" s="48"/>
      <c r="B9" s="56" t="s">
        <v>1148</v>
      </c>
      <c r="C9" s="23">
        <v>0.09</v>
      </c>
      <c r="D9" s="48"/>
      <c r="E9" s="48"/>
      <c r="F9" s="23"/>
    </row>
    <row r="10" spans="1:7">
      <c r="A10" s="48"/>
      <c r="B10" s="56" t="s">
        <v>1149</v>
      </c>
      <c r="C10" s="23">
        <v>1.6</v>
      </c>
      <c r="D10" s="48"/>
      <c r="E10" s="48"/>
      <c r="F10" s="48"/>
    </row>
    <row r="11" spans="1:7">
      <c r="A11" s="48"/>
      <c r="B11" s="56" t="s">
        <v>1150</v>
      </c>
      <c r="C11" s="23">
        <v>1.9</v>
      </c>
      <c r="D11" s="48"/>
      <c r="E11" s="48"/>
      <c r="F11" s="48"/>
    </row>
    <row r="12" spans="1:7">
      <c r="A12" s="48"/>
      <c r="B12" s="56" t="s">
        <v>1151</v>
      </c>
      <c r="C12" s="23">
        <v>0.39</v>
      </c>
      <c r="D12" s="48"/>
      <c r="E12" s="48"/>
      <c r="F12" s="48"/>
    </row>
    <row r="13" spans="1:7">
      <c r="A13" s="48"/>
      <c r="B13" s="56" t="s">
        <v>1152</v>
      </c>
      <c r="C13" s="23">
        <v>5.0999999999999996</v>
      </c>
      <c r="D13" s="48"/>
      <c r="E13" s="48"/>
      <c r="F13" s="48"/>
    </row>
    <row r="14" spans="1:7">
      <c r="A14" s="48"/>
      <c r="B14" s="56" t="s">
        <v>1153</v>
      </c>
      <c r="C14" s="23">
        <v>0.56000000000000005</v>
      </c>
      <c r="D14" s="48"/>
      <c r="E14" s="48"/>
      <c r="F14" s="48"/>
    </row>
    <row r="15" spans="1:7">
      <c r="A15" s="48"/>
      <c r="B15" s="56" t="s">
        <v>1154</v>
      </c>
      <c r="C15" s="23">
        <v>0.21</v>
      </c>
      <c r="D15" s="48"/>
      <c r="E15" s="48"/>
      <c r="F15" s="48"/>
    </row>
    <row r="16" spans="1:7">
      <c r="A16" s="48"/>
      <c r="B16" s="56" t="s">
        <v>1155</v>
      </c>
      <c r="C16" s="23">
        <v>6.3</v>
      </c>
      <c r="D16" s="48"/>
      <c r="E16" s="48"/>
      <c r="F16" s="48"/>
    </row>
    <row r="17" spans="1:6">
      <c r="A17" s="48"/>
      <c r="B17" s="56" t="s">
        <v>1156</v>
      </c>
      <c r="C17" s="23">
        <v>7.8</v>
      </c>
      <c r="D17" s="48"/>
      <c r="E17" s="48"/>
      <c r="F17" s="48"/>
    </row>
    <row r="18" spans="1:6">
      <c r="A18" s="48"/>
      <c r="B18" s="56" t="s">
        <v>1157</v>
      </c>
      <c r="C18" s="23">
        <v>0.56000000000000005</v>
      </c>
      <c r="D18" s="48"/>
      <c r="E18" s="48"/>
      <c r="F18" s="23"/>
    </row>
    <row r="19" spans="1:6">
      <c r="A19" s="48"/>
      <c r="B19" s="56" t="s">
        <v>1158</v>
      </c>
      <c r="C19" s="23">
        <v>0.03</v>
      </c>
      <c r="D19" s="48"/>
      <c r="E19" s="48"/>
      <c r="F19" s="48"/>
    </row>
    <row r="20" spans="1:6">
      <c r="A20" s="48"/>
      <c r="B20" s="56" t="s">
        <v>1159</v>
      </c>
      <c r="C20" s="23">
        <v>0.04</v>
      </c>
      <c r="D20" s="48"/>
      <c r="E20" s="48"/>
      <c r="F20" s="23"/>
    </row>
    <row r="21" spans="1:6">
      <c r="A21" s="48"/>
      <c r="B21" s="56" t="s">
        <v>1123</v>
      </c>
      <c r="C21" s="23">
        <v>2.5</v>
      </c>
      <c r="D21" s="48"/>
      <c r="E21" s="48"/>
      <c r="F21" s="23"/>
    </row>
    <row r="22" spans="1:6">
      <c r="A22" s="48"/>
      <c r="B22" s="56" t="s">
        <v>1124</v>
      </c>
      <c r="C22" s="23">
        <v>0.59</v>
      </c>
      <c r="D22" s="48"/>
      <c r="E22" s="48"/>
      <c r="F22" s="48"/>
    </row>
    <row r="23" spans="1:6">
      <c r="A23" s="48"/>
      <c r="B23" s="56" t="s">
        <v>1125</v>
      </c>
      <c r="C23" s="23">
        <v>4.4000000000000004</v>
      </c>
      <c r="D23" s="48"/>
      <c r="E23" s="48"/>
      <c r="F23" s="23"/>
    </row>
    <row r="24" spans="1:6">
      <c r="A24" s="48"/>
      <c r="B24" s="56" t="s">
        <v>1126</v>
      </c>
      <c r="C24" s="23">
        <v>0.02</v>
      </c>
      <c r="D24" s="48"/>
      <c r="E24" s="48"/>
      <c r="F24" s="48"/>
    </row>
    <row r="25" spans="1:6">
      <c r="A25" s="48"/>
      <c r="B25" s="56" t="s">
        <v>1127</v>
      </c>
      <c r="C25" s="23">
        <v>0.05</v>
      </c>
      <c r="D25" s="48"/>
      <c r="E25" s="48"/>
      <c r="F25" s="48"/>
    </row>
    <row r="26" spans="1:6">
      <c r="A26" s="48"/>
      <c r="B26" s="56" t="s">
        <v>1128</v>
      </c>
      <c r="C26" s="23">
        <v>0.03</v>
      </c>
      <c r="D26" s="48"/>
      <c r="E26" s="48"/>
      <c r="F26" s="23"/>
    </row>
    <row r="27" spans="1:6">
      <c r="A27" s="48"/>
      <c r="B27" s="56" t="s">
        <v>1129</v>
      </c>
      <c r="C27" s="23">
        <v>0.23</v>
      </c>
      <c r="D27" s="48"/>
      <c r="E27" s="48"/>
      <c r="F27" s="48"/>
    </row>
    <row r="28" spans="1:6">
      <c r="A28" s="48" t="s">
        <v>1175</v>
      </c>
      <c r="B28" s="56" t="s">
        <v>1130</v>
      </c>
      <c r="C28" s="23">
        <v>64</v>
      </c>
      <c r="D28" s="48"/>
      <c r="E28" s="48"/>
      <c r="F28" s="48" t="s">
        <v>1176</v>
      </c>
    </row>
    <row r="29" spans="1:6">
      <c r="A29" s="48"/>
      <c r="B29" s="56" t="s">
        <v>1131</v>
      </c>
      <c r="C29" s="23">
        <v>1.7</v>
      </c>
      <c r="D29" s="48"/>
      <c r="E29" s="48"/>
      <c r="F29" s="23"/>
    </row>
    <row r="30" spans="1:6">
      <c r="A30" s="48"/>
      <c r="B30" s="56" t="s">
        <v>1132</v>
      </c>
      <c r="C30" s="23">
        <v>1.4</v>
      </c>
      <c r="D30" s="48"/>
      <c r="E30" s="48"/>
      <c r="F30" s="23"/>
    </row>
    <row r="31" spans="1:6">
      <c r="A31" s="48"/>
      <c r="B31" s="56" t="s">
        <v>1133</v>
      </c>
      <c r="C31" s="23">
        <v>0.21</v>
      </c>
      <c r="D31" s="48"/>
      <c r="E31" s="48"/>
      <c r="F31" s="23"/>
    </row>
    <row r="32" spans="1:6">
      <c r="A32" s="48"/>
      <c r="B32" s="56" t="s">
        <v>1134</v>
      </c>
      <c r="C32" s="23">
        <v>0.04</v>
      </c>
      <c r="D32" s="48"/>
      <c r="E32" s="48"/>
      <c r="F32" s="23"/>
    </row>
    <row r="33" spans="1:6">
      <c r="A33" s="48"/>
      <c r="B33" s="56" t="s">
        <v>1135</v>
      </c>
      <c r="C33" s="23">
        <v>0.13</v>
      </c>
      <c r="D33" s="48"/>
      <c r="E33" s="48"/>
      <c r="F33" s="23"/>
    </row>
    <row r="34" spans="1:6">
      <c r="A34" s="48"/>
      <c r="B34" s="56" t="s">
        <v>1136</v>
      </c>
      <c r="C34" s="23">
        <v>0.32</v>
      </c>
      <c r="D34" s="48"/>
      <c r="E34" s="48"/>
      <c r="F34" s="23"/>
    </row>
    <row r="35" spans="1:6">
      <c r="A35" s="48"/>
      <c r="B35" s="56" t="s">
        <v>1137</v>
      </c>
      <c r="C35" s="23">
        <v>0.02</v>
      </c>
      <c r="D35" s="48"/>
      <c r="E35" s="48"/>
      <c r="F35" s="23"/>
    </row>
    <row r="36" spans="1:6">
      <c r="A36" s="48"/>
      <c r="B36" s="56" t="s">
        <v>1138</v>
      </c>
      <c r="C36" s="23">
        <v>6</v>
      </c>
      <c r="D36" s="48"/>
      <c r="E36" s="48"/>
      <c r="F36" s="23"/>
    </row>
    <row r="37" spans="1:6">
      <c r="A37" s="48"/>
      <c r="B37" s="56" t="s">
        <v>1139</v>
      </c>
      <c r="C37" s="23">
        <v>0.01</v>
      </c>
      <c r="D37" s="48"/>
      <c r="E37" s="48"/>
      <c r="F37" s="23"/>
    </row>
    <row r="38" spans="1:6">
      <c r="A38" s="48"/>
      <c r="B38" s="56" t="s">
        <v>1140</v>
      </c>
      <c r="C38" s="23">
        <v>0.02</v>
      </c>
      <c r="D38" s="48"/>
      <c r="E38" s="48"/>
      <c r="F38" s="23"/>
    </row>
    <row r="39" spans="1:6">
      <c r="A39" s="48"/>
      <c r="B39" s="56" t="s">
        <v>1141</v>
      </c>
      <c r="C39" s="23">
        <v>0.03</v>
      </c>
      <c r="D39" s="48"/>
      <c r="E39" s="48"/>
      <c r="F39" s="23"/>
    </row>
    <row r="40" spans="1:6">
      <c r="A40" s="48"/>
      <c r="B40" s="56" t="s">
        <v>1160</v>
      </c>
      <c r="C40" s="23">
        <v>0.04</v>
      </c>
      <c r="D40" s="48"/>
      <c r="E40" s="48"/>
      <c r="F40" s="23"/>
    </row>
    <row r="41" spans="1:6">
      <c r="A41" s="48"/>
      <c r="B41" s="56" t="s">
        <v>1161</v>
      </c>
      <c r="C41" s="23">
        <v>37</v>
      </c>
      <c r="D41" s="48"/>
      <c r="E41" s="48"/>
      <c r="F41" s="23"/>
    </row>
    <row r="42" spans="1:6">
      <c r="A42" s="48"/>
      <c r="B42" s="56" t="s">
        <v>1162</v>
      </c>
      <c r="C42" s="23">
        <v>0.18</v>
      </c>
      <c r="D42" s="48"/>
      <c r="E42" s="48"/>
      <c r="F42" s="23"/>
    </row>
    <row r="43" spans="1:6">
      <c r="A43" s="48"/>
      <c r="B43" s="56" t="s">
        <v>1163</v>
      </c>
      <c r="C43" s="23">
        <v>0.02</v>
      </c>
      <c r="D43" s="48"/>
      <c r="E43" s="48"/>
      <c r="F43" s="23"/>
    </row>
    <row r="44" spans="1:6">
      <c r="A44" s="48"/>
      <c r="B44" s="56" t="s">
        <v>1164</v>
      </c>
      <c r="C44" s="23">
        <v>0.26</v>
      </c>
      <c r="D44" s="48"/>
      <c r="E44" s="48"/>
      <c r="F44" s="23"/>
    </row>
    <row r="45" spans="1:6">
      <c r="A45" s="48"/>
      <c r="B45" s="56" t="s">
        <v>1165</v>
      </c>
      <c r="C45" s="23">
        <v>8.5</v>
      </c>
      <c r="D45" s="48"/>
      <c r="E45" s="48"/>
      <c r="F45" s="23"/>
    </row>
    <row r="46" spans="1:6">
      <c r="A46" s="48"/>
      <c r="B46" s="56" t="s">
        <v>1166</v>
      </c>
      <c r="C46" s="23">
        <v>0.04</v>
      </c>
      <c r="D46" s="48"/>
      <c r="E46" s="48"/>
      <c r="F46" s="23"/>
    </row>
    <row r="47" spans="1:6">
      <c r="A47" s="48"/>
      <c r="B47" s="56" t="s">
        <v>1167</v>
      </c>
      <c r="C47" s="23">
        <v>4.5</v>
      </c>
      <c r="D47" s="48"/>
      <c r="E47" s="48"/>
      <c r="F47" s="23"/>
    </row>
    <row r="48" spans="1:6">
      <c r="A48" s="48"/>
      <c r="B48" s="56" t="s">
        <v>1168</v>
      </c>
      <c r="C48" s="23">
        <v>1.6</v>
      </c>
      <c r="D48" s="48"/>
      <c r="E48" s="48"/>
      <c r="F48" s="23"/>
    </row>
    <row r="49" spans="1:6">
      <c r="A49" s="48"/>
      <c r="B49" s="56" t="s">
        <v>1169</v>
      </c>
      <c r="C49" s="23">
        <v>14</v>
      </c>
      <c r="D49" s="48"/>
      <c r="E49" s="48"/>
      <c r="F49" s="23"/>
    </row>
    <row r="50" spans="1:6">
      <c r="A50" s="48"/>
      <c r="B50" s="56" t="s">
        <v>1170</v>
      </c>
      <c r="C50" s="23">
        <v>8.5</v>
      </c>
      <c r="D50" s="48"/>
      <c r="E50" s="48"/>
      <c r="F50" s="23"/>
    </row>
    <row r="51" spans="1:6">
      <c r="A51" s="48"/>
      <c r="B51" s="56" t="s">
        <v>1171</v>
      </c>
      <c r="C51" s="23">
        <v>4.5</v>
      </c>
      <c r="D51" s="48"/>
      <c r="E51" s="48"/>
      <c r="F51" s="23"/>
    </row>
    <row r="52" spans="1:6">
      <c r="A52" s="48"/>
      <c r="B52" s="56" t="s">
        <v>1172</v>
      </c>
      <c r="C52" s="23">
        <v>0.23</v>
      </c>
      <c r="D52" s="48"/>
      <c r="E52" s="48"/>
      <c r="F52" s="23"/>
    </row>
    <row r="53" spans="1:6">
      <c r="A53" s="48"/>
      <c r="B53" s="56" t="s">
        <v>1173</v>
      </c>
      <c r="C53" s="23">
        <v>0.08</v>
      </c>
      <c r="D53" s="48"/>
      <c r="E53" s="48"/>
      <c r="F53" s="23"/>
    </row>
    <row r="54" spans="1:6">
      <c r="A54" s="48"/>
      <c r="B54" s="56" t="s">
        <v>1174</v>
      </c>
      <c r="C54" s="23">
        <v>0.09</v>
      </c>
      <c r="D54" s="48"/>
      <c r="E54" s="48"/>
      <c r="F54" s="23"/>
    </row>
    <row r="55" spans="1:6">
      <c r="A55" s="48"/>
      <c r="B55" s="57" t="s">
        <v>1121</v>
      </c>
      <c r="C55" s="23">
        <v>0.08</v>
      </c>
      <c r="D55" s="48"/>
      <c r="E55" s="48"/>
      <c r="F55" s="23"/>
    </row>
    <row r="56" spans="1:6">
      <c r="A56" s="48"/>
      <c r="B56" s="57" t="s">
        <v>1122</v>
      </c>
      <c r="C56" s="23">
        <v>0.04</v>
      </c>
      <c r="D56" s="48"/>
      <c r="E56" s="48"/>
      <c r="F56" s="23"/>
    </row>
    <row r="57" spans="1:6">
      <c r="A57" s="48"/>
      <c r="B57" s="23"/>
      <c r="C57" s="23"/>
      <c r="D57" s="48"/>
      <c r="E57" s="48"/>
      <c r="F57" s="23"/>
    </row>
    <row r="58" spans="1:6">
      <c r="A58" s="48"/>
      <c r="B58" s="23"/>
      <c r="C58" s="23"/>
      <c r="D58" s="48"/>
      <c r="E58" s="48"/>
      <c r="F58" s="23"/>
    </row>
    <row r="59" spans="1:6">
      <c r="A59" s="48"/>
      <c r="B59" s="23"/>
      <c r="C59" s="23"/>
      <c r="D59" s="48"/>
      <c r="E59" s="48"/>
      <c r="F59" s="23"/>
    </row>
    <row r="60" spans="1:6">
      <c r="A60" s="48"/>
      <c r="B60" s="23"/>
      <c r="C60" s="23"/>
      <c r="D60" s="48"/>
      <c r="E60" s="48"/>
      <c r="F60" s="23"/>
    </row>
    <row r="61" spans="1:6">
      <c r="A61" s="23"/>
      <c r="B61" s="23"/>
      <c r="C61" s="23"/>
      <c r="D61" s="23"/>
      <c r="E61" s="23"/>
      <c r="F61" s="23"/>
    </row>
    <row r="62" spans="1:6">
      <c r="A62" s="48" t="s">
        <v>115</v>
      </c>
      <c r="B62" s="23"/>
      <c r="C62" s="23">
        <f>SUM(C3:C61)</f>
        <v>188.44</v>
      </c>
      <c r="D62" s="23">
        <f>SUMIF(D3:D61,"是",C3:C61)</f>
        <v>0</v>
      </c>
      <c r="E62" s="23">
        <f>SUMIF(E3:E61,"是",C3:C61)</f>
        <v>0</v>
      </c>
      <c r="F62" s="23"/>
    </row>
    <row r="63" spans="1:6">
      <c r="A63" s="23"/>
      <c r="B63" s="23"/>
      <c r="C63" s="23"/>
      <c r="D63" s="23"/>
      <c r="E63" s="23">
        <f>C62-E62</f>
        <v>188.44</v>
      </c>
      <c r="F63" s="48" t="s">
        <v>225</v>
      </c>
    </row>
  </sheetData>
  <autoFilter ref="A2:F61" xr:uid="{00000000-0009-0000-0000-000008000000}"/>
  <mergeCells count="1">
    <mergeCell ref="A1:F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CPU&amp;DMIPS</vt:lpstr>
      <vt:lpstr>RAM</vt:lpstr>
      <vt:lpstr>Flash(13.2“+12”)</vt:lpstr>
      <vt:lpstr>Flash(13.2“) </vt:lpstr>
      <vt:lpstr>Flash(12”)</vt:lpstr>
      <vt:lpstr>Flash(15.5“)</vt:lpstr>
      <vt:lpstr>Flash(27“)</vt:lpstr>
      <vt:lpstr>Flash Detail</vt:lpstr>
      <vt:lpstr>system priv-app detail</vt:lpstr>
      <vt:lpstr>system app detail</vt:lpstr>
      <vt:lpstr>system lib detail</vt:lpstr>
      <vt:lpstr>vendor app detail</vt:lpstr>
      <vt:lpstr>vendor lib detail</vt:lpstr>
      <vt:lpstr>RAM1</vt:lpstr>
      <vt:lpstr>userdata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Yu, Diven (D.W.)</cp:lastModifiedBy>
  <dcterms:created xsi:type="dcterms:W3CDTF">2019-04-15T18:31:00Z</dcterms:created>
  <dcterms:modified xsi:type="dcterms:W3CDTF">2020-03-18T05:02:01Z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