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ripsi Raw\Data Terbaru\Data Upload\Data Final\"/>
    </mc:Choice>
  </mc:AlternateContent>
  <bookViews>
    <workbookView xWindow="0" yWindow="0" windowWidth="23040" windowHeight="9192" activeTab="2"/>
  </bookViews>
  <sheets>
    <sheet name="CPU" sheetId="6" r:id="rId1"/>
    <sheet name="RAM" sheetId="7" r:id="rId2"/>
    <sheet name="Storage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" i="7" l="1"/>
  <c r="D33" i="8"/>
  <c r="D32" i="8"/>
  <c r="C33" i="8"/>
  <c r="C32" i="8"/>
  <c r="B32" i="8"/>
  <c r="B33" i="8"/>
  <c r="D43" i="7"/>
  <c r="D41" i="7"/>
  <c r="D42" i="7"/>
  <c r="D40" i="7"/>
  <c r="C43" i="7"/>
  <c r="C42" i="7"/>
  <c r="C41" i="7"/>
  <c r="B43" i="7"/>
  <c r="B41" i="7"/>
  <c r="B40" i="7"/>
  <c r="E26" i="6"/>
  <c r="E25" i="6"/>
  <c r="D26" i="6"/>
  <c r="D25" i="6"/>
  <c r="C26" i="6"/>
  <c r="C25" i="6"/>
  <c r="C40" i="7"/>
  <c r="F15" i="6"/>
  <c r="C24" i="8" l="1"/>
  <c r="C23" i="8"/>
  <c r="B23" i="8"/>
  <c r="B24" i="8"/>
  <c r="L9" i="6"/>
  <c r="C17" i="6"/>
  <c r="D17" i="6"/>
  <c r="E17" i="6"/>
  <c r="F17" i="6"/>
  <c r="G17" i="6"/>
  <c r="B17" i="6"/>
  <c r="R12" i="7" l="1"/>
  <c r="R13" i="7"/>
  <c r="R14" i="7"/>
  <c r="R11" i="7"/>
  <c r="Q11" i="7"/>
  <c r="Q14" i="7"/>
  <c r="Q13" i="7"/>
  <c r="Q12" i="7"/>
  <c r="K9" i="6"/>
  <c r="L8" i="6"/>
  <c r="K8" i="6"/>
  <c r="B17" i="7" l="1"/>
  <c r="C16" i="7"/>
  <c r="D16" i="7"/>
  <c r="E16" i="7"/>
  <c r="F16" i="7"/>
  <c r="G16" i="7"/>
  <c r="H16" i="7"/>
  <c r="I16" i="7"/>
  <c r="J16" i="7"/>
  <c r="K16" i="7"/>
  <c r="L16" i="7"/>
  <c r="M16" i="7"/>
  <c r="C17" i="7"/>
  <c r="D17" i="7"/>
  <c r="E17" i="7"/>
  <c r="F17" i="7"/>
  <c r="G17" i="7"/>
  <c r="H17" i="7"/>
  <c r="I17" i="7"/>
  <c r="J17" i="7"/>
  <c r="K17" i="7"/>
  <c r="L17" i="7"/>
  <c r="M17" i="7"/>
  <c r="B16" i="7"/>
  <c r="C15" i="8"/>
  <c r="D15" i="8"/>
  <c r="E15" i="8"/>
  <c r="F15" i="8"/>
  <c r="G15" i="8"/>
  <c r="C16" i="8"/>
  <c r="D16" i="8"/>
  <c r="E16" i="8"/>
  <c r="F16" i="8"/>
  <c r="G16" i="8"/>
  <c r="B16" i="8"/>
  <c r="B15" i="8"/>
  <c r="C14" i="8"/>
  <c r="D14" i="8"/>
  <c r="E14" i="8"/>
  <c r="F14" i="8"/>
  <c r="G14" i="8"/>
  <c r="B14" i="8"/>
  <c r="B15" i="7"/>
  <c r="C15" i="7"/>
  <c r="D15" i="7"/>
  <c r="E15" i="7"/>
  <c r="F15" i="7"/>
  <c r="G15" i="7"/>
  <c r="H15" i="7"/>
  <c r="I15" i="7"/>
  <c r="J15" i="7"/>
  <c r="K15" i="7"/>
  <c r="L15" i="7"/>
  <c r="M15" i="7"/>
  <c r="B15" i="6"/>
  <c r="D16" i="6"/>
  <c r="C15" i="6"/>
  <c r="D15" i="6"/>
  <c r="E15" i="6"/>
  <c r="G15" i="6"/>
  <c r="C16" i="6"/>
  <c r="E16" i="6"/>
  <c r="F16" i="6"/>
  <c r="G16" i="6"/>
  <c r="B16" i="6"/>
</calcChain>
</file>

<file path=xl/sharedStrings.xml><?xml version="1.0" encoding="utf-8"?>
<sst xmlns="http://schemas.openxmlformats.org/spreadsheetml/2006/main" count="96" uniqueCount="25">
  <si>
    <t>VM</t>
  </si>
  <si>
    <t>VM + Docker</t>
  </si>
  <si>
    <t>Native + Docker</t>
  </si>
  <si>
    <t>Platform deployment</t>
  </si>
  <si>
    <t>Jenis Pengujian CPU</t>
  </si>
  <si>
    <t>Compression</t>
  </si>
  <si>
    <t>Decompression</t>
  </si>
  <si>
    <t>Copy</t>
  </si>
  <si>
    <t>Scale</t>
  </si>
  <si>
    <t>Triad</t>
  </si>
  <si>
    <t>Add</t>
  </si>
  <si>
    <t>Read</t>
  </si>
  <si>
    <t>Write</t>
  </si>
  <si>
    <t>MAX</t>
  </si>
  <si>
    <t>MIN</t>
  </si>
  <si>
    <t>Jenis Pengujian Memori</t>
  </si>
  <si>
    <t>Pengujian I/O Sequential (Block size 1 MB)</t>
  </si>
  <si>
    <t>Persentase</t>
  </si>
  <si>
    <t xml:space="preserve">Scale </t>
  </si>
  <si>
    <t xml:space="preserve">Sequential Read </t>
  </si>
  <si>
    <t>Sequential Write</t>
  </si>
  <si>
    <t>No.</t>
  </si>
  <si>
    <t>VM &amp; Docker</t>
  </si>
  <si>
    <t>Native &amp; Docker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</si>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</sst>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8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9" fontId="0" fillId="0" borderId="0" xfId="1" applyFont="1"/>
    <xf numFmtId="0" fontId="3" fillId="0" borderId="0" xfId="0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/>
    <xf numFmtId="0" fontId="0" fillId="0" borderId="5" xfId="0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6" fillId="0" borderId="6" xfId="0" applyFont="1" applyBorder="1" applyAlignment="1"/>
    <xf numFmtId="0" fontId="0" fillId="0" borderId="7" xfId="0" applyBorder="1" applyAlignment="1"/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4" fillId="0" borderId="3" xfId="1" applyNumberFormat="1" applyFont="1" applyBorder="1" applyAlignment="1">
      <alignment horizontal="center" vertical="center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Pengujian</a:t>
            </a:r>
            <a:r>
              <a:rPr lang="en-US" baseline="0"/>
              <a:t> Kinerja CPU</a:t>
            </a:r>
            <a:endParaRPr lang="id-ID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extLst>
                <c:ext xmlns:c15="http://schemas.microsoft.com/office/drawing/2012/chart" uri="{02D57815-91ED-43cb-92C2-25804820EDAC}">
                  <c15:fullRef>
                    <c15:sqref>CPU!$K$3:$K$4</c15:sqref>
                  </c15:fullRef>
                  <c15:levelRef>
                    <c15:sqref>CPU!$K$4</c15:sqref>
                  </c15:levelRef>
                </c:ext>
              </c:extLst>
              <c:f>CPU!$K$4</c:f>
              <c:strCache>
                <c:ptCount val="2"/>
                <c:pt idx="0">
                  <c:v>Platform deployment</c:v>
                </c:pt>
                <c:pt idx="1">
                  <c:v>VM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20244440-B7AD-4CAF-B3E5-E3BF5F3281A4}" type="CELLRANGE">
                      <a:rPr lang="en-US"/>
                      <a:pPr/>
                      <a:t>[CELLRANGE]</a:t>
                    </a:fld>
                    <a:endParaRPr lang="id-ID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7F-4C75-806F-D980FCD9603C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89294116-31BE-45A0-BDC8-B4657D02E937}" type="CELLRANGE">
                      <a:rPr lang="id-ID"/>
                      <a:pPr/>
                      <a:t>[CELLRANGE]</a:t>
                    </a:fld>
                    <a:endParaRPr lang="id-ID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A7F-4C75-806F-D980FCD960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CPU!$J$5:$J$6</c:f>
              <c:strCache>
                <c:ptCount val="2"/>
                <c:pt idx="0">
                  <c:v>Compression</c:v>
                </c:pt>
                <c:pt idx="1">
                  <c:v>Decompression</c:v>
                </c:pt>
              </c:strCache>
            </c:strRef>
          </c:cat>
          <c:val>
            <c:numRef>
              <c:f>CPU!$K$5:$K$6</c:f>
              <c:numCache>
                <c:formatCode>General</c:formatCode>
                <c:ptCount val="2"/>
                <c:pt idx="0">
                  <c:v>19404</c:v>
                </c:pt>
                <c:pt idx="1">
                  <c:v>14157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CPU!$C$25:$C$26</c15:f>
                <c15:dlblRangeCache>
                  <c:ptCount val="2"/>
                  <c:pt idx="0">
                    <c:v>100.0%</c:v>
                  </c:pt>
                  <c:pt idx="1">
                    <c:v>100.0%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900-4911-8549-CA28F3CEB373}"/>
            </c:ext>
          </c:extLst>
        </c:ser>
        <c:ser>
          <c:idx val="1"/>
          <c:order val="1"/>
          <c:tx>
            <c:strRef>
              <c:extLst>
                <c:ext xmlns:c15="http://schemas.microsoft.com/office/drawing/2012/chart" uri="{02D57815-91ED-43cb-92C2-25804820EDAC}">
                  <c15:fullRef>
                    <c15:sqref>CPU!$L$3:$L$4</c15:sqref>
                  </c15:fullRef>
                  <c15:levelRef>
                    <c15:sqref>CPU!$L$4</c15:sqref>
                  </c15:levelRef>
                </c:ext>
              </c:extLst>
              <c:f>CPU!$L$4</c:f>
              <c:strCache>
                <c:ptCount val="2"/>
                <c:pt idx="0">
                  <c:v>Platform deployment</c:v>
                </c:pt>
                <c:pt idx="1">
                  <c:v>VM + Docker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A5095D9E-C0BC-4BEC-843C-7FC263782439}" type="CELLRANGE">
                      <a:rPr lang="en-US"/>
                      <a:pPr/>
                      <a:t>[CELLRANGE]</a:t>
                    </a:fld>
                    <a:endParaRPr lang="id-ID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A7F-4C75-806F-D980FCD9603C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EC60C0A7-74FD-44CB-867D-8F8DD1B0C646}" type="CELLRANGE">
                      <a:rPr lang="id-ID"/>
                      <a:pPr/>
                      <a:t>[CELLRANGE]</a:t>
                    </a:fld>
                    <a:endParaRPr lang="id-ID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A7F-4C75-806F-D980FCD960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CPU!$J$5:$J$6</c:f>
              <c:strCache>
                <c:ptCount val="2"/>
                <c:pt idx="0">
                  <c:v>Compression</c:v>
                </c:pt>
                <c:pt idx="1">
                  <c:v>Decompression</c:v>
                </c:pt>
              </c:strCache>
            </c:strRef>
          </c:cat>
          <c:val>
            <c:numRef>
              <c:f>CPU!$L$5:$L$6</c:f>
              <c:numCache>
                <c:formatCode>General</c:formatCode>
                <c:ptCount val="2"/>
                <c:pt idx="0">
                  <c:v>19358</c:v>
                </c:pt>
                <c:pt idx="1">
                  <c:v>14120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CPU!$D$25:$D$26</c15:f>
                <c15:dlblRangeCache>
                  <c:ptCount val="2"/>
                  <c:pt idx="0">
                    <c:v>99.8%</c:v>
                  </c:pt>
                  <c:pt idx="1">
                    <c:v>99.7%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8900-4911-8549-CA28F3CEB373}"/>
            </c:ext>
          </c:extLst>
        </c:ser>
        <c:ser>
          <c:idx val="2"/>
          <c:order val="2"/>
          <c:tx>
            <c:strRef>
              <c:extLst>
                <c:ext xmlns:c15="http://schemas.microsoft.com/office/drawing/2012/chart" uri="{02D57815-91ED-43cb-92C2-25804820EDAC}">
                  <c15:fullRef>
                    <c15:sqref>CPU!$M$3:$M$4</c15:sqref>
                  </c15:fullRef>
                  <c15:levelRef>
                    <c15:sqref>CPU!$M$4</c15:sqref>
                  </c15:levelRef>
                </c:ext>
              </c:extLst>
              <c:f>CPU!$M$4</c:f>
              <c:strCache>
                <c:ptCount val="2"/>
                <c:pt idx="0">
                  <c:v>Platform deployment</c:v>
                </c:pt>
                <c:pt idx="1">
                  <c:v>Native + Docker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46B5A55E-BE95-48FA-9125-04D9D5A854B7}" type="CELLRANGE">
                      <a:rPr lang="en-US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CA7F-4C75-806F-D980FCD9603C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34F63FE9-A2B5-4456-BD19-936E2B179BCE}" type="CELLRANGE">
                      <a:rPr lang="id-ID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A7F-4C75-806F-D980FCD960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CPU!$J$5:$J$6</c:f>
              <c:strCache>
                <c:ptCount val="2"/>
                <c:pt idx="0">
                  <c:v>Compression</c:v>
                </c:pt>
                <c:pt idx="1">
                  <c:v>Decompression</c:v>
                </c:pt>
              </c:strCache>
            </c:strRef>
          </c:cat>
          <c:val>
            <c:numRef>
              <c:f>CPU!$M$5:$M$6</c:f>
              <c:numCache>
                <c:formatCode>General</c:formatCode>
                <c:ptCount val="2"/>
                <c:pt idx="0">
                  <c:v>18580</c:v>
                </c:pt>
                <c:pt idx="1">
                  <c:v>13709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CPU!$E$25:$E$26</c15:f>
                <c15:dlblRangeCache>
                  <c:ptCount val="2"/>
                  <c:pt idx="0">
                    <c:v>95.8%</c:v>
                  </c:pt>
                  <c:pt idx="1">
                    <c:v>96.8%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8900-4911-8549-CA28F3CEB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50"/>
        <c:axId val="321828280"/>
        <c:axId val="321826968"/>
      </c:barChart>
      <c:catAx>
        <c:axId val="32182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21826968"/>
        <c:crosses val="autoZero"/>
        <c:auto val="1"/>
        <c:lblAlgn val="ctr"/>
        <c:lblOffset val="100"/>
        <c:noMultiLvlLbl val="0"/>
      </c:catAx>
      <c:valAx>
        <c:axId val="32182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MIPS</a:t>
                </a:r>
                <a:endParaRPr lang="id-ID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21828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Pengujian</a:t>
            </a:r>
            <a:r>
              <a:rPr lang="en-US" baseline="0"/>
              <a:t> kinerja RAM</a:t>
            </a:r>
            <a:endParaRPr lang="id-ID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RAM!$Q$4</c:f>
              <c:strCache>
                <c:ptCount val="1"/>
                <c:pt idx="0">
                  <c:v>VM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992C6054-448E-46A7-997F-746A3CB00E9E}" type="CELLRANGE">
                      <a:rPr lang="en-US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5A4-4FB8-997A-5714F3EDB5CB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8A22EDE2-7C2D-469F-BB99-5242E62479C7}" type="CELLRANGE">
                      <a:rPr lang="id-ID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5A4-4FB8-997A-5714F3EDB5CB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BEEB26A8-E89E-486C-9A30-796AF3F9AF8A}" type="CELLRANGE">
                      <a:rPr lang="id-ID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5A4-4FB8-997A-5714F3EDB5CB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D0A48ACF-576C-409C-8F75-5D49163FF1B8}" type="CELLRANGE">
                      <a:rPr lang="id-ID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5A4-4FB8-997A-5714F3EDB5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RAM!$P$5:$P$8</c:f>
              <c:strCache>
                <c:ptCount val="4"/>
                <c:pt idx="0">
                  <c:v>Copy</c:v>
                </c:pt>
                <c:pt idx="1">
                  <c:v>Scale </c:v>
                </c:pt>
                <c:pt idx="2">
                  <c:v>Triad</c:v>
                </c:pt>
                <c:pt idx="3">
                  <c:v>Add</c:v>
                </c:pt>
              </c:strCache>
            </c:strRef>
          </c:cat>
          <c:val>
            <c:numRef>
              <c:f>RAM!$Q$5:$Q$8</c:f>
              <c:numCache>
                <c:formatCode>General</c:formatCode>
                <c:ptCount val="4"/>
                <c:pt idx="0">
                  <c:v>11706.4</c:v>
                </c:pt>
                <c:pt idx="1">
                  <c:v>8955.5</c:v>
                </c:pt>
                <c:pt idx="2">
                  <c:v>10292.200000000001</c:v>
                </c:pt>
                <c:pt idx="3">
                  <c:v>10289.9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RAM!$B$40:$B$43</c15:f>
                <c15:dlblRangeCache>
                  <c:ptCount val="4"/>
                  <c:pt idx="0">
                    <c:v>95.3%</c:v>
                  </c:pt>
                  <c:pt idx="1">
                    <c:v>100.0%</c:v>
                  </c:pt>
                  <c:pt idx="2">
                    <c:v>100.0%</c:v>
                  </c:pt>
                  <c:pt idx="3">
                    <c:v>100.0%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342-4C20-BBF8-826F556C4CA3}"/>
            </c:ext>
          </c:extLst>
        </c:ser>
        <c:ser>
          <c:idx val="1"/>
          <c:order val="1"/>
          <c:tx>
            <c:strRef>
              <c:f>RAM!$R$4</c:f>
              <c:strCache>
                <c:ptCount val="1"/>
                <c:pt idx="0">
                  <c:v>VM + Docker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30F72353-01C9-4876-B938-93112403A818}" type="CELLRANGE">
                      <a:rPr lang="en-US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5A4-4FB8-997A-5714F3EDB5CB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A3064029-7B58-45E1-8E35-7AD3DE0A2282}" type="CELLRANGE">
                      <a:rPr lang="id-ID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5A4-4FB8-997A-5714F3EDB5CB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5BAB8030-3DA7-487B-BA79-7C5EC7C82E0E}" type="CELLRANGE">
                      <a:rPr lang="id-ID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5A4-4FB8-997A-5714F3EDB5CB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43DECE1E-04C3-44DA-887F-841974D5DC6D}" type="CELLRANGE">
                      <a:rPr lang="id-ID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5A4-4FB8-997A-5714F3EDB5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RAM!$P$5:$P$8</c:f>
              <c:strCache>
                <c:ptCount val="4"/>
                <c:pt idx="0">
                  <c:v>Copy</c:v>
                </c:pt>
                <c:pt idx="1">
                  <c:v>Scale </c:v>
                </c:pt>
                <c:pt idx="2">
                  <c:v>Triad</c:v>
                </c:pt>
                <c:pt idx="3">
                  <c:v>Add</c:v>
                </c:pt>
              </c:strCache>
            </c:strRef>
          </c:cat>
          <c:val>
            <c:numRef>
              <c:f>RAM!$R$5:$R$8</c:f>
              <c:numCache>
                <c:formatCode>General</c:formatCode>
                <c:ptCount val="4"/>
                <c:pt idx="0">
                  <c:v>11481.7</c:v>
                </c:pt>
                <c:pt idx="1">
                  <c:v>8941.7999999999993</c:v>
                </c:pt>
                <c:pt idx="2">
                  <c:v>10257.1</c:v>
                </c:pt>
                <c:pt idx="3">
                  <c:v>10253.700000000001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RAM!$C$40:$C$43</c15:f>
                <c15:dlblRangeCache>
                  <c:ptCount val="4"/>
                  <c:pt idx="0">
                    <c:v>93.5%</c:v>
                  </c:pt>
                  <c:pt idx="1">
                    <c:v>99.8%</c:v>
                  </c:pt>
                  <c:pt idx="2">
                    <c:v>99.7%</c:v>
                  </c:pt>
                  <c:pt idx="3">
                    <c:v>99.6%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3342-4C20-BBF8-826F556C4CA3}"/>
            </c:ext>
          </c:extLst>
        </c:ser>
        <c:ser>
          <c:idx val="2"/>
          <c:order val="2"/>
          <c:tx>
            <c:strRef>
              <c:f>RAM!$S$4</c:f>
              <c:strCache>
                <c:ptCount val="1"/>
                <c:pt idx="0">
                  <c:v>Native + Docker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F9358FAF-1CED-485D-8F84-57BC20B358EA}" type="CELLRANGE">
                      <a:rPr lang="en-US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5A4-4FB8-997A-5714F3EDB5CB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C6F53F0B-19FD-4740-93EB-3B16CF935489}" type="CELLRANGE">
                      <a:rPr lang="id-ID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5A4-4FB8-997A-5714F3EDB5CB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5F6633F3-0DC3-4141-9F18-91FF347CC696}" type="CELLRANGE">
                      <a:rPr lang="id-ID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5A4-4FB8-997A-5714F3EDB5CB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5FA5BDB8-7C84-4C5F-9536-3E42AEF07974}" type="CELLRANGE">
                      <a:rPr lang="id-ID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5A4-4FB8-997A-5714F3EDB5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</c:ext>
            </c:extLst>
          </c:dLbls>
          <c:cat>
            <c:strRef>
              <c:f>RAM!$P$5:$P$8</c:f>
              <c:strCache>
                <c:ptCount val="4"/>
                <c:pt idx="0">
                  <c:v>Copy</c:v>
                </c:pt>
                <c:pt idx="1">
                  <c:v>Scale </c:v>
                </c:pt>
                <c:pt idx="2">
                  <c:v>Triad</c:v>
                </c:pt>
                <c:pt idx="3">
                  <c:v>Add</c:v>
                </c:pt>
              </c:strCache>
            </c:strRef>
          </c:cat>
          <c:val>
            <c:numRef>
              <c:f>RAM!$S$5:$S$8</c:f>
              <c:numCache>
                <c:formatCode>General</c:formatCode>
                <c:ptCount val="4"/>
                <c:pt idx="0">
                  <c:v>12282.2</c:v>
                </c:pt>
                <c:pt idx="1">
                  <c:v>8816.5</c:v>
                </c:pt>
                <c:pt idx="2">
                  <c:v>9980.6</c:v>
                </c:pt>
                <c:pt idx="3">
                  <c:v>9991.9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RAM!$D$40:$D$43</c15:f>
                <c15:dlblRangeCache>
                  <c:ptCount val="4"/>
                  <c:pt idx="0">
                    <c:v>100.0%</c:v>
                  </c:pt>
                  <c:pt idx="1">
                    <c:v>98.4%</c:v>
                  </c:pt>
                  <c:pt idx="2">
                    <c:v>97.0%</c:v>
                  </c:pt>
                  <c:pt idx="3">
                    <c:v>97.1%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3342-4C20-BBF8-826F556C4C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0"/>
        <c:overlap val="-30"/>
        <c:axId val="573493264"/>
        <c:axId val="573490312"/>
      </c:barChart>
      <c:catAx>
        <c:axId val="57349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490312"/>
        <c:crosses val="autoZero"/>
        <c:auto val="1"/>
        <c:lblAlgn val="ctr"/>
        <c:lblOffset val="100"/>
        <c:noMultiLvlLbl val="0"/>
      </c:catAx>
      <c:valAx>
        <c:axId val="57349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MB/s</a:t>
                </a:r>
                <a:endParaRPr lang="id-ID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49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Pengujian Storage HDD</a:t>
            </a:r>
            <a:endParaRPr lang="id-ID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extLst>
                <c:ext xmlns:c15="http://schemas.microsoft.com/office/drawing/2012/chart" uri="{02D57815-91ED-43cb-92C2-25804820EDAC}">
                  <c15:fullRef>
                    <c15:sqref>Storage!$B$19:$B$20</c15:sqref>
                  </c15:fullRef>
                  <c15:levelRef>
                    <c15:sqref>Storage!$B$20</c15:sqref>
                  </c15:levelRef>
                </c:ext>
              </c:extLst>
              <c:f>Storage!$B$20</c:f>
              <c:strCache>
                <c:ptCount val="2"/>
                <c:pt idx="0">
                  <c:v>Platform deployment</c:v>
                </c:pt>
                <c:pt idx="1">
                  <c:v>VM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636DAA8E-F942-4430-9909-78819642A08F}" type="CELLRANGE">
                      <a:rPr lang="en-US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DEE-4CC7-8384-9B12F10EA2D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7C794B3-1D83-4C38-855B-96932589044B}" type="CELLRANGE">
                      <a:rPr lang="id-ID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DEE-4CC7-8384-9B12F10EA2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Storage!$A$21:$A$22</c:f>
              <c:strCache>
                <c:ptCount val="2"/>
                <c:pt idx="0">
                  <c:v>Sequential Read </c:v>
                </c:pt>
                <c:pt idx="1">
                  <c:v>Sequential Write</c:v>
                </c:pt>
              </c:strCache>
            </c:strRef>
          </c:cat>
          <c:val>
            <c:numRef>
              <c:f>Storage!$B$21:$B$22</c:f>
              <c:numCache>
                <c:formatCode>General</c:formatCode>
                <c:ptCount val="2"/>
                <c:pt idx="0">
                  <c:v>133</c:v>
                </c:pt>
                <c:pt idx="1">
                  <c:v>126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Storage!$B$32:$B$33</c15:f>
                <c15:dlblRangeCache>
                  <c:ptCount val="2"/>
                  <c:pt idx="0">
                    <c:v>69.6%</c:v>
                  </c:pt>
                  <c:pt idx="1">
                    <c:v>66.7%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996-4FBF-A216-99D04958041C}"/>
            </c:ext>
          </c:extLst>
        </c:ser>
        <c:ser>
          <c:idx val="1"/>
          <c:order val="1"/>
          <c:tx>
            <c:strRef>
              <c:extLst>
                <c:ext xmlns:c15="http://schemas.microsoft.com/office/drawing/2012/chart" uri="{02D57815-91ED-43cb-92C2-25804820EDAC}">
                  <c15:fullRef>
                    <c15:sqref>Storage!$C$19:$C$20</c15:sqref>
                  </c15:fullRef>
                  <c15:levelRef>
                    <c15:sqref>Storage!$C$20</c15:sqref>
                  </c15:levelRef>
                </c:ext>
              </c:extLst>
              <c:f>Storage!$C$20</c:f>
              <c:strCache>
                <c:ptCount val="2"/>
                <c:pt idx="0">
                  <c:v>Platform deployment</c:v>
                </c:pt>
                <c:pt idx="1">
                  <c:v>VM + Docker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9F57A804-4EA1-48BF-BE9B-C5ADF8DAAC0C}" type="CELLRANGE">
                      <a:rPr lang="en-US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DEE-4CC7-8384-9B12F10EA2D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B273CAB-700E-47F2-A21D-3594C224CDA9}" type="CELLRANGE">
                      <a:rPr lang="id-ID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DEE-4CC7-8384-9B12F10EA2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Storage!$A$21:$A$22</c:f>
              <c:strCache>
                <c:ptCount val="2"/>
                <c:pt idx="0">
                  <c:v>Sequential Read </c:v>
                </c:pt>
                <c:pt idx="1">
                  <c:v>Sequential Write</c:v>
                </c:pt>
              </c:strCache>
            </c:strRef>
          </c:cat>
          <c:val>
            <c:numRef>
              <c:f>Storage!$C$21:$C$22</c:f>
              <c:numCache>
                <c:formatCode>General</c:formatCode>
                <c:ptCount val="2"/>
                <c:pt idx="0">
                  <c:v>116</c:v>
                </c:pt>
                <c:pt idx="1">
                  <c:v>102.2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Storage!$C$32:$C$33</c15:f>
                <c15:dlblRangeCache>
                  <c:ptCount val="2"/>
                  <c:pt idx="0">
                    <c:v>60.7%</c:v>
                  </c:pt>
                  <c:pt idx="1">
                    <c:v>54.1%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E996-4FBF-A216-99D04958041C}"/>
            </c:ext>
          </c:extLst>
        </c:ser>
        <c:ser>
          <c:idx val="2"/>
          <c:order val="2"/>
          <c:tx>
            <c:strRef>
              <c:extLst>
                <c:ext xmlns:c15="http://schemas.microsoft.com/office/drawing/2012/chart" uri="{02D57815-91ED-43cb-92C2-25804820EDAC}">
                  <c15:fullRef>
                    <c15:sqref>Storage!$D$19:$D$20</c15:sqref>
                  </c15:fullRef>
                  <c15:levelRef>
                    <c15:sqref>Storage!$D$20</c15:sqref>
                  </c15:levelRef>
                </c:ext>
              </c:extLst>
              <c:f>Storage!$D$20</c:f>
              <c:strCache>
                <c:ptCount val="2"/>
                <c:pt idx="0">
                  <c:v>Platform deployment</c:v>
                </c:pt>
                <c:pt idx="1">
                  <c:v>Native + Docker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6780A39F-1168-4747-AAAC-6F8031F716CF}" type="CELLRANGE">
                      <a:rPr lang="en-US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DEE-4CC7-8384-9B12F10EA2D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CFB98F5-F77C-4950-B14C-E5C200BCC08A}" type="CELLRANGE">
                      <a:rPr lang="id-ID"/>
                      <a:pPr/>
                      <a:t>[CELLRANGE]</a:t>
                    </a:fld>
                    <a:endParaRPr lang="id-ID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EE-4CC7-8384-9B12F10EA2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Storage!$A$21:$A$22</c:f>
              <c:strCache>
                <c:ptCount val="2"/>
                <c:pt idx="0">
                  <c:v>Sequential Read </c:v>
                </c:pt>
                <c:pt idx="1">
                  <c:v>Sequential Write</c:v>
                </c:pt>
              </c:strCache>
            </c:strRef>
          </c:cat>
          <c:val>
            <c:numRef>
              <c:f>Storage!$D$21:$D$22</c:f>
              <c:numCache>
                <c:formatCode>General</c:formatCode>
                <c:ptCount val="2"/>
                <c:pt idx="0">
                  <c:v>191</c:v>
                </c:pt>
                <c:pt idx="1">
                  <c:v>189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Storage!$D$32:$D$33</c15:f>
                <c15:dlblRangeCache>
                  <c:ptCount val="2"/>
                  <c:pt idx="0">
                    <c:v>100.0%</c:v>
                  </c:pt>
                  <c:pt idx="1">
                    <c:v>100.0%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996-4FBF-A216-99D049580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714064"/>
        <c:axId val="406712096"/>
      </c:barChart>
      <c:catAx>
        <c:axId val="40671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06712096"/>
        <c:crosses val="autoZero"/>
        <c:auto val="1"/>
        <c:lblAlgn val="ctr"/>
        <c:lblOffset val="100"/>
        <c:noMultiLvlLbl val="0"/>
      </c:catAx>
      <c:valAx>
        <c:axId val="40671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MB/s</a:t>
                </a:r>
                <a:endParaRPr lang="id-ID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0671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11</xdr:row>
      <xdr:rowOff>64770</xdr:rowOff>
    </xdr:from>
    <xdr:to>
      <xdr:col>15</xdr:col>
      <xdr:colOff>281940</xdr:colOff>
      <xdr:row>26</xdr:row>
      <xdr:rowOff>64770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193724</xdr:colOff>
      <xdr:row>19</xdr:row>
      <xdr:rowOff>111076</xdr:rowOff>
    </xdr:from>
    <xdr:to>
      <xdr:col>13</xdr:col>
      <xdr:colOff>386862</xdr:colOff>
      <xdr:row>34</xdr:row>
      <xdr:rowOff>111076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201930</xdr:colOff>
      <xdr:row>15</xdr:row>
      <xdr:rowOff>171450</xdr:rowOff>
    </xdr:from>
    <xdr:to>
      <xdr:col>16</xdr:col>
      <xdr:colOff>506730</xdr:colOff>
      <xdr:row>23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topLeftCell="A5" workbookViewId="0">
      <selection activeCell="G20" sqref="G20"/>
    </sheetView>
  </sheetViews>
  <sheetFormatPr defaultRowHeight="14.4" x14ac:dyDescent="0.3"/>
  <cols>
    <col min="1" max="1" width="6" customWidth="1"/>
    <col min="2" max="2" width="11.109375" bestFit="1" customWidth="1"/>
    <col min="3" max="3" width="13.109375" bestFit="1" customWidth="1"/>
    <col min="4" max="4" width="12.77734375" bestFit="1" customWidth="1"/>
    <col min="5" max="5" width="13.109375" bestFit="1" customWidth="1"/>
    <col min="6" max="6" width="15.109375" bestFit="1" customWidth="1"/>
    <col min="7" max="7" width="13.109375" bestFit="1" customWidth="1"/>
  </cols>
  <sheetData>
    <row r="2" spans="1:13" ht="15" thickBot="1" x14ac:dyDescent="0.35"/>
    <row r="3" spans="1:13" ht="15" customHeight="1" thickBot="1" x14ac:dyDescent="0.35">
      <c r="A3" s="24" t="s">
        <v>21</v>
      </c>
      <c r="B3" s="39" t="s">
        <v>0</v>
      </c>
      <c r="C3" s="40"/>
      <c r="D3" s="41" t="s">
        <v>1</v>
      </c>
      <c r="E3" s="42"/>
      <c r="F3" s="39" t="s">
        <v>2</v>
      </c>
      <c r="G3" s="40"/>
      <c r="J3" s="36" t="s">
        <v>4</v>
      </c>
      <c r="K3" s="38" t="s">
        <v>3</v>
      </c>
      <c r="L3" s="38"/>
      <c r="M3" s="38"/>
    </row>
    <row r="4" spans="1:13" ht="28.2" thickBot="1" x14ac:dyDescent="0.35">
      <c r="A4" s="25"/>
      <c r="B4" s="17" t="s">
        <v>5</v>
      </c>
      <c r="C4" s="18" t="s">
        <v>6</v>
      </c>
      <c r="D4" s="17" t="s">
        <v>5</v>
      </c>
      <c r="E4" s="18" t="s">
        <v>6</v>
      </c>
      <c r="F4" s="17" t="s">
        <v>5</v>
      </c>
      <c r="G4" s="18" t="s">
        <v>6</v>
      </c>
      <c r="J4" s="37"/>
      <c r="K4" s="1" t="s">
        <v>0</v>
      </c>
      <c r="L4" s="1" t="s">
        <v>1</v>
      </c>
      <c r="M4" s="1" t="s">
        <v>2</v>
      </c>
    </row>
    <row r="5" spans="1:13" ht="13.95" customHeight="1" thickBot="1" x14ac:dyDescent="0.35">
      <c r="A5" s="19">
        <v>1</v>
      </c>
      <c r="B5" s="19">
        <v>19296</v>
      </c>
      <c r="C5" s="19">
        <v>13780</v>
      </c>
      <c r="D5" s="19">
        <v>19077</v>
      </c>
      <c r="E5" s="19">
        <v>14143</v>
      </c>
      <c r="F5" s="19">
        <v>18796</v>
      </c>
      <c r="G5" s="19">
        <v>13711</v>
      </c>
      <c r="J5" s="2" t="s">
        <v>5</v>
      </c>
      <c r="K5" s="3">
        <v>19404</v>
      </c>
      <c r="L5" s="2">
        <v>19358</v>
      </c>
      <c r="M5" s="3">
        <v>18580</v>
      </c>
    </row>
    <row r="6" spans="1:13" ht="13.95" customHeight="1" thickBot="1" x14ac:dyDescent="0.35">
      <c r="A6" s="20">
        <v>2</v>
      </c>
      <c r="B6" s="20">
        <v>19485</v>
      </c>
      <c r="C6" s="20">
        <v>14212</v>
      </c>
      <c r="D6" s="20">
        <v>19281</v>
      </c>
      <c r="E6" s="20">
        <v>14107</v>
      </c>
      <c r="F6" s="20">
        <v>18666</v>
      </c>
      <c r="G6" s="20">
        <v>13717</v>
      </c>
      <c r="J6" s="2" t="s">
        <v>6</v>
      </c>
      <c r="K6" s="3">
        <v>14157</v>
      </c>
      <c r="L6" s="2">
        <v>14120</v>
      </c>
      <c r="M6" s="2">
        <v>13709</v>
      </c>
    </row>
    <row r="7" spans="1:13" ht="13.95" customHeight="1" x14ac:dyDescent="0.3">
      <c r="A7" s="20">
        <v>3</v>
      </c>
      <c r="B7" s="20">
        <v>19435</v>
      </c>
      <c r="C7" s="20">
        <v>14200</v>
      </c>
      <c r="D7" s="20">
        <v>19409</v>
      </c>
      <c r="E7" s="20">
        <v>14089</v>
      </c>
      <c r="F7" s="20">
        <v>18613</v>
      </c>
      <c r="G7" s="20">
        <v>13711</v>
      </c>
    </row>
    <row r="8" spans="1:13" ht="13.95" customHeight="1" x14ac:dyDescent="0.3">
      <c r="A8" s="20">
        <v>4</v>
      </c>
      <c r="B8" s="20">
        <v>19332</v>
      </c>
      <c r="C8" s="20">
        <v>14158</v>
      </c>
      <c r="D8" s="20">
        <v>19483</v>
      </c>
      <c r="E8" s="20">
        <v>14151</v>
      </c>
      <c r="F8" s="20">
        <v>18542</v>
      </c>
      <c r="G8" s="20">
        <v>13704</v>
      </c>
      <c r="J8" t="s">
        <v>17</v>
      </c>
      <c r="K8" s="6">
        <f>(K5-M5)/M5</f>
        <v>4.4348762109795478E-2</v>
      </c>
      <c r="L8" s="6">
        <f>(K5-L5)/L5</f>
        <v>2.3762785411716087E-3</v>
      </c>
    </row>
    <row r="9" spans="1:13" ht="13.95" customHeight="1" x14ac:dyDescent="0.3">
      <c r="A9" s="20">
        <v>5</v>
      </c>
      <c r="B9" s="20">
        <v>19271</v>
      </c>
      <c r="C9" s="20">
        <v>14197</v>
      </c>
      <c r="D9" s="20">
        <v>19309</v>
      </c>
      <c r="E9" s="20">
        <v>14135</v>
      </c>
      <c r="F9" s="20">
        <v>18583</v>
      </c>
      <c r="G9" s="20">
        <v>13704</v>
      </c>
      <c r="K9" s="6">
        <f>(K6-M6)/M6</f>
        <v>3.2679261798818297E-2</v>
      </c>
      <c r="L9" s="6">
        <f>(K6-L6)/L6</f>
        <v>2.6203966005665723E-3</v>
      </c>
    </row>
    <row r="10" spans="1:13" ht="13.95" customHeight="1" x14ac:dyDescent="0.3">
      <c r="A10" s="20">
        <v>6</v>
      </c>
      <c r="B10" s="20">
        <v>19431</v>
      </c>
      <c r="C10" s="20">
        <v>14194</v>
      </c>
      <c r="D10" s="20">
        <v>19318</v>
      </c>
      <c r="E10" s="20">
        <v>14131</v>
      </c>
      <c r="F10" s="20">
        <v>18576</v>
      </c>
      <c r="G10" s="20">
        <v>13703</v>
      </c>
    </row>
    <row r="11" spans="1:13" ht="13.95" customHeight="1" x14ac:dyDescent="0.3">
      <c r="A11" s="20">
        <v>7</v>
      </c>
      <c r="B11" s="20">
        <v>19496</v>
      </c>
      <c r="C11" s="20">
        <v>14219</v>
      </c>
      <c r="D11" s="20">
        <v>19513</v>
      </c>
      <c r="E11" s="20">
        <v>14088</v>
      </c>
      <c r="F11" s="20">
        <v>18560</v>
      </c>
      <c r="G11" s="20">
        <v>13709</v>
      </c>
    </row>
    <row r="12" spans="1:13" ht="13.95" customHeight="1" x14ac:dyDescent="0.3">
      <c r="A12" s="20">
        <v>8</v>
      </c>
      <c r="B12" s="20">
        <v>19485</v>
      </c>
      <c r="C12" s="20">
        <v>14213</v>
      </c>
      <c r="D12" s="20">
        <v>19348</v>
      </c>
      <c r="E12" s="20">
        <v>14152</v>
      </c>
      <c r="F12" s="20">
        <v>18557</v>
      </c>
      <c r="G12" s="20">
        <v>13706</v>
      </c>
    </row>
    <row r="13" spans="1:13" ht="13.95" customHeight="1" x14ac:dyDescent="0.3">
      <c r="A13" s="20">
        <v>9</v>
      </c>
      <c r="B13" s="20">
        <v>19410</v>
      </c>
      <c r="C13" s="20">
        <v>14209</v>
      </c>
      <c r="D13" s="20">
        <v>19466</v>
      </c>
      <c r="E13" s="20">
        <v>14108</v>
      </c>
      <c r="F13" s="20">
        <v>18490</v>
      </c>
      <c r="G13" s="20">
        <v>13714</v>
      </c>
    </row>
    <row r="14" spans="1:13" ht="13.95" customHeight="1" thickBot="1" x14ac:dyDescent="0.35">
      <c r="A14" s="21">
        <v>10</v>
      </c>
      <c r="B14" s="21">
        <v>19402</v>
      </c>
      <c r="C14" s="21">
        <v>14189</v>
      </c>
      <c r="D14" s="21">
        <v>19378</v>
      </c>
      <c r="E14" s="21">
        <v>14096</v>
      </c>
      <c r="F14" s="21">
        <v>18421</v>
      </c>
      <c r="G14" s="21">
        <v>13707</v>
      </c>
    </row>
    <row r="15" spans="1:13" ht="13.95" customHeight="1" x14ac:dyDescent="0.3">
      <c r="A15" s="22" t="s">
        <v>24</v>
      </c>
      <c r="B15" s="22">
        <f>ROUND(AVERAGE(B5:B14),0)</f>
        <v>19404</v>
      </c>
      <c r="C15" s="22">
        <f t="shared" ref="C15:G15" si="0">ROUND(AVERAGE(C5:C14),0)</f>
        <v>14157</v>
      </c>
      <c r="D15" s="22">
        <f t="shared" si="0"/>
        <v>19358</v>
      </c>
      <c r="E15" s="22">
        <f t="shared" si="0"/>
        <v>14120</v>
      </c>
      <c r="F15" s="22">
        <f>ROUND(AVERAGE(F5:F14),0)</f>
        <v>18580</v>
      </c>
      <c r="G15" s="22">
        <f t="shared" si="0"/>
        <v>13709</v>
      </c>
    </row>
    <row r="16" spans="1:13" ht="13.95" customHeight="1" x14ac:dyDescent="0.3">
      <c r="A16" s="20" t="s">
        <v>13</v>
      </c>
      <c r="B16" s="20">
        <f>MAX(B5:B14)</f>
        <v>19496</v>
      </c>
      <c r="C16" s="20">
        <f t="shared" ref="C16:G16" si="1">MAX(C5:C14)</f>
        <v>14219</v>
      </c>
      <c r="D16" s="20">
        <f>MAX(D5:D14)</f>
        <v>19513</v>
      </c>
      <c r="E16" s="20">
        <f t="shared" si="1"/>
        <v>14152</v>
      </c>
      <c r="F16" s="20">
        <f t="shared" si="1"/>
        <v>18796</v>
      </c>
      <c r="G16" s="20">
        <f t="shared" si="1"/>
        <v>13717</v>
      </c>
    </row>
    <row r="17" spans="1:7" ht="13.95" customHeight="1" thickBot="1" x14ac:dyDescent="0.35">
      <c r="A17" s="23" t="s">
        <v>14</v>
      </c>
      <c r="B17" s="23">
        <f>MIN(B5:B14)</f>
        <v>19271</v>
      </c>
      <c r="C17" s="23">
        <f t="shared" ref="C17:G17" si="2">MIN(C5:C14)</f>
        <v>13780</v>
      </c>
      <c r="D17" s="23">
        <f t="shared" si="2"/>
        <v>19077</v>
      </c>
      <c r="E17" s="23">
        <f t="shared" si="2"/>
        <v>14088</v>
      </c>
      <c r="F17" s="23">
        <f t="shared" si="2"/>
        <v>18421</v>
      </c>
      <c r="G17" s="23">
        <f t="shared" si="2"/>
        <v>13703</v>
      </c>
    </row>
    <row r="18" spans="1:7" ht="15" thickTop="1" x14ac:dyDescent="0.3"/>
    <row r="22" spans="1:7" ht="15" thickBot="1" x14ac:dyDescent="0.35"/>
    <row r="23" spans="1:7" ht="15" customHeight="1" thickBot="1" x14ac:dyDescent="0.35">
      <c r="B23" s="36" t="s">
        <v>4</v>
      </c>
      <c r="C23" s="38" t="s">
        <v>3</v>
      </c>
      <c r="D23" s="38"/>
      <c r="E23" s="38"/>
    </row>
    <row r="24" spans="1:7" ht="28.2" thickBot="1" x14ac:dyDescent="0.35">
      <c r="B24" s="37"/>
      <c r="C24" s="1" t="s">
        <v>0</v>
      </c>
      <c r="D24" s="1" t="s">
        <v>1</v>
      </c>
      <c r="E24" s="1" t="s">
        <v>2</v>
      </c>
    </row>
    <row r="25" spans="1:7" ht="28.2" thickBot="1" x14ac:dyDescent="0.35">
      <c r="B25" s="2" t="s">
        <v>5</v>
      </c>
      <c r="C25" s="31">
        <f>(K5/K5)</f>
        <v>1</v>
      </c>
      <c r="D25" s="31">
        <f>(L5/K5)</f>
        <v>0.99762935477221193</v>
      </c>
      <c r="E25" s="32">
        <f>(M5/K5)</f>
        <v>0.95753452896310043</v>
      </c>
    </row>
    <row r="26" spans="1:7" ht="28.2" thickBot="1" x14ac:dyDescent="0.35">
      <c r="B26" s="2" t="s">
        <v>6</v>
      </c>
      <c r="C26" s="31">
        <f>(K6/K6)</f>
        <v>1</v>
      </c>
      <c r="D26" s="32">
        <f>(L6/K6)</f>
        <v>0.99738645193190645</v>
      </c>
      <c r="E26" s="32">
        <f>(M6/K6)</f>
        <v>0.96835487744578652</v>
      </c>
    </row>
  </sheetData>
  <mergeCells count="7">
    <mergeCell ref="J3:J4"/>
    <mergeCell ref="K3:M3"/>
    <mergeCell ref="B23:B24"/>
    <mergeCell ref="C23:E23"/>
    <mergeCell ref="B3:C3"/>
    <mergeCell ref="D3:E3"/>
    <mergeCell ref="F3:G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3"/>
  <sheetViews>
    <sheetView topLeftCell="A14" zoomScale="130" zoomScaleNormal="130" workbookViewId="0">
      <selection activeCell="D19" sqref="D19"/>
    </sheetView>
  </sheetViews>
  <sheetFormatPr defaultRowHeight="14.4" x14ac:dyDescent="0.3"/>
  <cols>
    <col min="1" max="1" width="6.21875" customWidth="1"/>
  </cols>
  <sheetData>
    <row r="2" spans="1:19" ht="15" thickBot="1" x14ac:dyDescent="0.35"/>
    <row r="3" spans="1:19" ht="14.4" customHeight="1" thickBot="1" x14ac:dyDescent="0.35">
      <c r="A3" s="45" t="s">
        <v>21</v>
      </c>
      <c r="B3" s="47" t="s">
        <v>0</v>
      </c>
      <c r="C3" s="47"/>
      <c r="D3" s="47"/>
      <c r="E3" s="47"/>
      <c r="F3" s="47" t="s">
        <v>22</v>
      </c>
      <c r="G3" s="47"/>
      <c r="H3" s="47"/>
      <c r="I3" s="47"/>
      <c r="J3" s="47" t="s">
        <v>23</v>
      </c>
      <c r="K3" s="47"/>
      <c r="L3" s="47"/>
      <c r="M3" s="47"/>
      <c r="P3" s="43" t="s">
        <v>15</v>
      </c>
      <c r="Q3" s="38" t="s">
        <v>3</v>
      </c>
      <c r="R3" s="38"/>
      <c r="S3" s="38"/>
    </row>
    <row r="4" spans="1:19" ht="28.2" thickBot="1" x14ac:dyDescent="0.35">
      <c r="A4" s="46"/>
      <c r="B4" s="10" t="s">
        <v>7</v>
      </c>
      <c r="C4" s="11" t="s">
        <v>8</v>
      </c>
      <c r="D4" s="10" t="s">
        <v>9</v>
      </c>
      <c r="E4" s="11" t="s">
        <v>10</v>
      </c>
      <c r="F4" s="10" t="s">
        <v>7</v>
      </c>
      <c r="G4" s="11" t="s">
        <v>8</v>
      </c>
      <c r="H4" s="10" t="s">
        <v>9</v>
      </c>
      <c r="I4" s="11" t="s">
        <v>10</v>
      </c>
      <c r="J4" s="10" t="s">
        <v>7</v>
      </c>
      <c r="K4" s="11" t="s">
        <v>8</v>
      </c>
      <c r="L4" s="10" t="s">
        <v>9</v>
      </c>
      <c r="M4" s="11" t="s">
        <v>10</v>
      </c>
      <c r="P4" s="44"/>
      <c r="Q4" s="1" t="s">
        <v>0</v>
      </c>
      <c r="R4" s="1" t="s">
        <v>1</v>
      </c>
      <c r="S4" s="1" t="s">
        <v>2</v>
      </c>
    </row>
    <row r="5" spans="1:19" ht="15" thickBot="1" x14ac:dyDescent="0.35">
      <c r="A5" s="9">
        <v>1</v>
      </c>
      <c r="B5" s="9">
        <v>11709.9</v>
      </c>
      <c r="C5" s="9">
        <v>8951.7999999999993</v>
      </c>
      <c r="D5" s="9">
        <v>10290</v>
      </c>
      <c r="E5" s="9">
        <v>10289</v>
      </c>
      <c r="F5" s="9">
        <v>11484.7</v>
      </c>
      <c r="G5" s="9">
        <v>8948.5</v>
      </c>
      <c r="H5" s="9">
        <v>10252.299999999999</v>
      </c>
      <c r="I5" s="9">
        <v>10258.299999999999</v>
      </c>
      <c r="J5" s="9">
        <v>12284.3</v>
      </c>
      <c r="K5" s="9">
        <v>8832.7999999999993</v>
      </c>
      <c r="L5" s="9">
        <v>9985</v>
      </c>
      <c r="M5" s="9">
        <v>9991</v>
      </c>
      <c r="P5" s="4" t="s">
        <v>7</v>
      </c>
      <c r="Q5" s="5">
        <v>11706.4</v>
      </c>
      <c r="R5" s="5">
        <v>11481.7</v>
      </c>
      <c r="S5" s="4">
        <v>12282.2</v>
      </c>
    </row>
    <row r="6" spans="1:19" ht="15" thickBot="1" x14ac:dyDescent="0.35">
      <c r="A6" s="8">
        <v>2</v>
      </c>
      <c r="B6" s="8">
        <v>11707.8</v>
      </c>
      <c r="C6" s="8">
        <v>8955.7999999999993</v>
      </c>
      <c r="D6" s="8">
        <v>10296.6</v>
      </c>
      <c r="E6" s="8">
        <v>10280.9</v>
      </c>
      <c r="F6" s="8">
        <v>11474.7</v>
      </c>
      <c r="G6" s="8">
        <v>8949.4</v>
      </c>
      <c r="H6" s="8">
        <v>10259.1</v>
      </c>
      <c r="I6" s="8">
        <v>10259.5</v>
      </c>
      <c r="J6" s="8">
        <v>12276.6</v>
      </c>
      <c r="K6" s="8">
        <v>8812</v>
      </c>
      <c r="L6" s="8">
        <v>9974.9</v>
      </c>
      <c r="M6" s="8">
        <v>9993.1</v>
      </c>
      <c r="P6" s="4" t="s">
        <v>18</v>
      </c>
      <c r="Q6" s="5">
        <v>8955.5</v>
      </c>
      <c r="R6" s="4">
        <v>8941.7999999999993</v>
      </c>
      <c r="S6" s="4">
        <v>8816.5</v>
      </c>
    </row>
    <row r="7" spans="1:19" ht="15" thickBot="1" x14ac:dyDescent="0.35">
      <c r="A7" s="8">
        <v>3</v>
      </c>
      <c r="B7" s="8">
        <v>11689.1</v>
      </c>
      <c r="C7" s="8">
        <v>8960.2999999999993</v>
      </c>
      <c r="D7" s="8">
        <v>10305.200000000001</v>
      </c>
      <c r="E7" s="8">
        <v>10298.299999999999</v>
      </c>
      <c r="F7" s="8">
        <v>11470.3</v>
      </c>
      <c r="G7" s="8">
        <v>8943.1</v>
      </c>
      <c r="H7" s="8">
        <v>10253.9</v>
      </c>
      <c r="I7" s="8">
        <v>10255.5</v>
      </c>
      <c r="J7" s="8">
        <v>12289.8</v>
      </c>
      <c r="K7" s="8">
        <v>8812.5</v>
      </c>
      <c r="L7" s="8">
        <v>9971.7999999999993</v>
      </c>
      <c r="M7" s="8">
        <v>9987.2999999999993</v>
      </c>
      <c r="P7" s="4" t="s">
        <v>9</v>
      </c>
      <c r="Q7" s="5">
        <v>10292.200000000001</v>
      </c>
      <c r="R7" s="4">
        <v>10257.1</v>
      </c>
      <c r="S7" s="4">
        <v>9980.6</v>
      </c>
    </row>
    <row r="8" spans="1:19" ht="15" thickBot="1" x14ac:dyDescent="0.35">
      <c r="A8" s="8">
        <v>4</v>
      </c>
      <c r="B8" s="8">
        <v>11698.6</v>
      </c>
      <c r="C8" s="8">
        <v>8956.9</v>
      </c>
      <c r="D8" s="8">
        <v>10293.200000000001</v>
      </c>
      <c r="E8" s="8">
        <v>10294.299999999999</v>
      </c>
      <c r="F8" s="8">
        <v>11470</v>
      </c>
      <c r="G8" s="8">
        <v>8922.5</v>
      </c>
      <c r="H8" s="8">
        <v>10250.5</v>
      </c>
      <c r="I8" s="8">
        <v>10249.799999999999</v>
      </c>
      <c r="J8" s="8">
        <v>12278</v>
      </c>
      <c r="K8" s="8">
        <v>8811.4</v>
      </c>
      <c r="L8" s="8">
        <v>9981.9</v>
      </c>
      <c r="M8" s="8">
        <v>9997.4</v>
      </c>
      <c r="P8" s="4" t="s">
        <v>10</v>
      </c>
      <c r="Q8" s="5">
        <v>10289.9</v>
      </c>
      <c r="R8" s="4">
        <v>10253.700000000001</v>
      </c>
      <c r="S8" s="4">
        <v>9991.9</v>
      </c>
    </row>
    <row r="9" spans="1:19" x14ac:dyDescent="0.3">
      <c r="A9" s="8">
        <v>5</v>
      </c>
      <c r="B9" s="8">
        <v>11701.7</v>
      </c>
      <c r="C9" s="8">
        <v>8958.2000000000007</v>
      </c>
      <c r="D9" s="8">
        <v>10303.5</v>
      </c>
      <c r="E9" s="8">
        <v>10300</v>
      </c>
      <c r="F9" s="8">
        <v>11493.1</v>
      </c>
      <c r="G9" s="8">
        <v>8950.5</v>
      </c>
      <c r="H9" s="8">
        <v>10249.6</v>
      </c>
      <c r="I9" s="8">
        <v>10254.299999999999</v>
      </c>
      <c r="J9" s="8">
        <v>12276.1</v>
      </c>
      <c r="K9" s="8">
        <v>8819.1</v>
      </c>
      <c r="L9" s="8">
        <v>10001.799999999999</v>
      </c>
      <c r="M9" s="8">
        <v>9991.4</v>
      </c>
    </row>
    <row r="10" spans="1:19" x14ac:dyDescent="0.3">
      <c r="A10" s="8">
        <v>6</v>
      </c>
      <c r="B10" s="8">
        <v>11718.2</v>
      </c>
      <c r="C10" s="8">
        <v>8952.2000000000007</v>
      </c>
      <c r="D10" s="8">
        <v>10295.700000000001</v>
      </c>
      <c r="E10" s="8">
        <v>10293.1</v>
      </c>
      <c r="F10" s="8">
        <v>11469.8</v>
      </c>
      <c r="G10" s="8">
        <v>8930.4</v>
      </c>
      <c r="H10" s="8">
        <v>10239.200000000001</v>
      </c>
      <c r="I10" s="8">
        <v>10255.299999999999</v>
      </c>
      <c r="J10" s="8">
        <v>12279.4</v>
      </c>
      <c r="K10" s="8">
        <v>8816.7000000000007</v>
      </c>
      <c r="L10" s="8">
        <v>9974.9</v>
      </c>
      <c r="M10" s="8">
        <v>9991.2000000000007</v>
      </c>
    </row>
    <row r="11" spans="1:19" x14ac:dyDescent="0.3">
      <c r="A11" s="8">
        <v>7</v>
      </c>
      <c r="B11" s="8">
        <v>11711.5</v>
      </c>
      <c r="C11" s="8">
        <v>8957.2000000000007</v>
      </c>
      <c r="D11" s="8">
        <v>10288.9</v>
      </c>
      <c r="E11" s="8">
        <v>10280</v>
      </c>
      <c r="F11" s="8">
        <v>11497.6</v>
      </c>
      <c r="G11" s="8">
        <v>8955.5</v>
      </c>
      <c r="H11" s="8">
        <v>10247.1</v>
      </c>
      <c r="I11" s="8">
        <v>10251.700000000001</v>
      </c>
      <c r="J11" s="8">
        <v>12292.8</v>
      </c>
      <c r="K11" s="8">
        <v>8807.5</v>
      </c>
      <c r="L11" s="8">
        <v>9975.6</v>
      </c>
      <c r="M11" s="8">
        <v>9979.6</v>
      </c>
      <c r="P11" s="7" t="s">
        <v>7</v>
      </c>
      <c r="Q11" s="6">
        <f>(Q5-S5)/S5</f>
        <v>-4.6880851964631827E-2</v>
      </c>
      <c r="R11" s="6">
        <f>(Q5-R5)/R5</f>
        <v>1.9570272694809907E-2</v>
      </c>
    </row>
    <row r="12" spans="1:19" x14ac:dyDescent="0.3">
      <c r="A12" s="8">
        <v>8</v>
      </c>
      <c r="B12" s="8">
        <v>11707.1</v>
      </c>
      <c r="C12" s="8">
        <v>8952.7000000000007</v>
      </c>
      <c r="D12" s="8">
        <v>10290.6</v>
      </c>
      <c r="E12" s="8">
        <v>10286.4</v>
      </c>
      <c r="F12" s="8">
        <v>11488.1</v>
      </c>
      <c r="G12" s="8">
        <v>8944.6</v>
      </c>
      <c r="H12" s="8">
        <v>10279.799999999999</v>
      </c>
      <c r="I12" s="8">
        <v>10275.299999999999</v>
      </c>
      <c r="J12" s="8">
        <v>12283.3</v>
      </c>
      <c r="K12" s="8">
        <v>8826.2999999999993</v>
      </c>
      <c r="L12" s="8">
        <v>9981.2999999999993</v>
      </c>
      <c r="M12" s="8">
        <v>9995</v>
      </c>
      <c r="P12" s="7" t="s">
        <v>8</v>
      </c>
      <c r="Q12" s="6">
        <f>(Q6-S6)/S6</f>
        <v>1.5765893495151138E-2</v>
      </c>
      <c r="R12" s="6">
        <f t="shared" ref="R12:R14" si="0">(Q6-R6)/R6</f>
        <v>1.5321299961977152E-3</v>
      </c>
    </row>
    <row r="13" spans="1:19" x14ac:dyDescent="0.3">
      <c r="A13" s="8">
        <v>9</v>
      </c>
      <c r="B13" s="8">
        <v>11708</v>
      </c>
      <c r="C13" s="8">
        <v>8951.2000000000007</v>
      </c>
      <c r="D13" s="8">
        <v>10279.5</v>
      </c>
      <c r="E13" s="8">
        <v>10299</v>
      </c>
      <c r="F13" s="8">
        <v>11476.3</v>
      </c>
      <c r="G13" s="8">
        <v>8946.2999999999993</v>
      </c>
      <c r="H13" s="8">
        <v>10260.9</v>
      </c>
      <c r="I13" s="8">
        <v>10240.1</v>
      </c>
      <c r="J13" s="8">
        <v>12275.9</v>
      </c>
      <c r="K13" s="8">
        <v>8819</v>
      </c>
      <c r="L13" s="8">
        <v>9986.1</v>
      </c>
      <c r="M13" s="8">
        <v>9985.5</v>
      </c>
      <c r="P13" s="7" t="s">
        <v>9</v>
      </c>
      <c r="Q13" s="6">
        <f>(Q7-S7)/S7</f>
        <v>3.122056790172939E-2</v>
      </c>
      <c r="R13" s="6">
        <f t="shared" si="0"/>
        <v>3.4220198691638339E-3</v>
      </c>
    </row>
    <row r="14" spans="1:19" ht="15" thickBot="1" x14ac:dyDescent="0.35">
      <c r="A14" s="13">
        <v>10</v>
      </c>
      <c r="B14" s="13">
        <v>11712</v>
      </c>
      <c r="C14" s="13">
        <v>8958.5</v>
      </c>
      <c r="D14" s="13">
        <v>10279.200000000001</v>
      </c>
      <c r="E14" s="13">
        <v>10278.299999999999</v>
      </c>
      <c r="F14" s="13">
        <v>11492.1</v>
      </c>
      <c r="G14" s="13">
        <v>8926.9</v>
      </c>
      <c r="H14" s="13">
        <v>10278.299999999999</v>
      </c>
      <c r="I14" s="13">
        <v>10236.9</v>
      </c>
      <c r="J14" s="13">
        <v>12285.5</v>
      </c>
      <c r="K14" s="13">
        <v>8807.5</v>
      </c>
      <c r="L14" s="13">
        <v>9972.6</v>
      </c>
      <c r="M14" s="13">
        <v>10007.200000000001</v>
      </c>
      <c r="P14" s="7" t="s">
        <v>10</v>
      </c>
      <c r="Q14" s="6">
        <f>(Q8-S8)/S8</f>
        <v>2.982415756762978E-2</v>
      </c>
      <c r="R14" s="6">
        <f t="shared" si="0"/>
        <v>3.5304329168981837E-3</v>
      </c>
    </row>
    <row r="15" spans="1:19" x14ac:dyDescent="0.3">
      <c r="A15" s="12" t="s">
        <v>24</v>
      </c>
      <c r="B15" s="12">
        <f>ROUND(AVERAGE(B5:B14),1)</f>
        <v>11706.4</v>
      </c>
      <c r="C15" s="12">
        <f t="shared" ref="C15:M15" si="1">ROUND(AVERAGE(C5:C14),1)</f>
        <v>8955.5</v>
      </c>
      <c r="D15" s="12">
        <f t="shared" si="1"/>
        <v>10292.200000000001</v>
      </c>
      <c r="E15" s="12">
        <f t="shared" si="1"/>
        <v>10289.9</v>
      </c>
      <c r="F15" s="12">
        <f t="shared" si="1"/>
        <v>11481.7</v>
      </c>
      <c r="G15" s="12">
        <f t="shared" si="1"/>
        <v>8941.7999999999993</v>
      </c>
      <c r="H15" s="12">
        <f t="shared" si="1"/>
        <v>10257.1</v>
      </c>
      <c r="I15" s="12">
        <f t="shared" si="1"/>
        <v>10253.700000000001</v>
      </c>
      <c r="J15" s="12">
        <f t="shared" si="1"/>
        <v>12282.2</v>
      </c>
      <c r="K15" s="12">
        <f t="shared" si="1"/>
        <v>8816.5</v>
      </c>
      <c r="L15" s="12">
        <f t="shared" si="1"/>
        <v>9980.6</v>
      </c>
      <c r="M15" s="12">
        <f t="shared" si="1"/>
        <v>9991.9</v>
      </c>
    </row>
    <row r="16" spans="1:19" x14ac:dyDescent="0.3">
      <c r="A16" s="8" t="s">
        <v>13</v>
      </c>
      <c r="B16" s="8">
        <f>MAX(B5:B14)</f>
        <v>11718.2</v>
      </c>
      <c r="C16" s="8">
        <f t="shared" ref="C16:M16" si="2">MAX(C5:C14)</f>
        <v>8960.2999999999993</v>
      </c>
      <c r="D16" s="8">
        <f t="shared" si="2"/>
        <v>10305.200000000001</v>
      </c>
      <c r="E16" s="8">
        <f t="shared" si="2"/>
        <v>10300</v>
      </c>
      <c r="F16" s="8">
        <f t="shared" si="2"/>
        <v>11497.6</v>
      </c>
      <c r="G16" s="8">
        <f t="shared" si="2"/>
        <v>8955.5</v>
      </c>
      <c r="H16" s="8">
        <f t="shared" si="2"/>
        <v>10279.799999999999</v>
      </c>
      <c r="I16" s="8">
        <f t="shared" si="2"/>
        <v>10275.299999999999</v>
      </c>
      <c r="J16" s="8">
        <f t="shared" si="2"/>
        <v>12292.8</v>
      </c>
      <c r="K16" s="8">
        <f t="shared" si="2"/>
        <v>8832.7999999999993</v>
      </c>
      <c r="L16" s="8">
        <f t="shared" si="2"/>
        <v>10001.799999999999</v>
      </c>
      <c r="M16" s="8">
        <f t="shared" si="2"/>
        <v>10007.200000000001</v>
      </c>
    </row>
    <row r="17" spans="1:13" ht="15" thickBot="1" x14ac:dyDescent="0.35">
      <c r="A17" s="14" t="s">
        <v>14</v>
      </c>
      <c r="B17" s="14">
        <f>MIN(B5:B14)</f>
        <v>11689.1</v>
      </c>
      <c r="C17" s="14">
        <f t="shared" ref="C17:M17" si="3">MIN(C5:C14)</f>
        <v>8951.2000000000007</v>
      </c>
      <c r="D17" s="14">
        <f t="shared" si="3"/>
        <v>10279.200000000001</v>
      </c>
      <c r="E17" s="14">
        <f t="shared" si="3"/>
        <v>10278.299999999999</v>
      </c>
      <c r="F17" s="14">
        <f t="shared" si="3"/>
        <v>11469.8</v>
      </c>
      <c r="G17" s="14">
        <f t="shared" si="3"/>
        <v>8922.5</v>
      </c>
      <c r="H17" s="14">
        <f t="shared" si="3"/>
        <v>10239.200000000001</v>
      </c>
      <c r="I17" s="14">
        <f t="shared" si="3"/>
        <v>10236.9</v>
      </c>
      <c r="J17" s="14">
        <f t="shared" si="3"/>
        <v>12275.9</v>
      </c>
      <c r="K17" s="14">
        <f t="shared" si="3"/>
        <v>8807.5</v>
      </c>
      <c r="L17" s="14">
        <f t="shared" si="3"/>
        <v>9971.7999999999993</v>
      </c>
      <c r="M17" s="14">
        <f t="shared" si="3"/>
        <v>9979.6</v>
      </c>
    </row>
    <row r="18" spans="1:13" ht="15" thickTop="1" x14ac:dyDescent="0.3"/>
    <row r="37" spans="1:4" ht="15" thickBot="1" x14ac:dyDescent="0.35"/>
    <row r="38" spans="1:4" ht="15" thickBot="1" x14ac:dyDescent="0.35">
      <c r="A38" s="43" t="s">
        <v>15</v>
      </c>
      <c r="B38" s="38" t="s">
        <v>3</v>
      </c>
      <c r="C38" s="38"/>
      <c r="D38" s="38"/>
    </row>
    <row r="39" spans="1:4" ht="28.2" thickBot="1" x14ac:dyDescent="0.35">
      <c r="A39" s="44"/>
      <c r="B39" s="1" t="s">
        <v>0</v>
      </c>
      <c r="C39" s="1" t="s">
        <v>1</v>
      </c>
      <c r="D39" s="1" t="s">
        <v>2</v>
      </c>
    </row>
    <row r="40" spans="1:4" ht="15" thickBot="1" x14ac:dyDescent="0.35">
      <c r="A40" s="4" t="s">
        <v>7</v>
      </c>
      <c r="B40" s="30">
        <f>(Q5/S5)</f>
        <v>0.95311914803536812</v>
      </c>
      <c r="C40" s="30">
        <f>R5/S5</f>
        <v>0.93482437999706891</v>
      </c>
      <c r="D40" s="33">
        <f>(S5/S5)</f>
        <v>1</v>
      </c>
    </row>
    <row r="41" spans="1:4" ht="15" thickBot="1" x14ac:dyDescent="0.35">
      <c r="A41" s="4" t="s">
        <v>18</v>
      </c>
      <c r="B41" s="30">
        <f>(Q6/Q6)</f>
        <v>1</v>
      </c>
      <c r="C41" s="30">
        <f>(R6/Q6)</f>
        <v>0.99847021383507328</v>
      </c>
      <c r="D41" s="30">
        <f>S6/Q6</f>
        <v>0.98447881190329967</v>
      </c>
    </row>
    <row r="42" spans="1:4" ht="15" thickBot="1" x14ac:dyDescent="0.35">
      <c r="A42" s="4" t="s">
        <v>9</v>
      </c>
      <c r="B42" s="30">
        <f>(Q7/Q7)</f>
        <v>1</v>
      </c>
      <c r="C42" s="30">
        <f>(R7/Q7)</f>
        <v>0.99658965041487724</v>
      </c>
      <c r="D42" s="30">
        <f>(S7/Q7)</f>
        <v>0.96972464584831231</v>
      </c>
    </row>
    <row r="43" spans="1:4" ht="15" thickBot="1" x14ac:dyDescent="0.35">
      <c r="A43" s="4" t="s">
        <v>10</v>
      </c>
      <c r="B43" s="30">
        <f>(Q8/Q8)</f>
        <v>1</v>
      </c>
      <c r="C43" s="30">
        <f>(R8/Q8)</f>
        <v>0.99648198719132364</v>
      </c>
      <c r="D43" s="30">
        <f>(S8/Q8)</f>
        <v>0.97103956306669648</v>
      </c>
    </row>
  </sheetData>
  <mergeCells count="8">
    <mergeCell ref="A38:A39"/>
    <mergeCell ref="B38:D38"/>
    <mergeCell ref="A3:A4"/>
    <mergeCell ref="P3:P4"/>
    <mergeCell ref="Q3:S3"/>
    <mergeCell ref="B3:E3"/>
    <mergeCell ref="F3:I3"/>
    <mergeCell ref="J3:M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topLeftCell="A16" workbookViewId="0">
      <selection activeCell="D33" sqref="D33"/>
    </sheetView>
  </sheetViews>
  <sheetFormatPr defaultRowHeight="14.4" x14ac:dyDescent="0.3"/>
  <cols>
    <col min="1" max="1" width="6.5546875" customWidth="1"/>
    <col min="2" max="4" width="9.21875" bestFit="1" customWidth="1"/>
  </cols>
  <sheetData>
    <row r="2" spans="1:7" ht="14.4" customHeight="1" x14ac:dyDescent="0.3">
      <c r="A2" s="45" t="s">
        <v>21</v>
      </c>
      <c r="B2" s="39" t="s">
        <v>0</v>
      </c>
      <c r="C2" s="40"/>
      <c r="D2" s="41" t="s">
        <v>1</v>
      </c>
      <c r="E2" s="42"/>
      <c r="F2" s="39" t="s">
        <v>2</v>
      </c>
      <c r="G2" s="40"/>
    </row>
    <row r="3" spans="1:7" ht="15" thickBot="1" x14ac:dyDescent="0.35">
      <c r="A3" s="46"/>
      <c r="B3" s="13" t="s">
        <v>11</v>
      </c>
      <c r="C3" s="13" t="s">
        <v>12</v>
      </c>
      <c r="D3" s="13" t="s">
        <v>11</v>
      </c>
      <c r="E3" s="13" t="s">
        <v>12</v>
      </c>
      <c r="F3" s="13" t="s">
        <v>11</v>
      </c>
      <c r="G3" s="13" t="s">
        <v>12</v>
      </c>
    </row>
    <row r="4" spans="1:7" x14ac:dyDescent="0.3">
      <c r="A4" s="9">
        <v>1</v>
      </c>
      <c r="B4" s="26">
        <v>123</v>
      </c>
      <c r="C4" s="26">
        <v>165</v>
      </c>
      <c r="D4" s="26">
        <v>114</v>
      </c>
      <c r="E4" s="26">
        <v>115</v>
      </c>
      <c r="F4" s="26">
        <v>192</v>
      </c>
      <c r="G4" s="26">
        <v>187</v>
      </c>
    </row>
    <row r="5" spans="1:7" x14ac:dyDescent="0.3">
      <c r="A5" s="8">
        <v>2</v>
      </c>
      <c r="B5" s="15">
        <v>122</v>
      </c>
      <c r="C5" s="15">
        <v>124</v>
      </c>
      <c r="D5" s="15">
        <v>117</v>
      </c>
      <c r="E5" s="15">
        <v>115</v>
      </c>
      <c r="F5" s="15">
        <v>192</v>
      </c>
      <c r="G5" s="15">
        <v>191</v>
      </c>
    </row>
    <row r="6" spans="1:7" x14ac:dyDescent="0.3">
      <c r="A6" s="8">
        <v>3</v>
      </c>
      <c r="B6" s="15">
        <v>130</v>
      </c>
      <c r="C6" s="15">
        <v>129</v>
      </c>
      <c r="D6" s="15">
        <v>121</v>
      </c>
      <c r="E6" s="15">
        <v>118</v>
      </c>
      <c r="F6" s="15">
        <v>192</v>
      </c>
      <c r="G6" s="15">
        <v>192</v>
      </c>
    </row>
    <row r="7" spans="1:7" x14ac:dyDescent="0.3">
      <c r="A7" s="8">
        <v>4</v>
      </c>
      <c r="B7" s="15">
        <v>123</v>
      </c>
      <c r="C7" s="15">
        <v>125</v>
      </c>
      <c r="D7" s="15">
        <v>118</v>
      </c>
      <c r="E7" s="15">
        <v>116</v>
      </c>
      <c r="F7" s="15">
        <v>192</v>
      </c>
      <c r="G7" s="15">
        <v>190</v>
      </c>
    </row>
    <row r="8" spans="1:7" x14ac:dyDescent="0.3">
      <c r="A8" s="8">
        <v>5</v>
      </c>
      <c r="B8" s="15">
        <v>135</v>
      </c>
      <c r="C8" s="15">
        <v>127</v>
      </c>
      <c r="D8" s="15">
        <v>114</v>
      </c>
      <c r="E8" s="15">
        <v>109</v>
      </c>
      <c r="F8" s="15">
        <v>192</v>
      </c>
      <c r="G8" s="15">
        <v>190</v>
      </c>
    </row>
    <row r="9" spans="1:7" x14ac:dyDescent="0.3">
      <c r="A9" s="8">
        <v>6</v>
      </c>
      <c r="B9" s="15">
        <v>126</v>
      </c>
      <c r="C9" s="15">
        <v>125</v>
      </c>
      <c r="D9" s="15">
        <v>113</v>
      </c>
      <c r="E9" s="15">
        <v>95.1</v>
      </c>
      <c r="F9" s="15">
        <v>192</v>
      </c>
      <c r="G9" s="15">
        <v>190</v>
      </c>
    </row>
    <row r="10" spans="1:7" x14ac:dyDescent="0.3">
      <c r="A10" s="8">
        <v>7</v>
      </c>
      <c r="B10" s="15">
        <v>149</v>
      </c>
      <c r="C10" s="15">
        <v>110</v>
      </c>
      <c r="D10" s="15">
        <v>114</v>
      </c>
      <c r="E10" s="15">
        <v>89.3</v>
      </c>
      <c r="F10" s="15">
        <v>192</v>
      </c>
      <c r="G10" s="15">
        <v>191</v>
      </c>
    </row>
    <row r="11" spans="1:7" x14ac:dyDescent="0.3">
      <c r="A11" s="8">
        <v>8</v>
      </c>
      <c r="B11" s="15">
        <v>129</v>
      </c>
      <c r="C11" s="15">
        <v>117</v>
      </c>
      <c r="D11" s="15">
        <v>118</v>
      </c>
      <c r="E11" s="15">
        <v>93.2</v>
      </c>
      <c r="F11" s="15">
        <v>184</v>
      </c>
      <c r="G11" s="15">
        <v>178</v>
      </c>
    </row>
    <row r="12" spans="1:7" x14ac:dyDescent="0.3">
      <c r="A12" s="8">
        <v>9</v>
      </c>
      <c r="B12" s="15">
        <v>145</v>
      </c>
      <c r="C12" s="15">
        <v>118</v>
      </c>
      <c r="D12" s="15">
        <v>117</v>
      </c>
      <c r="E12" s="15">
        <v>84.5</v>
      </c>
      <c r="F12" s="15">
        <v>192</v>
      </c>
      <c r="G12" s="15">
        <v>190</v>
      </c>
    </row>
    <row r="13" spans="1:7" ht="15" thickBot="1" x14ac:dyDescent="0.35">
      <c r="A13" s="13">
        <v>10</v>
      </c>
      <c r="B13" s="16">
        <v>149</v>
      </c>
      <c r="C13" s="16">
        <v>120</v>
      </c>
      <c r="D13" s="16">
        <v>114</v>
      </c>
      <c r="E13" s="16">
        <v>86.5</v>
      </c>
      <c r="F13" s="16">
        <v>193</v>
      </c>
      <c r="G13" s="16">
        <v>191</v>
      </c>
    </row>
    <row r="14" spans="1:7" x14ac:dyDescent="0.3">
      <c r="A14" s="12" t="s">
        <v>24</v>
      </c>
      <c r="B14" s="27">
        <f>ROUND(AVERAGE(B4:B13),0)</f>
        <v>133</v>
      </c>
      <c r="C14" s="27">
        <f t="shared" ref="C14:G14" si="0">ROUND(AVERAGE(C4:C13),0)</f>
        <v>126</v>
      </c>
      <c r="D14" s="27">
        <f t="shared" si="0"/>
        <v>116</v>
      </c>
      <c r="E14" s="27">
        <f t="shared" si="0"/>
        <v>102</v>
      </c>
      <c r="F14" s="27">
        <f t="shared" si="0"/>
        <v>191</v>
      </c>
      <c r="G14" s="27">
        <f t="shared" si="0"/>
        <v>189</v>
      </c>
    </row>
    <row r="15" spans="1:7" x14ac:dyDescent="0.3">
      <c r="A15" s="8" t="s">
        <v>13</v>
      </c>
      <c r="B15" s="28">
        <f>MAX(B4:B13)</f>
        <v>149</v>
      </c>
      <c r="C15" s="28">
        <f t="shared" ref="C15:G15" si="1">MAX(C4:C13)</f>
        <v>165</v>
      </c>
      <c r="D15" s="28">
        <f t="shared" si="1"/>
        <v>121</v>
      </c>
      <c r="E15" s="28">
        <f t="shared" si="1"/>
        <v>118</v>
      </c>
      <c r="F15" s="28">
        <f t="shared" si="1"/>
        <v>193</v>
      </c>
      <c r="G15" s="28">
        <f t="shared" si="1"/>
        <v>192</v>
      </c>
    </row>
    <row r="16" spans="1:7" ht="15" thickBot="1" x14ac:dyDescent="0.35">
      <c r="A16" s="14" t="s">
        <v>14</v>
      </c>
      <c r="B16" s="29">
        <f>MIN(B4:B13)</f>
        <v>122</v>
      </c>
      <c r="C16" s="29">
        <f t="shared" ref="C16:G16" si="2">MIN(C4:C13)</f>
        <v>110</v>
      </c>
      <c r="D16" s="29">
        <f t="shared" si="2"/>
        <v>113</v>
      </c>
      <c r="E16" s="29">
        <f t="shared" si="2"/>
        <v>84.5</v>
      </c>
      <c r="F16" s="29">
        <f t="shared" si="2"/>
        <v>184</v>
      </c>
      <c r="G16" s="29">
        <f t="shared" si="2"/>
        <v>178</v>
      </c>
    </row>
    <row r="17" spans="1:4" ht="15" thickTop="1" x14ac:dyDescent="0.3"/>
    <row r="18" spans="1:4" ht="15" thickBot="1" x14ac:dyDescent="0.35"/>
    <row r="19" spans="1:4" ht="54.6" customHeight="1" thickBot="1" x14ac:dyDescent="0.35">
      <c r="A19" s="36" t="s">
        <v>16</v>
      </c>
      <c r="B19" s="38" t="s">
        <v>3</v>
      </c>
      <c r="C19" s="38"/>
      <c r="D19" s="38"/>
    </row>
    <row r="20" spans="1:4" ht="28.2" thickBot="1" x14ac:dyDescent="0.35">
      <c r="A20" s="37"/>
      <c r="B20" s="1" t="s">
        <v>0</v>
      </c>
      <c r="C20" s="1" t="s">
        <v>1</v>
      </c>
      <c r="D20" s="1" t="s">
        <v>2</v>
      </c>
    </row>
    <row r="21" spans="1:4" ht="28.2" thickBot="1" x14ac:dyDescent="0.35">
      <c r="A21" s="2" t="s">
        <v>19</v>
      </c>
      <c r="B21" s="2">
        <v>133</v>
      </c>
      <c r="C21" s="2">
        <v>116</v>
      </c>
      <c r="D21" s="2">
        <v>191</v>
      </c>
    </row>
    <row r="22" spans="1:4" ht="28.2" thickBot="1" x14ac:dyDescent="0.35">
      <c r="A22" s="2" t="s">
        <v>20</v>
      </c>
      <c r="B22" s="2">
        <v>126</v>
      </c>
      <c r="C22" s="2">
        <v>102.2</v>
      </c>
      <c r="D22" s="2">
        <v>189</v>
      </c>
    </row>
    <row r="23" spans="1:4" x14ac:dyDescent="0.3">
      <c r="B23" s="6">
        <f>(B21-D21)/D21</f>
        <v>-0.30366492146596857</v>
      </c>
      <c r="C23" s="6">
        <f>(B21-C21)/C21</f>
        <v>0.14655172413793102</v>
      </c>
    </row>
    <row r="24" spans="1:4" x14ac:dyDescent="0.3">
      <c r="B24" s="6">
        <f>(B22-D22)/D22</f>
        <v>-0.33333333333333331</v>
      </c>
      <c r="C24" s="6">
        <f>(B22-C22)/C22</f>
        <v>0.23287671232876708</v>
      </c>
    </row>
    <row r="29" spans="1:4" ht="15" thickBot="1" x14ac:dyDescent="0.35"/>
    <row r="30" spans="1:4" ht="15" thickBot="1" x14ac:dyDescent="0.35">
      <c r="A30" s="36" t="s">
        <v>16</v>
      </c>
      <c r="B30" s="38" t="s">
        <v>3</v>
      </c>
      <c r="C30" s="38"/>
      <c r="D30" s="38"/>
    </row>
    <row r="31" spans="1:4" ht="28.2" thickBot="1" x14ac:dyDescent="0.35">
      <c r="A31" s="37"/>
      <c r="B31" s="1" t="s">
        <v>0</v>
      </c>
      <c r="C31" s="1" t="s">
        <v>1</v>
      </c>
      <c r="D31" s="1" t="s">
        <v>2</v>
      </c>
    </row>
    <row r="32" spans="1:4" ht="42" thickBot="1" x14ac:dyDescent="0.35">
      <c r="A32" s="2" t="s">
        <v>19</v>
      </c>
      <c r="B32" s="34">
        <f>B21/D21</f>
        <v>0.69633507853403143</v>
      </c>
      <c r="C32" s="34">
        <f>C21/D21</f>
        <v>0.60732984293193715</v>
      </c>
      <c r="D32" s="35">
        <f>D21/D21</f>
        <v>1</v>
      </c>
    </row>
    <row r="33" spans="1:4" ht="42" thickBot="1" x14ac:dyDescent="0.35">
      <c r="A33" s="2" t="s">
        <v>20</v>
      </c>
      <c r="B33" s="34">
        <f>B22/D22</f>
        <v>0.66666666666666663</v>
      </c>
      <c r="C33" s="34">
        <f>C22/D22</f>
        <v>0.54074074074074074</v>
      </c>
      <c r="D33" s="35">
        <f>D22/D22</f>
        <v>1</v>
      </c>
    </row>
  </sheetData>
  <mergeCells count="8">
    <mergeCell ref="A30:A31"/>
    <mergeCell ref="B30:D30"/>
    <mergeCell ref="B2:C2"/>
    <mergeCell ref="D2:E2"/>
    <mergeCell ref="F2:G2"/>
    <mergeCell ref="A19:A20"/>
    <mergeCell ref="B19:D19"/>
    <mergeCell ref="A2: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CPU</vt:lpstr>
      <vt:lpstr>RAM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2022-09-30T09:36:25Z</dcterms:created>
  <dcterms:modified xsi:type="dcterms:W3CDTF">2022-10-05T01:57:58Z</dcterms:modified>
</cp:coreProperties>
</file>