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2995" windowHeight="9975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Sheet1!$M$3,Sheet1!$M$4,Sheet1!$O$3,Sheet1!$O$4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Sheet1!$M$4</definedName>
    <definedName name="solver_lhs2" localSheetId="0" hidden="1">Sheet1!$M$4</definedName>
    <definedName name="solver_lhs3" localSheetId="0" hidden="1">Sheet1!$M$4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Sheet1!$J$5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hs1" localSheetId="0" hidden="1">0.5</definedName>
    <definedName name="solver_rhs2" localSheetId="0" hidden="1">0.5</definedName>
    <definedName name="solver_rhs3" localSheetId="0" hidden="1">0.5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 concurrentCalc="0"/>
</workbook>
</file>

<file path=xl/calcChain.xml><?xml version="1.0" encoding="utf-8"?>
<calcChain xmlns="http://schemas.openxmlformats.org/spreadsheetml/2006/main">
  <c r="G3" i="1" l="1"/>
  <c r="F3" i="1"/>
  <c r="E3" i="1"/>
  <c r="D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E45" i="1"/>
  <c r="B46" i="1"/>
  <c r="E46" i="1"/>
  <c r="B47" i="1"/>
  <c r="E47" i="1"/>
  <c r="B48" i="1"/>
  <c r="E48" i="1"/>
  <c r="B49" i="1"/>
  <c r="E49" i="1"/>
  <c r="B50" i="1"/>
  <c r="E50" i="1"/>
  <c r="B51" i="1"/>
  <c r="E51" i="1"/>
  <c r="B52" i="1"/>
  <c r="E52" i="1"/>
  <c r="B53" i="1"/>
  <c r="E53" i="1"/>
  <c r="B54" i="1"/>
  <c r="E54" i="1"/>
  <c r="B55" i="1"/>
  <c r="E55" i="1"/>
  <c r="B56" i="1"/>
  <c r="E56" i="1"/>
  <c r="B57" i="1"/>
  <c r="E57" i="1"/>
  <c r="B58" i="1"/>
  <c r="E58" i="1"/>
  <c r="B59" i="1"/>
  <c r="E59" i="1"/>
  <c r="B60" i="1"/>
  <c r="E60" i="1"/>
  <c r="B61" i="1"/>
  <c r="E61" i="1"/>
  <c r="B62" i="1"/>
  <c r="E62" i="1"/>
  <c r="B63" i="1"/>
  <c r="E63" i="1"/>
  <c r="B64" i="1"/>
  <c r="E64" i="1"/>
  <c r="B65" i="1"/>
  <c r="F65" i="1"/>
  <c r="B66" i="1"/>
  <c r="F66" i="1"/>
  <c r="B67" i="1"/>
  <c r="F67" i="1"/>
  <c r="B68" i="1"/>
  <c r="F68" i="1"/>
  <c r="B69" i="1"/>
  <c r="F69" i="1"/>
  <c r="B70" i="1"/>
  <c r="F70" i="1"/>
  <c r="B71" i="1"/>
  <c r="F71" i="1"/>
  <c r="B72" i="1"/>
  <c r="F72" i="1"/>
  <c r="B73" i="1"/>
  <c r="F73" i="1"/>
  <c r="B74" i="1"/>
  <c r="F74" i="1"/>
  <c r="B75" i="1"/>
  <c r="F75" i="1"/>
  <c r="B76" i="1"/>
  <c r="F76" i="1"/>
  <c r="B77" i="1"/>
  <c r="F77" i="1"/>
  <c r="B78" i="1"/>
  <c r="F78" i="1"/>
  <c r="B79" i="1"/>
  <c r="F79" i="1"/>
  <c r="B80" i="1"/>
  <c r="F80" i="1"/>
  <c r="B81" i="1"/>
  <c r="F81" i="1"/>
  <c r="B82" i="1"/>
  <c r="F82" i="1"/>
  <c r="B83" i="1"/>
  <c r="F83" i="1"/>
  <c r="B84" i="1"/>
  <c r="F84" i="1"/>
  <c r="B85" i="1"/>
  <c r="G85" i="1"/>
  <c r="B86" i="1"/>
  <c r="G86" i="1"/>
  <c r="B87" i="1"/>
  <c r="G87" i="1"/>
  <c r="B88" i="1"/>
  <c r="G88" i="1"/>
  <c r="B89" i="1"/>
  <c r="G89" i="1"/>
  <c r="B90" i="1"/>
  <c r="G90" i="1"/>
  <c r="B91" i="1"/>
  <c r="G91" i="1"/>
  <c r="B92" i="1"/>
  <c r="G92" i="1"/>
  <c r="B93" i="1"/>
  <c r="G93" i="1"/>
  <c r="B94" i="1"/>
  <c r="G94" i="1"/>
  <c r="B95" i="1"/>
  <c r="G95" i="1"/>
  <c r="B96" i="1"/>
  <c r="G96" i="1"/>
  <c r="B97" i="1"/>
  <c r="G97" i="1"/>
  <c r="B98" i="1"/>
  <c r="G98" i="1"/>
  <c r="B99" i="1"/>
  <c r="G99" i="1"/>
  <c r="B100" i="1"/>
  <c r="G100" i="1"/>
  <c r="B101" i="1"/>
  <c r="G101" i="1"/>
  <c r="B102" i="1"/>
  <c r="G102" i="1"/>
  <c r="B103" i="1"/>
  <c r="G103" i="1"/>
  <c r="B104" i="1"/>
  <c r="G10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J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F104" i="1"/>
  <c r="E104" i="1"/>
  <c r="D104" i="1"/>
  <c r="C104" i="1"/>
  <c r="F103" i="1"/>
  <c r="E103" i="1"/>
  <c r="D103" i="1"/>
  <c r="C103" i="1"/>
  <c r="F102" i="1"/>
  <c r="E102" i="1"/>
  <c r="D102" i="1"/>
  <c r="C102" i="1"/>
  <c r="F101" i="1"/>
  <c r="E101" i="1"/>
  <c r="D101" i="1"/>
  <c r="C101" i="1"/>
  <c r="F100" i="1"/>
  <c r="E100" i="1"/>
  <c r="D100" i="1"/>
  <c r="C100" i="1"/>
  <c r="F99" i="1"/>
  <c r="E99" i="1"/>
  <c r="D99" i="1"/>
  <c r="C99" i="1"/>
  <c r="F98" i="1"/>
  <c r="E98" i="1"/>
  <c r="D98" i="1"/>
  <c r="C98" i="1"/>
  <c r="F97" i="1"/>
  <c r="E97" i="1"/>
  <c r="D97" i="1"/>
  <c r="C97" i="1"/>
  <c r="F96" i="1"/>
  <c r="E96" i="1"/>
  <c r="D96" i="1"/>
  <c r="C96" i="1"/>
  <c r="F95" i="1"/>
  <c r="E95" i="1"/>
  <c r="D95" i="1"/>
  <c r="C95" i="1"/>
  <c r="F94" i="1"/>
  <c r="E94" i="1"/>
  <c r="D94" i="1"/>
  <c r="C94" i="1"/>
  <c r="F93" i="1"/>
  <c r="E93" i="1"/>
  <c r="D93" i="1"/>
  <c r="C93" i="1"/>
  <c r="F92" i="1"/>
  <c r="E92" i="1"/>
  <c r="D92" i="1"/>
  <c r="C92" i="1"/>
  <c r="F91" i="1"/>
  <c r="E91" i="1"/>
  <c r="D91" i="1"/>
  <c r="C91" i="1"/>
  <c r="F90" i="1"/>
  <c r="E90" i="1"/>
  <c r="D90" i="1"/>
  <c r="C90" i="1"/>
  <c r="F89" i="1"/>
  <c r="E89" i="1"/>
  <c r="D89" i="1"/>
  <c r="C89" i="1"/>
  <c r="F88" i="1"/>
  <c r="E88" i="1"/>
  <c r="D88" i="1"/>
  <c r="C88" i="1"/>
  <c r="F87" i="1"/>
  <c r="E87" i="1"/>
  <c r="D87" i="1"/>
  <c r="C87" i="1"/>
  <c r="F86" i="1"/>
  <c r="E86" i="1"/>
  <c r="D86" i="1"/>
  <c r="C86" i="1"/>
  <c r="F85" i="1"/>
  <c r="E85" i="1"/>
  <c r="D85" i="1"/>
  <c r="C85" i="1"/>
  <c r="G84" i="1"/>
  <c r="E84" i="1"/>
  <c r="D84" i="1"/>
  <c r="C84" i="1"/>
  <c r="G83" i="1"/>
  <c r="E83" i="1"/>
  <c r="D83" i="1"/>
  <c r="C83" i="1"/>
  <c r="G82" i="1"/>
  <c r="E82" i="1"/>
  <c r="D82" i="1"/>
  <c r="C82" i="1"/>
  <c r="G81" i="1"/>
  <c r="E81" i="1"/>
  <c r="D81" i="1"/>
  <c r="C81" i="1"/>
  <c r="G80" i="1"/>
  <c r="E80" i="1"/>
  <c r="D80" i="1"/>
  <c r="C80" i="1"/>
  <c r="G79" i="1"/>
  <c r="E79" i="1"/>
  <c r="D79" i="1"/>
  <c r="C79" i="1"/>
  <c r="G78" i="1"/>
  <c r="E78" i="1"/>
  <c r="D78" i="1"/>
  <c r="C78" i="1"/>
  <c r="G77" i="1"/>
  <c r="E77" i="1"/>
  <c r="D77" i="1"/>
  <c r="C77" i="1"/>
  <c r="G76" i="1"/>
  <c r="E76" i="1"/>
  <c r="D76" i="1"/>
  <c r="C76" i="1"/>
  <c r="G75" i="1"/>
  <c r="E75" i="1"/>
  <c r="D75" i="1"/>
  <c r="C75" i="1"/>
  <c r="G74" i="1"/>
  <c r="E74" i="1"/>
  <c r="D74" i="1"/>
  <c r="C74" i="1"/>
  <c r="G73" i="1"/>
  <c r="E73" i="1"/>
  <c r="D73" i="1"/>
  <c r="C73" i="1"/>
  <c r="G72" i="1"/>
  <c r="E72" i="1"/>
  <c r="D72" i="1"/>
  <c r="C72" i="1"/>
  <c r="G71" i="1"/>
  <c r="E71" i="1"/>
  <c r="D71" i="1"/>
  <c r="C71" i="1"/>
  <c r="G70" i="1"/>
  <c r="E70" i="1"/>
  <c r="D70" i="1"/>
  <c r="C70" i="1"/>
  <c r="G69" i="1"/>
  <c r="E69" i="1"/>
  <c r="D69" i="1"/>
  <c r="C69" i="1"/>
  <c r="G68" i="1"/>
  <c r="E68" i="1"/>
  <c r="D68" i="1"/>
  <c r="C68" i="1"/>
  <c r="G67" i="1"/>
  <c r="E67" i="1"/>
  <c r="D67" i="1"/>
  <c r="C67" i="1"/>
  <c r="G66" i="1"/>
  <c r="E66" i="1"/>
  <c r="D66" i="1"/>
  <c r="C66" i="1"/>
  <c r="G65" i="1"/>
  <c r="E65" i="1"/>
  <c r="D65" i="1"/>
  <c r="C65" i="1"/>
  <c r="G64" i="1"/>
  <c r="F64" i="1"/>
  <c r="D64" i="1"/>
  <c r="C64" i="1"/>
  <c r="G63" i="1"/>
  <c r="F63" i="1"/>
  <c r="D63" i="1"/>
  <c r="C63" i="1"/>
  <c r="G62" i="1"/>
  <c r="F62" i="1"/>
  <c r="D62" i="1"/>
  <c r="C62" i="1"/>
  <c r="G61" i="1"/>
  <c r="F61" i="1"/>
  <c r="D61" i="1"/>
  <c r="C61" i="1"/>
  <c r="G60" i="1"/>
  <c r="F60" i="1"/>
  <c r="D60" i="1"/>
  <c r="C60" i="1"/>
  <c r="G59" i="1"/>
  <c r="F59" i="1"/>
  <c r="D59" i="1"/>
  <c r="C59" i="1"/>
  <c r="G58" i="1"/>
  <c r="F58" i="1"/>
  <c r="D58" i="1"/>
  <c r="C58" i="1"/>
  <c r="G57" i="1"/>
  <c r="F57" i="1"/>
  <c r="D57" i="1"/>
  <c r="C57" i="1"/>
  <c r="G56" i="1"/>
  <c r="F56" i="1"/>
  <c r="D56" i="1"/>
  <c r="C56" i="1"/>
  <c r="G55" i="1"/>
  <c r="F55" i="1"/>
  <c r="D55" i="1"/>
  <c r="C55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D15" i="1"/>
  <c r="D16" i="1"/>
  <c r="D17" i="1"/>
  <c r="D18" i="1"/>
  <c r="D19" i="1"/>
  <c r="D20" i="1"/>
  <c r="D21" i="1"/>
  <c r="D22" i="1"/>
  <c r="D23" i="1"/>
  <c r="D24" i="1"/>
  <c r="F35" i="1"/>
  <c r="F36" i="1"/>
  <c r="F37" i="1"/>
  <c r="F38" i="1"/>
  <c r="F39" i="1"/>
  <c r="F40" i="1"/>
  <c r="F41" i="1"/>
  <c r="F42" i="1"/>
  <c r="F43" i="1"/>
  <c r="F44" i="1"/>
  <c r="G45" i="1"/>
  <c r="G46" i="1"/>
  <c r="G47" i="1"/>
  <c r="G48" i="1"/>
  <c r="G49" i="1"/>
  <c r="G50" i="1"/>
  <c r="G51" i="1"/>
  <c r="G52" i="1"/>
  <c r="G53" i="1"/>
  <c r="G54" i="1"/>
  <c r="E25" i="1"/>
  <c r="E26" i="1"/>
  <c r="E27" i="1"/>
  <c r="E28" i="1"/>
  <c r="E29" i="1"/>
  <c r="E30" i="1"/>
  <c r="E31" i="1"/>
  <c r="E32" i="1"/>
  <c r="E33" i="1"/>
  <c r="E34" i="1"/>
  <c r="F54" i="1"/>
  <c r="D54" i="1"/>
  <c r="C54" i="1"/>
  <c r="A54" i="1"/>
  <c r="F53" i="1"/>
  <c r="D53" i="1"/>
  <c r="C53" i="1"/>
  <c r="F52" i="1"/>
  <c r="D52" i="1"/>
  <c r="C52" i="1"/>
  <c r="F51" i="1"/>
  <c r="D51" i="1"/>
  <c r="C51" i="1"/>
  <c r="F50" i="1"/>
  <c r="D50" i="1"/>
  <c r="C50" i="1"/>
  <c r="F49" i="1"/>
  <c r="D49" i="1"/>
  <c r="C49" i="1"/>
  <c r="F48" i="1"/>
  <c r="D48" i="1"/>
  <c r="C48" i="1"/>
  <c r="F47" i="1"/>
  <c r="D47" i="1"/>
  <c r="C47" i="1"/>
  <c r="F46" i="1"/>
  <c r="D46" i="1"/>
  <c r="C46" i="1"/>
  <c r="F45" i="1"/>
  <c r="D45" i="1"/>
  <c r="C45" i="1"/>
  <c r="G44" i="1"/>
  <c r="E44" i="1"/>
  <c r="C44" i="1"/>
  <c r="G43" i="1"/>
  <c r="E43" i="1"/>
  <c r="C43" i="1"/>
  <c r="G42" i="1"/>
  <c r="E42" i="1"/>
  <c r="C42" i="1"/>
  <c r="G41" i="1"/>
  <c r="E41" i="1"/>
  <c r="C41" i="1"/>
  <c r="G40" i="1"/>
  <c r="E40" i="1"/>
  <c r="C40" i="1"/>
  <c r="G39" i="1"/>
  <c r="E39" i="1"/>
  <c r="C39" i="1"/>
  <c r="G38" i="1"/>
  <c r="E38" i="1"/>
  <c r="C38" i="1"/>
  <c r="G37" i="1"/>
  <c r="E37" i="1"/>
  <c r="C37" i="1"/>
  <c r="G36" i="1"/>
  <c r="E36" i="1"/>
  <c r="C36" i="1"/>
  <c r="G35" i="1"/>
  <c r="E35" i="1"/>
  <c r="C35" i="1"/>
  <c r="G34" i="1"/>
  <c r="F34" i="1"/>
  <c r="C34" i="1"/>
  <c r="G33" i="1"/>
  <c r="F33" i="1"/>
  <c r="C33" i="1"/>
  <c r="G32" i="1"/>
  <c r="F32" i="1"/>
  <c r="C32" i="1"/>
  <c r="G31" i="1"/>
  <c r="F31" i="1"/>
  <c r="C31" i="1"/>
  <c r="G30" i="1"/>
  <c r="F30" i="1"/>
  <c r="C30" i="1"/>
  <c r="G29" i="1"/>
  <c r="F29" i="1"/>
  <c r="C29" i="1"/>
  <c r="G28" i="1"/>
  <c r="F28" i="1"/>
  <c r="C28" i="1"/>
  <c r="G27" i="1"/>
  <c r="F27" i="1"/>
  <c r="C27" i="1"/>
  <c r="G26" i="1"/>
  <c r="F26" i="1"/>
  <c r="C26" i="1"/>
  <c r="G25" i="1"/>
  <c r="F25" i="1"/>
  <c r="C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D14" i="1"/>
  <c r="G13" i="1"/>
  <c r="F13" i="1"/>
  <c r="E13" i="1"/>
  <c r="D13" i="1"/>
  <c r="G12" i="1"/>
  <c r="F12" i="1"/>
  <c r="E12" i="1"/>
  <c r="D12" i="1"/>
  <c r="G11" i="1"/>
  <c r="F11" i="1"/>
  <c r="E11" i="1"/>
  <c r="D11" i="1"/>
  <c r="G10" i="1"/>
  <c r="F10" i="1"/>
  <c r="E10" i="1"/>
  <c r="D10" i="1"/>
  <c r="G9" i="1"/>
  <c r="F9" i="1"/>
  <c r="E9" i="1"/>
  <c r="D9" i="1"/>
  <c r="G8" i="1"/>
  <c r="F8" i="1"/>
  <c r="E8" i="1"/>
  <c r="D8" i="1"/>
  <c r="G7" i="1"/>
  <c r="F7" i="1"/>
  <c r="E7" i="1"/>
  <c r="D7" i="1"/>
  <c r="G6" i="1"/>
  <c r="F6" i="1"/>
  <c r="E6" i="1"/>
  <c r="D6" i="1"/>
  <c r="G5" i="1"/>
  <c r="F5" i="1"/>
  <c r="E5" i="1"/>
  <c r="D5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</calcChain>
</file>

<file path=xl/sharedStrings.xml><?xml version="1.0" encoding="utf-8"?>
<sst xmlns="http://schemas.openxmlformats.org/spreadsheetml/2006/main" count="11" uniqueCount="11">
  <si>
    <t>iter</t>
  </si>
  <si>
    <t>T</t>
  </si>
  <si>
    <t>Τ0=</t>
  </si>
  <si>
    <t>α=</t>
  </si>
  <si>
    <t>S=</t>
  </si>
  <si>
    <t>b=</t>
  </si>
  <si>
    <t>Acceptance probabilities</t>
  </si>
  <si>
    <t>Deterioration in F-Score: ΔF (&lt; 0)</t>
  </si>
  <si>
    <t>Target average percentage</t>
  </si>
  <si>
    <t>Abs. deviations</t>
  </si>
  <si>
    <t>Sum of abs. deviations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</si>
</sst>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ndara"/>
      <family val="2"/>
      <charset val="161"/>
    </font>
    <font>
      <b/>
      <sz val="14"/>
      <color theme="1"/>
      <name val="Candara"/>
      <family val="2"/>
      <charset val="161"/>
    </font>
    <font>
      <sz val="14"/>
      <color theme="0"/>
      <name val="Candara"/>
      <family val="2"/>
      <charset val="161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9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2" fontId="1" fillId="6" borderId="0" xfId="0" applyNumberFormat="1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2" fontId="1" fillId="7" borderId="3" xfId="0" applyNumberFormat="1" applyFont="1" applyFill="1" applyBorder="1" applyAlignment="1">
      <alignment horizontal="center" vertical="center" wrapText="1"/>
    </xf>
    <xf numFmtId="2" fontId="1" fillId="7" borderId="4" xfId="0" applyNumberFormat="1" applyFont="1" applyFill="1" applyBorder="1" applyAlignment="1">
      <alignment horizontal="center" vertical="center"/>
    </xf>
    <xf numFmtId="2" fontId="3" fillId="6" borderId="0" xfId="0" applyNumberFormat="1" applyFont="1" applyFill="1" applyAlignment="1">
      <alignment horizontal="center" vertical="center"/>
    </xf>
    <xf numFmtId="2" fontId="3" fillId="6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660367</xdr:colOff>
      <xdr:row>6</xdr:row>
      <xdr:rowOff>171450</xdr:rowOff>
    </xdr:from>
    <xdr:ext cx="5769008" cy="235301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8137492" y="1600200"/>
              <a:ext cx="5769008" cy="23530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3200" b="0" i="1">
                        <a:latin typeface="Cambria Math"/>
                      </a:rPr>
                      <m:t>𝐴𝑐𝑐𝑒𝑝𝑡𝑎𝑛𝑐𝑒</m:t>
                    </m:r>
                    <m:r>
                      <a:rPr lang="en-US" sz="3200" b="0" i="1">
                        <a:latin typeface="Cambria Math"/>
                      </a:rPr>
                      <m:t> </m:t>
                    </m:r>
                    <m:r>
                      <a:rPr lang="en-US" sz="3200" b="0" i="1">
                        <a:latin typeface="Cambria Math"/>
                      </a:rPr>
                      <m:t>𝑝𝑟𝑜𝑏𝑎𝑏𝑖𝑙𝑖𝑡𝑦</m:t>
                    </m:r>
                    <m:r>
                      <a:rPr lang="en-GB" sz="3200" i="1">
                        <a:latin typeface="Cambria Math"/>
                      </a:rPr>
                      <m:t>=</m:t>
                    </m:r>
                    <m:sSup>
                      <m:sSupPr>
                        <m:ctrlPr>
                          <a:rPr lang="en-US" sz="32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en-US" sz="3200" b="0" i="1">
                            <a:latin typeface="Cambria Math"/>
                          </a:rPr>
                          <m:t>𝑒</m:t>
                        </m:r>
                      </m:e>
                      <m:sup>
                        <m:f>
                          <m:fPr>
                            <m:ctrlPr>
                              <a:rPr lang="en-US" sz="3200" b="0" i="1"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lang="en-US" sz="3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m:rPr>
                                <m:sty m:val="p"/>
                              </m:rPr>
                              <a:rPr lang="en-US" sz="3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b</m:t>
                            </m:r>
                            <m:r>
                              <m:rPr>
                                <m:sty m:val="p"/>
                              </m:rPr>
                              <a:rPr lang="el-GR" sz="32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Δ</m:t>
                            </m:r>
                            <m:r>
                              <m:rPr>
                                <m:sty m:val="p"/>
                              </m:rPr>
                              <a:rPr lang="en-US" sz="32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f</m:t>
                            </m:r>
                          </m:num>
                          <m:den>
                            <m:r>
                              <a:rPr lang="en-US" sz="3200" b="0" i="1">
                                <a:latin typeface="Cambria Math"/>
                              </a:rPr>
                              <m:t>(</m:t>
                            </m:r>
                            <m:r>
                              <a:rPr lang="en-US" sz="3200" b="0" i="1">
                                <a:latin typeface="Cambria Math"/>
                              </a:rPr>
                              <m:t>𝑇</m:t>
                            </m:r>
                            <m:r>
                              <a:rPr lang="en-US" sz="3200" b="0" i="1">
                                <a:latin typeface="Cambria Math"/>
                              </a:rPr>
                              <m:t>+</m:t>
                            </m:r>
                            <m:r>
                              <a:rPr lang="en-US" sz="3200" b="0" i="1">
                                <a:latin typeface="Cambria Math"/>
                              </a:rPr>
                              <m:t>𝑆</m:t>
                            </m:r>
                            <m:r>
                              <a:rPr lang="en-US" sz="3200" b="0" i="1">
                                <a:latin typeface="Cambria Math"/>
                              </a:rPr>
                              <m:t>)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n-US" sz="3200">
                <a:latin typeface="Bookman Old Style" panose="0205060405050502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3200" b="0" i="1">
                        <a:latin typeface="Cambria Math"/>
                      </a:rPr>
                      <m:t>𝑇</m:t>
                    </m:r>
                    <m:r>
                      <a:rPr lang="en-US" sz="3200" b="0" i="1" baseline="-25000">
                        <a:latin typeface="Cambria Math"/>
                      </a:rPr>
                      <m:t>𝑖𝑛𝑖𝑡𝑖𝑎𝑙</m:t>
                    </m:r>
                    <m:r>
                      <a:rPr lang="en-US" sz="3200" b="0" i="1">
                        <a:latin typeface="Cambria Math"/>
                      </a:rPr>
                      <m:t>=</m:t>
                    </m:r>
                    <m:r>
                      <a:rPr lang="en-US" sz="3200" b="0" i="1">
                        <a:latin typeface="Cambria Math"/>
                      </a:rPr>
                      <m:t>𝑇</m:t>
                    </m:r>
                    <m:r>
                      <a:rPr lang="en-US" sz="3200" b="0" i="1" baseline="-25000">
                        <a:latin typeface="Cambria Math"/>
                      </a:rPr>
                      <m:t>0</m:t>
                    </m:r>
                  </m:oMath>
                </m:oMathPara>
              </a14:m>
              <a:endParaRPr lang="en-US" sz="3200" b="0" i="1">
                <a:latin typeface="Cambria Math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3200" b="0" i="1">
                        <a:latin typeface="Cambria Math"/>
                      </a:rPr>
                      <m:t>𝑇</m:t>
                    </m:r>
                    <m:r>
                      <a:rPr lang="en-US" sz="3200" b="0" i="1">
                        <a:latin typeface="Cambria Math"/>
                      </a:rPr>
                      <m:t>=</m:t>
                    </m:r>
                    <m:r>
                      <a:rPr lang="el-GR" sz="3200" b="0" i="1">
                        <a:latin typeface="Cambria Math"/>
                      </a:rPr>
                      <m:t>𝛼</m:t>
                    </m:r>
                    <m:r>
                      <a:rPr lang="en-US" sz="3200" b="0" i="1">
                        <a:latin typeface="Cambria Math"/>
                      </a:rPr>
                      <m:t>𝑇</m:t>
                    </m:r>
                    <m:r>
                      <a:rPr lang="en-US" sz="3200" b="0" i="1">
                        <a:latin typeface="Cambria Math"/>
                      </a:rPr>
                      <m:t> </m:t>
                    </m:r>
                    <m:r>
                      <a:rPr lang="en-US" sz="3200" b="0" i="1">
                        <a:latin typeface="Cambria Math"/>
                      </a:rPr>
                      <m:t>𝑒𝑣𝑒𝑟𝑦</m:t>
                    </m:r>
                    <m:r>
                      <a:rPr lang="en-US" sz="3200" b="0" i="1">
                        <a:latin typeface="Cambria Math"/>
                      </a:rPr>
                      <m:t> 5 </m:t>
                    </m:r>
                    <m:r>
                      <a:rPr lang="en-US" sz="3200" b="0" i="1">
                        <a:latin typeface="Cambria Math"/>
                      </a:rPr>
                      <m:t>𝑖𝑡𝑒𝑟𝑎𝑡𝑖𝑜𝑛𝑠</m:t>
                    </m:r>
                  </m:oMath>
                </m:oMathPara>
              </a14:m>
              <a:endParaRPr lang="el-GR" sz="3200">
                <a:latin typeface="Bookman Old Style" panose="02050604050505020204" pitchFamily="18" charset="0"/>
              </a:endParaRPr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8137492" y="1600200"/>
              <a:ext cx="5769008" cy="23530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3200" b="0" i="0">
                  <a:latin typeface="Cambria Math"/>
                </a:rPr>
                <a:t>𝐴𝑐𝑐𝑒𝑝𝑡𝑎𝑛𝑐𝑒 𝑝𝑟𝑜𝑏𝑎𝑏𝑖𝑙𝑖𝑡𝑦</a:t>
              </a:r>
              <a:r>
                <a:rPr lang="en-GB" sz="3200" i="0">
                  <a:latin typeface="Cambria Math"/>
                </a:rPr>
                <a:t>=</a:t>
              </a:r>
              <a:r>
                <a:rPr lang="en-US" sz="3200" b="0" i="0">
                  <a:latin typeface="Cambria Math"/>
                </a:rPr>
                <a:t>𝑒^((</a:t>
              </a:r>
              <a:r>
                <a:rPr lang="en-US" sz="3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sz="3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b</a:t>
              </a:r>
              <a:r>
                <a:rPr lang="el-GR" sz="3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Δ</a:t>
              </a:r>
              <a:r>
                <a:rPr lang="en-US" sz="3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f</a:t>
              </a:r>
              <a:r>
                <a:rPr lang="en-US" sz="3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)/(</a:t>
              </a:r>
              <a:r>
                <a:rPr lang="en-US" sz="3200" b="0" i="0">
                  <a:latin typeface="Cambria Math"/>
                </a:rPr>
                <a:t>(𝑇+𝑆)))</a:t>
              </a:r>
              <a:endParaRPr lang="en-US" sz="3200">
                <a:latin typeface="Bookman Old Style" panose="02050604050505020204" pitchFamily="18" charset="0"/>
              </a:endParaRPr>
            </a:p>
            <a:p>
              <a:pPr/>
              <a:r>
                <a:rPr lang="en-US" sz="3200" b="0" i="0">
                  <a:latin typeface="Cambria Math"/>
                </a:rPr>
                <a:t>𝑇</a:t>
              </a:r>
              <a:r>
                <a:rPr lang="en-US" sz="3200" b="0" i="0" baseline="-25000">
                  <a:latin typeface="Cambria Math"/>
                </a:rPr>
                <a:t>𝑖𝑛𝑖𝑡𝑖𝑎𝑙</a:t>
              </a:r>
              <a:r>
                <a:rPr lang="en-US" sz="3200" b="0" i="0">
                  <a:latin typeface="Cambria Math"/>
                </a:rPr>
                <a:t>=𝑇</a:t>
              </a:r>
              <a:r>
                <a:rPr lang="en-US" sz="3200" b="0" i="0" baseline="-25000">
                  <a:latin typeface="Cambria Math"/>
                </a:rPr>
                <a:t>0</a:t>
              </a:r>
              <a:endParaRPr lang="en-US" sz="3200" b="0" i="1">
                <a:latin typeface="Cambria Math"/>
              </a:endParaRPr>
            </a:p>
            <a:p>
              <a:pPr/>
              <a:r>
                <a:rPr lang="en-US" sz="3200" b="0" i="0">
                  <a:latin typeface="Cambria Math"/>
                </a:rPr>
                <a:t>𝑇=</a:t>
              </a:r>
              <a:r>
                <a:rPr lang="el-GR" sz="3200" b="0" i="0">
                  <a:latin typeface="Cambria Math"/>
                </a:rPr>
                <a:t>𝛼</a:t>
              </a:r>
              <a:r>
                <a:rPr lang="en-US" sz="3200" b="0" i="0">
                  <a:latin typeface="Cambria Math"/>
                </a:rPr>
                <a:t>𝑇 𝑒𝑣𝑒𝑟𝑦 5 𝑖𝑡𝑒𝑟𝑎𝑡𝑖𝑜𝑛𝑠</a:t>
              </a:r>
              <a:endParaRPr lang="el-GR" sz="3200">
                <a:latin typeface="Bookman Old Style" panose="02050604050505020204" pitchFamily="18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4"/>
  <sheetViews>
    <sheetView tabSelected="1" workbookViewId="0">
      <selection activeCell="P19" sqref="P19"/>
    </sheetView>
  </sheetViews>
  <sheetFormatPr defaultRowHeight="18.75" x14ac:dyDescent="0.25"/>
  <cols>
    <col min="1" max="1" width="9.140625" style="1"/>
    <col min="2" max="3" width="14.42578125" style="2" customWidth="1"/>
    <col min="4" max="6" width="9.140625" style="1"/>
    <col min="7" max="7" width="10.140625" style="1" customWidth="1"/>
    <col min="8" max="8" width="9.140625" style="7"/>
    <col min="9" max="9" width="20.42578125" style="2" customWidth="1"/>
    <col min="10" max="10" width="17.5703125" style="2" customWidth="1"/>
    <col min="11" max="11" width="9.140625" style="1"/>
    <col min="12" max="12" width="11" style="1" bestFit="1" customWidth="1"/>
    <col min="13" max="16384" width="9.140625" style="1"/>
  </cols>
  <sheetData>
    <row r="2" spans="1:15" ht="56.25" x14ac:dyDescent="0.25">
      <c r="C2" s="11" t="s">
        <v>7</v>
      </c>
      <c r="D2" s="11"/>
      <c r="E2" s="11"/>
      <c r="F2" s="11"/>
      <c r="G2" s="11"/>
      <c r="I2" s="13" t="s">
        <v>8</v>
      </c>
    </row>
    <row r="3" spans="1:15" x14ac:dyDescent="0.25">
      <c r="A3" s="1" t="s">
        <v>0</v>
      </c>
      <c r="B3" s="2" t="s">
        <v>1</v>
      </c>
      <c r="C3" s="9">
        <v>0.15</v>
      </c>
      <c r="D3" s="10">
        <f>C3/2</f>
        <v>7.4999999999999997E-2</v>
      </c>
      <c r="E3" s="10">
        <f>D3/2</f>
        <v>3.7499999999999999E-2</v>
      </c>
      <c r="F3" s="10">
        <f>E3/2</f>
        <v>1.8749999999999999E-2</v>
      </c>
      <c r="G3" s="10">
        <f>F3/2</f>
        <v>9.3749999999999997E-3</v>
      </c>
      <c r="I3" s="14">
        <v>0.5</v>
      </c>
      <c r="K3" s="2"/>
      <c r="L3" s="1" t="s">
        <v>2</v>
      </c>
      <c r="M3" s="1">
        <v>0.38060706214414169</v>
      </c>
      <c r="N3" s="1" t="s">
        <v>4</v>
      </c>
      <c r="O3" s="1">
        <v>-6.5354197092666979E-4</v>
      </c>
    </row>
    <row r="4" spans="1:15" ht="37.5" x14ac:dyDescent="0.25">
      <c r="A4" s="6">
        <v>0</v>
      </c>
      <c r="B4" s="5">
        <f>M3</f>
        <v>0.38060706214414169</v>
      </c>
      <c r="C4" s="12" t="s">
        <v>6</v>
      </c>
      <c r="D4" s="12"/>
      <c r="E4" s="12"/>
      <c r="F4" s="12"/>
      <c r="G4" s="12"/>
      <c r="H4" s="8">
        <v>0</v>
      </c>
      <c r="I4" s="15" t="s">
        <v>9</v>
      </c>
      <c r="J4" s="16" t="s">
        <v>10</v>
      </c>
      <c r="L4" s="1" t="s">
        <v>3</v>
      </c>
      <c r="M4" s="1">
        <v>0.84559620718694828</v>
      </c>
      <c r="N4" s="1" t="s">
        <v>5</v>
      </c>
      <c r="O4" s="1">
        <v>1.3204100951845825</v>
      </c>
    </row>
    <row r="5" spans="1:15" x14ac:dyDescent="0.25">
      <c r="A5" s="1">
        <f>1</f>
        <v>1</v>
      </c>
      <c r="B5" s="2">
        <f t="shared" ref="B5:B36" si="0">IF(MOD(A5,5)=0,$M$4*B4,B4)</f>
        <v>0.38060706214414169</v>
      </c>
      <c r="C5" s="3">
        <f>EXP(-C$3*$O$4/($B5+$O$3))</f>
        <v>0.59376107475826967</v>
      </c>
      <c r="D5" s="4">
        <f>EXP(-D$3*$O$4/($B5+$O$3))</f>
        <v>0.77055893658971319</v>
      </c>
      <c r="E5" s="4">
        <f>EXP(-E$3*$O$4/($B5+$O$3))</f>
        <v>0.87781486464385716</v>
      </c>
      <c r="F5" s="4">
        <f>EXP(-F$3*$O$4/($B5+$O$3))</f>
        <v>0.93691774700016073</v>
      </c>
      <c r="G5" s="4">
        <f>EXP(-G$3*$O$4/($B5+$O$3))</f>
        <v>0.96794511569621589</v>
      </c>
      <c r="H5" s="7">
        <f>IF(MOD(A4,20)=0,H4+1,H4)</f>
        <v>1</v>
      </c>
      <c r="I5" s="2">
        <f>ABS(INDEX(C5:G5,H5)-I$3)</f>
        <v>9.3761074758269669E-2</v>
      </c>
      <c r="J5" s="2">
        <f>SUM(I5:I104)</f>
        <v>5.8740888396889499</v>
      </c>
      <c r="L5" s="2"/>
    </row>
    <row r="6" spans="1:15" x14ac:dyDescent="0.25">
      <c r="A6" s="1">
        <f>A5+1</f>
        <v>2</v>
      </c>
      <c r="B6" s="2">
        <f t="shared" si="0"/>
        <v>0.38060706214414169</v>
      </c>
      <c r="C6" s="3">
        <f t="shared" ref="C6:C21" si="1">EXP(-C$3*$O$4/($B6+$O$3))</f>
        <v>0.59376107475826967</v>
      </c>
      <c r="D6" s="4">
        <f t="shared" ref="D6:G25" si="2">EXP(-D$3*$O$4/($B6+$O$3))</f>
        <v>0.77055893658971319</v>
      </c>
      <c r="E6" s="4">
        <f t="shared" si="2"/>
        <v>0.87781486464385716</v>
      </c>
      <c r="F6" s="4">
        <f t="shared" si="2"/>
        <v>0.93691774700016073</v>
      </c>
      <c r="G6" s="4">
        <f t="shared" si="2"/>
        <v>0.96794511569621589</v>
      </c>
      <c r="H6" s="7">
        <f t="shared" ref="H6:H69" si="3">IF(MOD(A5,20)=0,H5+1,H5)</f>
        <v>1</v>
      </c>
      <c r="I6" s="2">
        <f t="shared" ref="I6:I69" si="4">ABS(INDEX(C6:G6,H6)-I$3)</f>
        <v>9.3761074758269669E-2</v>
      </c>
      <c r="L6" s="2"/>
    </row>
    <row r="7" spans="1:15" x14ac:dyDescent="0.25">
      <c r="A7" s="1">
        <f t="shared" ref="A7:A70" si="5">A6+1</f>
        <v>3</v>
      </c>
      <c r="B7" s="2">
        <f t="shared" si="0"/>
        <v>0.38060706214414169</v>
      </c>
      <c r="C7" s="3">
        <f t="shared" si="1"/>
        <v>0.59376107475826967</v>
      </c>
      <c r="D7" s="4">
        <f t="shared" si="2"/>
        <v>0.77055893658971319</v>
      </c>
      <c r="E7" s="4">
        <f t="shared" si="2"/>
        <v>0.87781486464385716</v>
      </c>
      <c r="F7" s="4">
        <f t="shared" si="2"/>
        <v>0.93691774700016073</v>
      </c>
      <c r="G7" s="4">
        <f t="shared" si="2"/>
        <v>0.96794511569621589</v>
      </c>
      <c r="H7" s="7">
        <f t="shared" si="3"/>
        <v>1</v>
      </c>
      <c r="I7" s="2">
        <f t="shared" si="4"/>
        <v>9.3761074758269669E-2</v>
      </c>
      <c r="L7" s="2"/>
    </row>
    <row r="8" spans="1:15" x14ac:dyDescent="0.25">
      <c r="A8" s="1">
        <f t="shared" si="5"/>
        <v>4</v>
      </c>
      <c r="B8" s="2">
        <f t="shared" si="0"/>
        <v>0.38060706214414169</v>
      </c>
      <c r="C8" s="3">
        <f t="shared" si="1"/>
        <v>0.59376107475826967</v>
      </c>
      <c r="D8" s="4">
        <f t="shared" si="2"/>
        <v>0.77055893658971319</v>
      </c>
      <c r="E8" s="4">
        <f t="shared" si="2"/>
        <v>0.87781486464385716</v>
      </c>
      <c r="F8" s="4">
        <f t="shared" si="2"/>
        <v>0.93691774700016073</v>
      </c>
      <c r="G8" s="4">
        <f t="shared" si="2"/>
        <v>0.96794511569621589</v>
      </c>
      <c r="H8" s="7">
        <f t="shared" si="3"/>
        <v>1</v>
      </c>
      <c r="I8" s="2">
        <f t="shared" si="4"/>
        <v>9.3761074758269669E-2</v>
      </c>
      <c r="L8" s="2"/>
    </row>
    <row r="9" spans="1:15" x14ac:dyDescent="0.25">
      <c r="A9" s="1">
        <f t="shared" si="5"/>
        <v>5</v>
      </c>
      <c r="B9" s="2">
        <f t="shared" si="0"/>
        <v>0.32183988817765335</v>
      </c>
      <c r="C9" s="3">
        <f t="shared" si="1"/>
        <v>0.53974628989870244</v>
      </c>
      <c r="D9" s="4">
        <f t="shared" si="2"/>
        <v>0.7346742746950532</v>
      </c>
      <c r="E9" s="4">
        <f t="shared" si="2"/>
        <v>0.85713142206726567</v>
      </c>
      <c r="F9" s="4">
        <f t="shared" si="2"/>
        <v>0.92581392410530627</v>
      </c>
      <c r="G9" s="4">
        <f t="shared" si="2"/>
        <v>0.96219224903618206</v>
      </c>
      <c r="H9" s="7">
        <f t="shared" si="3"/>
        <v>1</v>
      </c>
      <c r="I9" s="2">
        <f t="shared" si="4"/>
        <v>3.9746289898702436E-2</v>
      </c>
      <c r="L9" s="2"/>
    </row>
    <row r="10" spans="1:15" x14ac:dyDescent="0.25">
      <c r="A10" s="1">
        <f t="shared" si="5"/>
        <v>6</v>
      </c>
      <c r="B10" s="2">
        <f t="shared" si="0"/>
        <v>0.32183988817765335</v>
      </c>
      <c r="C10" s="3">
        <f t="shared" si="1"/>
        <v>0.53974628989870244</v>
      </c>
      <c r="D10" s="4">
        <f t="shared" si="2"/>
        <v>0.7346742746950532</v>
      </c>
      <c r="E10" s="4">
        <f t="shared" si="2"/>
        <v>0.85713142206726567</v>
      </c>
      <c r="F10" s="4">
        <f t="shared" si="2"/>
        <v>0.92581392410530627</v>
      </c>
      <c r="G10" s="4">
        <f t="shared" si="2"/>
        <v>0.96219224903618206</v>
      </c>
      <c r="H10" s="7">
        <f t="shared" si="3"/>
        <v>1</v>
      </c>
      <c r="I10" s="2">
        <f t="shared" si="4"/>
        <v>3.9746289898702436E-2</v>
      </c>
    </row>
    <row r="11" spans="1:15" x14ac:dyDescent="0.25">
      <c r="A11" s="1">
        <f t="shared" si="5"/>
        <v>7</v>
      </c>
      <c r="B11" s="2">
        <f t="shared" si="0"/>
        <v>0.32183988817765335</v>
      </c>
      <c r="C11" s="3">
        <f t="shared" si="1"/>
        <v>0.53974628989870244</v>
      </c>
      <c r="D11" s="4">
        <f t="shared" si="2"/>
        <v>0.7346742746950532</v>
      </c>
      <c r="E11" s="4">
        <f t="shared" si="2"/>
        <v>0.85713142206726567</v>
      </c>
      <c r="F11" s="4">
        <f t="shared" si="2"/>
        <v>0.92581392410530627</v>
      </c>
      <c r="G11" s="4">
        <f t="shared" si="2"/>
        <v>0.96219224903618206</v>
      </c>
      <c r="H11" s="7">
        <f t="shared" si="3"/>
        <v>1</v>
      </c>
      <c r="I11" s="2">
        <f t="shared" si="4"/>
        <v>3.9746289898702436E-2</v>
      </c>
    </row>
    <row r="12" spans="1:15" x14ac:dyDescent="0.25">
      <c r="A12" s="1">
        <f t="shared" si="5"/>
        <v>8</v>
      </c>
      <c r="B12" s="2">
        <f t="shared" si="0"/>
        <v>0.32183988817765335</v>
      </c>
      <c r="C12" s="3">
        <f t="shared" si="1"/>
        <v>0.53974628989870244</v>
      </c>
      <c r="D12" s="4">
        <f t="shared" si="2"/>
        <v>0.7346742746950532</v>
      </c>
      <c r="E12" s="4">
        <f t="shared" si="2"/>
        <v>0.85713142206726567</v>
      </c>
      <c r="F12" s="4">
        <f t="shared" si="2"/>
        <v>0.92581392410530627</v>
      </c>
      <c r="G12" s="4">
        <f t="shared" si="2"/>
        <v>0.96219224903618206</v>
      </c>
      <c r="H12" s="7">
        <f t="shared" si="3"/>
        <v>1</v>
      </c>
      <c r="I12" s="2">
        <f t="shared" si="4"/>
        <v>3.9746289898702436E-2</v>
      </c>
    </row>
    <row r="13" spans="1:15" x14ac:dyDescent="0.25">
      <c r="A13" s="1">
        <f t="shared" si="5"/>
        <v>9</v>
      </c>
      <c r="B13" s="2">
        <f t="shared" si="0"/>
        <v>0.32183988817765335</v>
      </c>
      <c r="C13" s="3">
        <f t="shared" si="1"/>
        <v>0.53974628989870244</v>
      </c>
      <c r="D13" s="4">
        <f t="shared" si="2"/>
        <v>0.7346742746950532</v>
      </c>
      <c r="E13" s="4">
        <f t="shared" si="2"/>
        <v>0.85713142206726567</v>
      </c>
      <c r="F13" s="4">
        <f t="shared" si="2"/>
        <v>0.92581392410530627</v>
      </c>
      <c r="G13" s="4">
        <f t="shared" si="2"/>
        <v>0.96219224903618206</v>
      </c>
      <c r="H13" s="7">
        <f t="shared" si="3"/>
        <v>1</v>
      </c>
      <c r="I13" s="2">
        <f t="shared" si="4"/>
        <v>3.9746289898702436E-2</v>
      </c>
    </row>
    <row r="14" spans="1:15" x14ac:dyDescent="0.25">
      <c r="A14" s="1">
        <f t="shared" si="5"/>
        <v>10</v>
      </c>
      <c r="B14" s="2">
        <f t="shared" si="0"/>
        <v>0.27214658876449521</v>
      </c>
      <c r="C14" s="3">
        <f t="shared" si="1"/>
        <v>0.48213697571911235</v>
      </c>
      <c r="D14" s="4">
        <f t="shared" si="2"/>
        <v>0.69436083970736162</v>
      </c>
      <c r="E14" s="4">
        <f t="shared" si="2"/>
        <v>0.83328316898120636</v>
      </c>
      <c r="F14" s="4">
        <f t="shared" si="2"/>
        <v>0.91284345261452482</v>
      </c>
      <c r="G14" s="4">
        <f t="shared" si="2"/>
        <v>0.95542841312917048</v>
      </c>
      <c r="H14" s="7">
        <f t="shared" si="3"/>
        <v>1</v>
      </c>
      <c r="I14" s="2">
        <f t="shared" si="4"/>
        <v>1.7863024280887652E-2</v>
      </c>
    </row>
    <row r="15" spans="1:15" x14ac:dyDescent="0.25">
      <c r="A15" s="1">
        <f t="shared" si="5"/>
        <v>11</v>
      </c>
      <c r="B15" s="2">
        <f t="shared" si="0"/>
        <v>0.27214658876449521</v>
      </c>
      <c r="C15" s="3">
        <f t="shared" si="1"/>
        <v>0.48213697571911235</v>
      </c>
      <c r="D15" s="4">
        <f t="shared" si="2"/>
        <v>0.69436083970736162</v>
      </c>
      <c r="E15" s="4">
        <f t="shared" si="2"/>
        <v>0.83328316898120636</v>
      </c>
      <c r="F15" s="4">
        <f t="shared" si="2"/>
        <v>0.91284345261452482</v>
      </c>
      <c r="G15" s="4">
        <f t="shared" si="2"/>
        <v>0.95542841312917048</v>
      </c>
      <c r="H15" s="7">
        <f t="shared" si="3"/>
        <v>1</v>
      </c>
      <c r="I15" s="2">
        <f t="shared" si="4"/>
        <v>1.7863024280887652E-2</v>
      </c>
      <c r="L15" s="2"/>
      <c r="M15" s="2"/>
    </row>
    <row r="16" spans="1:15" x14ac:dyDescent="0.25">
      <c r="A16" s="1">
        <f t="shared" si="5"/>
        <v>12</v>
      </c>
      <c r="B16" s="2">
        <f t="shared" si="0"/>
        <v>0.27214658876449521</v>
      </c>
      <c r="C16" s="3">
        <f t="shared" si="1"/>
        <v>0.48213697571911235</v>
      </c>
      <c r="D16" s="4">
        <f t="shared" si="2"/>
        <v>0.69436083970736162</v>
      </c>
      <c r="E16" s="4">
        <f t="shared" si="2"/>
        <v>0.83328316898120636</v>
      </c>
      <c r="F16" s="4">
        <f t="shared" si="2"/>
        <v>0.91284345261452482</v>
      </c>
      <c r="G16" s="4">
        <f t="shared" si="2"/>
        <v>0.95542841312917048</v>
      </c>
      <c r="H16" s="7">
        <f t="shared" si="3"/>
        <v>1</v>
      </c>
      <c r="I16" s="2">
        <f t="shared" si="4"/>
        <v>1.7863024280887652E-2</v>
      </c>
    </row>
    <row r="17" spans="1:14" x14ac:dyDescent="0.25">
      <c r="A17" s="1">
        <f t="shared" si="5"/>
        <v>13</v>
      </c>
      <c r="B17" s="2">
        <f t="shared" si="0"/>
        <v>0.27214658876449521</v>
      </c>
      <c r="C17" s="3">
        <f t="shared" si="1"/>
        <v>0.48213697571911235</v>
      </c>
      <c r="D17" s="4">
        <f t="shared" si="2"/>
        <v>0.69436083970736162</v>
      </c>
      <c r="E17" s="4">
        <f t="shared" si="2"/>
        <v>0.83328316898120636</v>
      </c>
      <c r="F17" s="4">
        <f t="shared" si="2"/>
        <v>0.91284345261452482</v>
      </c>
      <c r="G17" s="4">
        <f t="shared" si="2"/>
        <v>0.95542841312917048</v>
      </c>
      <c r="H17" s="7">
        <f t="shared" si="3"/>
        <v>1</v>
      </c>
      <c r="I17" s="2">
        <f t="shared" si="4"/>
        <v>1.7863024280887652E-2</v>
      </c>
    </row>
    <row r="18" spans="1:14" x14ac:dyDescent="0.25">
      <c r="A18" s="1">
        <f t="shared" si="5"/>
        <v>14</v>
      </c>
      <c r="B18" s="2">
        <f t="shared" si="0"/>
        <v>0.27214658876449521</v>
      </c>
      <c r="C18" s="3">
        <f t="shared" si="1"/>
        <v>0.48213697571911235</v>
      </c>
      <c r="D18" s="4">
        <f t="shared" si="2"/>
        <v>0.69436083970736162</v>
      </c>
      <c r="E18" s="4">
        <f t="shared" si="2"/>
        <v>0.83328316898120636</v>
      </c>
      <c r="F18" s="4">
        <f t="shared" si="2"/>
        <v>0.91284345261452482</v>
      </c>
      <c r="G18" s="4">
        <f t="shared" si="2"/>
        <v>0.95542841312917048</v>
      </c>
      <c r="H18" s="7">
        <f t="shared" si="3"/>
        <v>1</v>
      </c>
      <c r="I18" s="2">
        <f t="shared" si="4"/>
        <v>1.7863024280887652E-2</v>
      </c>
    </row>
    <row r="19" spans="1:14" x14ac:dyDescent="0.25">
      <c r="A19" s="1">
        <f t="shared" si="5"/>
        <v>15</v>
      </c>
      <c r="B19" s="2">
        <f t="shared" si="0"/>
        <v>0.23012612325812332</v>
      </c>
      <c r="C19" s="3">
        <f t="shared" si="1"/>
        <v>0.42184545520506223</v>
      </c>
      <c r="D19" s="4">
        <f t="shared" si="2"/>
        <v>0.64949630884637233</v>
      </c>
      <c r="E19" s="4">
        <f t="shared" si="2"/>
        <v>0.80591333829784217</v>
      </c>
      <c r="F19" s="4">
        <f t="shared" si="2"/>
        <v>0.89772676149140296</v>
      </c>
      <c r="G19" s="4">
        <f t="shared" si="2"/>
        <v>0.94748443865395637</v>
      </c>
      <c r="H19" s="7">
        <f t="shared" si="3"/>
        <v>1</v>
      </c>
      <c r="I19" s="2">
        <f t="shared" si="4"/>
        <v>7.8154544794937775E-2</v>
      </c>
    </row>
    <row r="20" spans="1:14" x14ac:dyDescent="0.25">
      <c r="A20" s="1">
        <f t="shared" si="5"/>
        <v>16</v>
      </c>
      <c r="B20" s="2">
        <f t="shared" si="0"/>
        <v>0.23012612325812332</v>
      </c>
      <c r="C20" s="3">
        <f t="shared" si="1"/>
        <v>0.42184545520506223</v>
      </c>
      <c r="D20" s="4">
        <f t="shared" si="2"/>
        <v>0.64949630884637233</v>
      </c>
      <c r="E20" s="4">
        <f t="shared" si="2"/>
        <v>0.80591333829784217</v>
      </c>
      <c r="F20" s="4">
        <f t="shared" si="2"/>
        <v>0.89772676149140296</v>
      </c>
      <c r="G20" s="4">
        <f t="shared" si="2"/>
        <v>0.94748443865395637</v>
      </c>
      <c r="H20" s="7">
        <f t="shared" si="3"/>
        <v>1</v>
      </c>
      <c r="I20" s="2">
        <f t="shared" si="4"/>
        <v>7.8154544794937775E-2</v>
      </c>
    </row>
    <row r="21" spans="1:14" x14ac:dyDescent="0.25">
      <c r="A21" s="1">
        <f t="shared" si="5"/>
        <v>17</v>
      </c>
      <c r="B21" s="2">
        <f t="shared" si="0"/>
        <v>0.23012612325812332</v>
      </c>
      <c r="C21" s="3">
        <f t="shared" si="1"/>
        <v>0.42184545520506223</v>
      </c>
      <c r="D21" s="4">
        <f t="shared" si="2"/>
        <v>0.64949630884637233</v>
      </c>
      <c r="E21" s="4">
        <f t="shared" si="2"/>
        <v>0.80591333829784217</v>
      </c>
      <c r="F21" s="4">
        <f t="shared" si="2"/>
        <v>0.89772676149140296</v>
      </c>
      <c r="G21" s="4">
        <f t="shared" si="2"/>
        <v>0.94748443865395637</v>
      </c>
      <c r="H21" s="7">
        <f t="shared" si="3"/>
        <v>1</v>
      </c>
      <c r="I21" s="2">
        <f t="shared" si="4"/>
        <v>7.8154544794937775E-2</v>
      </c>
    </row>
    <row r="22" spans="1:14" x14ac:dyDescent="0.25">
      <c r="A22" s="1">
        <f t="shared" si="5"/>
        <v>18</v>
      </c>
      <c r="B22" s="2">
        <f t="shared" si="0"/>
        <v>0.23012612325812332</v>
      </c>
      <c r="C22" s="3">
        <f t="shared" ref="C22:C53" si="6">EXP(-C$3*$O$4/($B22+$O$3))</f>
        <v>0.42184545520506223</v>
      </c>
      <c r="D22" s="4">
        <f t="shared" si="2"/>
        <v>0.64949630884637233</v>
      </c>
      <c r="E22" s="4">
        <f t="shared" si="2"/>
        <v>0.80591333829784217</v>
      </c>
      <c r="F22" s="4">
        <f t="shared" si="2"/>
        <v>0.89772676149140296</v>
      </c>
      <c r="G22" s="4">
        <f t="shared" si="2"/>
        <v>0.94748443865395637</v>
      </c>
      <c r="H22" s="7">
        <f t="shared" si="3"/>
        <v>1</v>
      </c>
      <c r="I22" s="2">
        <f t="shared" si="4"/>
        <v>7.8154544794937775E-2</v>
      </c>
    </row>
    <row r="23" spans="1:14" x14ac:dyDescent="0.25">
      <c r="A23" s="1">
        <f t="shared" si="5"/>
        <v>19</v>
      </c>
      <c r="B23" s="2">
        <f t="shared" si="0"/>
        <v>0.23012612325812332</v>
      </c>
      <c r="C23" s="3">
        <f t="shared" si="6"/>
        <v>0.42184545520506223</v>
      </c>
      <c r="D23" s="4">
        <f t="shared" si="2"/>
        <v>0.64949630884637233</v>
      </c>
      <c r="E23" s="4">
        <f t="shared" si="2"/>
        <v>0.80591333829784217</v>
      </c>
      <c r="F23" s="4">
        <f t="shared" si="2"/>
        <v>0.89772676149140296</v>
      </c>
      <c r="G23" s="4">
        <f t="shared" si="2"/>
        <v>0.94748443865395637</v>
      </c>
      <c r="H23" s="7">
        <f t="shared" si="3"/>
        <v>1</v>
      </c>
      <c r="I23" s="2">
        <f t="shared" si="4"/>
        <v>7.8154544794937775E-2</v>
      </c>
    </row>
    <row r="24" spans="1:14" x14ac:dyDescent="0.25">
      <c r="A24" s="1">
        <f t="shared" si="5"/>
        <v>20</v>
      </c>
      <c r="B24" s="2">
        <f t="shared" si="0"/>
        <v>0.19459377700170524</v>
      </c>
      <c r="C24" s="3">
        <f t="shared" si="6"/>
        <v>0.36014438663406939</v>
      </c>
      <c r="D24" s="4">
        <f t="shared" si="2"/>
        <v>0.60012031013295108</v>
      </c>
      <c r="E24" s="4">
        <f t="shared" si="2"/>
        <v>0.77467432520572865</v>
      </c>
      <c r="F24" s="4">
        <f t="shared" si="2"/>
        <v>0.88015585279297481</v>
      </c>
      <c r="G24" s="4">
        <f t="shared" si="2"/>
        <v>0.93816621810475287</v>
      </c>
      <c r="H24" s="7">
        <f t="shared" si="3"/>
        <v>1</v>
      </c>
      <c r="I24" s="2">
        <f t="shared" si="4"/>
        <v>0.13985561336593061</v>
      </c>
    </row>
    <row r="25" spans="1:14" x14ac:dyDescent="0.25">
      <c r="A25" s="1">
        <f t="shared" si="5"/>
        <v>21</v>
      </c>
      <c r="B25" s="2">
        <f t="shared" si="0"/>
        <v>0.19459377700170524</v>
      </c>
      <c r="C25" s="4">
        <f t="shared" si="6"/>
        <v>0.36014438663406939</v>
      </c>
      <c r="D25" s="3">
        <f t="shared" si="2"/>
        <v>0.60012031013295108</v>
      </c>
      <c r="E25" s="4">
        <f t="shared" si="2"/>
        <v>0.77467432520572865</v>
      </c>
      <c r="F25" s="4">
        <f t="shared" si="2"/>
        <v>0.88015585279297481</v>
      </c>
      <c r="G25" s="4">
        <f t="shared" si="2"/>
        <v>0.93816621810475287</v>
      </c>
      <c r="H25" s="7">
        <f t="shared" si="3"/>
        <v>2</v>
      </c>
      <c r="I25" s="2">
        <f t="shared" si="4"/>
        <v>0.10012031013295108</v>
      </c>
      <c r="L25" s="2"/>
      <c r="N25" s="2"/>
    </row>
    <row r="26" spans="1:14" x14ac:dyDescent="0.25">
      <c r="A26" s="1">
        <f t="shared" si="5"/>
        <v>22</v>
      </c>
      <c r="B26" s="2">
        <f t="shared" si="0"/>
        <v>0.19459377700170524</v>
      </c>
      <c r="C26" s="4">
        <f t="shared" si="6"/>
        <v>0.36014438663406939</v>
      </c>
      <c r="D26" s="3">
        <f t="shared" ref="D26:G45" si="7">EXP(-D$3*$O$4/($B26+$O$3))</f>
        <v>0.60012031013295108</v>
      </c>
      <c r="E26" s="4">
        <f t="shared" si="7"/>
        <v>0.77467432520572865</v>
      </c>
      <c r="F26" s="4">
        <f t="shared" si="7"/>
        <v>0.88015585279297481</v>
      </c>
      <c r="G26" s="4">
        <f t="shared" si="7"/>
        <v>0.93816621810475287</v>
      </c>
      <c r="H26" s="7">
        <f t="shared" si="3"/>
        <v>2</v>
      </c>
      <c r="I26" s="2">
        <f t="shared" si="4"/>
        <v>0.10012031013295108</v>
      </c>
    </row>
    <row r="27" spans="1:14" x14ac:dyDescent="0.25">
      <c r="A27" s="1">
        <f t="shared" si="5"/>
        <v>23</v>
      </c>
      <c r="B27" s="2">
        <f t="shared" si="0"/>
        <v>0.19459377700170524</v>
      </c>
      <c r="C27" s="4">
        <f t="shared" si="6"/>
        <v>0.36014438663406939</v>
      </c>
      <c r="D27" s="3">
        <f t="shared" si="7"/>
        <v>0.60012031013295108</v>
      </c>
      <c r="E27" s="4">
        <f t="shared" si="7"/>
        <v>0.77467432520572865</v>
      </c>
      <c r="F27" s="4">
        <f t="shared" si="7"/>
        <v>0.88015585279297481</v>
      </c>
      <c r="G27" s="4">
        <f t="shared" si="7"/>
        <v>0.93816621810475287</v>
      </c>
      <c r="H27" s="7">
        <f t="shared" si="3"/>
        <v>2</v>
      </c>
      <c r="I27" s="2">
        <f t="shared" si="4"/>
        <v>0.10012031013295108</v>
      </c>
    </row>
    <row r="28" spans="1:14" x14ac:dyDescent="0.25">
      <c r="A28" s="1">
        <f t="shared" si="5"/>
        <v>24</v>
      </c>
      <c r="B28" s="2">
        <f t="shared" si="0"/>
        <v>0.19459377700170524</v>
      </c>
      <c r="C28" s="4">
        <f t="shared" si="6"/>
        <v>0.36014438663406939</v>
      </c>
      <c r="D28" s="3">
        <f t="shared" si="7"/>
        <v>0.60012031013295108</v>
      </c>
      <c r="E28" s="4">
        <f t="shared" si="7"/>
        <v>0.77467432520572865</v>
      </c>
      <c r="F28" s="4">
        <f t="shared" si="7"/>
        <v>0.88015585279297481</v>
      </c>
      <c r="G28" s="4">
        <f t="shared" si="7"/>
        <v>0.93816621810475287</v>
      </c>
      <c r="H28" s="7">
        <f t="shared" si="3"/>
        <v>2</v>
      </c>
      <c r="I28" s="2">
        <f t="shared" si="4"/>
        <v>0.10012031013295108</v>
      </c>
    </row>
    <row r="29" spans="1:14" x14ac:dyDescent="0.25">
      <c r="A29" s="1">
        <f t="shared" si="5"/>
        <v>25</v>
      </c>
      <c r="B29" s="2">
        <f t="shared" si="0"/>
        <v>0.16454775977482475</v>
      </c>
      <c r="C29" s="4">
        <f t="shared" si="6"/>
        <v>0.29865338049323659</v>
      </c>
      <c r="D29" s="3">
        <f t="shared" si="7"/>
        <v>0.54649188511197178</v>
      </c>
      <c r="E29" s="4">
        <f t="shared" si="7"/>
        <v>0.73925089456284854</v>
      </c>
      <c r="F29" s="4">
        <f t="shared" si="7"/>
        <v>0.85979700776569845</v>
      </c>
      <c r="G29" s="4">
        <f t="shared" si="7"/>
        <v>0.92725239701264639</v>
      </c>
      <c r="H29" s="7">
        <f t="shared" si="3"/>
        <v>2</v>
      </c>
      <c r="I29" s="2">
        <f t="shared" si="4"/>
        <v>4.6491885111971776E-2</v>
      </c>
    </row>
    <row r="30" spans="1:14" x14ac:dyDescent="0.25">
      <c r="A30" s="1">
        <f t="shared" si="5"/>
        <v>26</v>
      </c>
      <c r="B30" s="2">
        <f t="shared" si="0"/>
        <v>0.16454775977482475</v>
      </c>
      <c r="C30" s="4">
        <f t="shared" si="6"/>
        <v>0.29865338049323659</v>
      </c>
      <c r="D30" s="3">
        <f t="shared" si="7"/>
        <v>0.54649188511197178</v>
      </c>
      <c r="E30" s="4">
        <f t="shared" si="7"/>
        <v>0.73925089456284854</v>
      </c>
      <c r="F30" s="4">
        <f t="shared" si="7"/>
        <v>0.85979700776569845</v>
      </c>
      <c r="G30" s="4">
        <f t="shared" si="7"/>
        <v>0.92725239701264639</v>
      </c>
      <c r="H30" s="7">
        <f t="shared" si="3"/>
        <v>2</v>
      </c>
      <c r="I30" s="2">
        <f t="shared" si="4"/>
        <v>4.6491885111971776E-2</v>
      </c>
    </row>
    <row r="31" spans="1:14" x14ac:dyDescent="0.25">
      <c r="A31" s="1">
        <f t="shared" si="5"/>
        <v>27</v>
      </c>
      <c r="B31" s="2">
        <f t="shared" si="0"/>
        <v>0.16454775977482475</v>
      </c>
      <c r="C31" s="4">
        <f t="shared" si="6"/>
        <v>0.29865338049323659</v>
      </c>
      <c r="D31" s="3">
        <f t="shared" si="7"/>
        <v>0.54649188511197178</v>
      </c>
      <c r="E31" s="4">
        <f t="shared" si="7"/>
        <v>0.73925089456284854</v>
      </c>
      <c r="F31" s="4">
        <f t="shared" si="7"/>
        <v>0.85979700776569845</v>
      </c>
      <c r="G31" s="4">
        <f t="shared" si="7"/>
        <v>0.92725239701264639</v>
      </c>
      <c r="H31" s="7">
        <f t="shared" si="3"/>
        <v>2</v>
      </c>
      <c r="I31" s="2">
        <f t="shared" si="4"/>
        <v>4.6491885111971776E-2</v>
      </c>
    </row>
    <row r="32" spans="1:14" x14ac:dyDescent="0.25">
      <c r="A32" s="1">
        <f t="shared" si="5"/>
        <v>28</v>
      </c>
      <c r="B32" s="2">
        <f t="shared" si="0"/>
        <v>0.16454775977482475</v>
      </c>
      <c r="C32" s="4">
        <f t="shared" si="6"/>
        <v>0.29865338049323659</v>
      </c>
      <c r="D32" s="3">
        <f t="shared" si="7"/>
        <v>0.54649188511197178</v>
      </c>
      <c r="E32" s="4">
        <f t="shared" si="7"/>
        <v>0.73925089456284854</v>
      </c>
      <c r="F32" s="4">
        <f t="shared" si="7"/>
        <v>0.85979700776569845</v>
      </c>
      <c r="G32" s="4">
        <f t="shared" si="7"/>
        <v>0.92725239701264639</v>
      </c>
      <c r="H32" s="7">
        <f t="shared" si="3"/>
        <v>2</v>
      </c>
      <c r="I32" s="2">
        <f t="shared" si="4"/>
        <v>4.6491885111971776E-2</v>
      </c>
    </row>
    <row r="33" spans="1:16" x14ac:dyDescent="0.25">
      <c r="A33" s="1">
        <f t="shared" si="5"/>
        <v>29</v>
      </c>
      <c r="B33" s="2">
        <f t="shared" si="0"/>
        <v>0.16454775977482475</v>
      </c>
      <c r="C33" s="4">
        <f t="shared" si="6"/>
        <v>0.29865338049323659</v>
      </c>
      <c r="D33" s="3">
        <f t="shared" si="7"/>
        <v>0.54649188511197178</v>
      </c>
      <c r="E33" s="4">
        <f t="shared" si="7"/>
        <v>0.73925089456284854</v>
      </c>
      <c r="F33" s="4">
        <f t="shared" si="7"/>
        <v>0.85979700776569845</v>
      </c>
      <c r="G33" s="4">
        <f t="shared" si="7"/>
        <v>0.92725239701264639</v>
      </c>
      <c r="H33" s="7">
        <f t="shared" si="3"/>
        <v>2</v>
      </c>
      <c r="I33" s="2">
        <f t="shared" si="4"/>
        <v>4.6491885111971776E-2</v>
      </c>
    </row>
    <row r="34" spans="1:16" x14ac:dyDescent="0.25">
      <c r="A34" s="1">
        <f t="shared" si="5"/>
        <v>30</v>
      </c>
      <c r="B34" s="2">
        <f t="shared" si="0"/>
        <v>0.13914096156670089</v>
      </c>
      <c r="C34" s="4">
        <f t="shared" si="6"/>
        <v>0.2392665821649593</v>
      </c>
      <c r="D34" s="3">
        <f t="shared" si="7"/>
        <v>0.48914883436941697</v>
      </c>
      <c r="E34" s="4">
        <f t="shared" si="7"/>
        <v>0.69939176029562788</v>
      </c>
      <c r="F34" s="4">
        <f t="shared" si="7"/>
        <v>0.83629645479078041</v>
      </c>
      <c r="G34" s="4">
        <f t="shared" si="7"/>
        <v>0.91449245748162433</v>
      </c>
      <c r="H34" s="7">
        <f t="shared" si="3"/>
        <v>2</v>
      </c>
      <c r="I34" s="2">
        <f t="shared" si="4"/>
        <v>1.0851165630583026E-2</v>
      </c>
    </row>
    <row r="35" spans="1:16" x14ac:dyDescent="0.25">
      <c r="A35" s="1">
        <f t="shared" si="5"/>
        <v>31</v>
      </c>
      <c r="B35" s="2">
        <f t="shared" si="0"/>
        <v>0.13914096156670089</v>
      </c>
      <c r="C35" s="4">
        <f t="shared" si="6"/>
        <v>0.2392665821649593</v>
      </c>
      <c r="D35" s="3">
        <f t="shared" si="7"/>
        <v>0.48914883436941697</v>
      </c>
      <c r="E35" s="4">
        <f t="shared" si="7"/>
        <v>0.69939176029562788</v>
      </c>
      <c r="F35" s="4">
        <f t="shared" si="7"/>
        <v>0.83629645479078041</v>
      </c>
      <c r="G35" s="4">
        <f t="shared" si="7"/>
        <v>0.91449245748162433</v>
      </c>
      <c r="H35" s="7">
        <f t="shared" si="3"/>
        <v>2</v>
      </c>
      <c r="I35" s="2">
        <f t="shared" si="4"/>
        <v>1.0851165630583026E-2</v>
      </c>
      <c r="L35" s="2"/>
      <c r="O35" s="2"/>
    </row>
    <row r="36" spans="1:16" x14ac:dyDescent="0.25">
      <c r="A36" s="1">
        <f t="shared" si="5"/>
        <v>32</v>
      </c>
      <c r="B36" s="2">
        <f t="shared" si="0"/>
        <v>0.13914096156670089</v>
      </c>
      <c r="C36" s="4">
        <f t="shared" si="6"/>
        <v>0.2392665821649593</v>
      </c>
      <c r="D36" s="3">
        <f t="shared" si="7"/>
        <v>0.48914883436941697</v>
      </c>
      <c r="E36" s="4">
        <f t="shared" si="7"/>
        <v>0.69939176029562788</v>
      </c>
      <c r="F36" s="4">
        <f t="shared" si="7"/>
        <v>0.83629645479078041</v>
      </c>
      <c r="G36" s="4">
        <f t="shared" si="7"/>
        <v>0.91449245748162433</v>
      </c>
      <c r="H36" s="7">
        <f t="shared" si="3"/>
        <v>2</v>
      </c>
      <c r="I36" s="2">
        <f t="shared" si="4"/>
        <v>1.0851165630583026E-2</v>
      </c>
    </row>
    <row r="37" spans="1:16" x14ac:dyDescent="0.25">
      <c r="A37" s="1">
        <f t="shared" si="5"/>
        <v>33</v>
      </c>
      <c r="B37" s="2">
        <f t="shared" ref="B37:B100" si="8">IF(MOD(A37,5)=0,$M$4*B36,B36)</f>
        <v>0.13914096156670089</v>
      </c>
      <c r="C37" s="4">
        <f t="shared" si="6"/>
        <v>0.2392665821649593</v>
      </c>
      <c r="D37" s="3">
        <f t="shared" si="7"/>
        <v>0.48914883436941697</v>
      </c>
      <c r="E37" s="4">
        <f t="shared" si="7"/>
        <v>0.69939176029562788</v>
      </c>
      <c r="F37" s="4">
        <f t="shared" si="7"/>
        <v>0.83629645479078041</v>
      </c>
      <c r="G37" s="4">
        <f t="shared" si="7"/>
        <v>0.91449245748162433</v>
      </c>
      <c r="H37" s="7">
        <f t="shared" si="3"/>
        <v>2</v>
      </c>
      <c r="I37" s="2">
        <f t="shared" si="4"/>
        <v>1.0851165630583026E-2</v>
      </c>
    </row>
    <row r="38" spans="1:16" x14ac:dyDescent="0.25">
      <c r="A38" s="1">
        <f t="shared" si="5"/>
        <v>34</v>
      </c>
      <c r="B38" s="2">
        <f t="shared" si="8"/>
        <v>0.13914096156670089</v>
      </c>
      <c r="C38" s="4">
        <f t="shared" si="6"/>
        <v>0.2392665821649593</v>
      </c>
      <c r="D38" s="3">
        <f t="shared" si="7"/>
        <v>0.48914883436941697</v>
      </c>
      <c r="E38" s="4">
        <f t="shared" si="7"/>
        <v>0.69939176029562788</v>
      </c>
      <c r="F38" s="4">
        <f t="shared" si="7"/>
        <v>0.83629645479078041</v>
      </c>
      <c r="G38" s="4">
        <f t="shared" si="7"/>
        <v>0.91449245748162433</v>
      </c>
      <c r="H38" s="7">
        <f t="shared" si="3"/>
        <v>2</v>
      </c>
      <c r="I38" s="2">
        <f t="shared" si="4"/>
        <v>1.0851165630583026E-2</v>
      </c>
    </row>
    <row r="39" spans="1:16" x14ac:dyDescent="0.25">
      <c r="A39" s="1">
        <f t="shared" si="5"/>
        <v>35</v>
      </c>
      <c r="B39" s="2">
        <f t="shared" si="8"/>
        <v>0.11765706936514721</v>
      </c>
      <c r="C39" s="4">
        <f t="shared" si="6"/>
        <v>0.1840068267372123</v>
      </c>
      <c r="D39" s="3">
        <f t="shared" si="7"/>
        <v>0.42896016917333046</v>
      </c>
      <c r="E39" s="4">
        <f t="shared" si="7"/>
        <v>0.65495050894959272</v>
      </c>
      <c r="F39" s="4">
        <f t="shared" si="7"/>
        <v>0.8092901265612924</v>
      </c>
      <c r="G39" s="4">
        <f t="shared" si="7"/>
        <v>0.89960553942341437</v>
      </c>
      <c r="H39" s="7">
        <f t="shared" si="3"/>
        <v>2</v>
      </c>
      <c r="I39" s="2">
        <f t="shared" si="4"/>
        <v>7.1039830826669537E-2</v>
      </c>
    </row>
    <row r="40" spans="1:16" x14ac:dyDescent="0.25">
      <c r="A40" s="1">
        <f t="shared" si="5"/>
        <v>36</v>
      </c>
      <c r="B40" s="2">
        <f t="shared" si="8"/>
        <v>0.11765706936514721</v>
      </c>
      <c r="C40" s="4">
        <f t="shared" si="6"/>
        <v>0.1840068267372123</v>
      </c>
      <c r="D40" s="3">
        <f t="shared" si="7"/>
        <v>0.42896016917333046</v>
      </c>
      <c r="E40" s="4">
        <f t="shared" si="7"/>
        <v>0.65495050894959272</v>
      </c>
      <c r="F40" s="4">
        <f t="shared" si="7"/>
        <v>0.8092901265612924</v>
      </c>
      <c r="G40" s="4">
        <f t="shared" si="7"/>
        <v>0.89960553942341437</v>
      </c>
      <c r="H40" s="7">
        <f t="shared" si="3"/>
        <v>2</v>
      </c>
      <c r="I40" s="2">
        <f t="shared" si="4"/>
        <v>7.1039830826669537E-2</v>
      </c>
    </row>
    <row r="41" spans="1:16" x14ac:dyDescent="0.25">
      <c r="A41" s="1">
        <f t="shared" si="5"/>
        <v>37</v>
      </c>
      <c r="B41" s="2">
        <f t="shared" si="8"/>
        <v>0.11765706936514721</v>
      </c>
      <c r="C41" s="4">
        <f t="shared" si="6"/>
        <v>0.1840068267372123</v>
      </c>
      <c r="D41" s="3">
        <f t="shared" si="7"/>
        <v>0.42896016917333046</v>
      </c>
      <c r="E41" s="4">
        <f t="shared" si="7"/>
        <v>0.65495050894959272</v>
      </c>
      <c r="F41" s="4">
        <f t="shared" si="7"/>
        <v>0.8092901265612924</v>
      </c>
      <c r="G41" s="4">
        <f t="shared" si="7"/>
        <v>0.89960553942341437</v>
      </c>
      <c r="H41" s="7">
        <f t="shared" si="3"/>
        <v>2</v>
      </c>
      <c r="I41" s="2">
        <f t="shared" si="4"/>
        <v>7.1039830826669537E-2</v>
      </c>
    </row>
    <row r="42" spans="1:16" x14ac:dyDescent="0.25">
      <c r="A42" s="1">
        <f t="shared" si="5"/>
        <v>38</v>
      </c>
      <c r="B42" s="2">
        <f t="shared" si="8"/>
        <v>0.11765706936514721</v>
      </c>
      <c r="C42" s="4">
        <f t="shared" si="6"/>
        <v>0.1840068267372123</v>
      </c>
      <c r="D42" s="3">
        <f t="shared" si="7"/>
        <v>0.42896016917333046</v>
      </c>
      <c r="E42" s="4">
        <f t="shared" si="7"/>
        <v>0.65495050894959272</v>
      </c>
      <c r="F42" s="4">
        <f t="shared" si="7"/>
        <v>0.8092901265612924</v>
      </c>
      <c r="G42" s="4">
        <f t="shared" si="7"/>
        <v>0.89960553942341437</v>
      </c>
      <c r="H42" s="7">
        <f t="shared" si="3"/>
        <v>2</v>
      </c>
      <c r="I42" s="2">
        <f t="shared" si="4"/>
        <v>7.1039830826669537E-2</v>
      </c>
    </row>
    <row r="43" spans="1:16" x14ac:dyDescent="0.25">
      <c r="A43" s="1">
        <f t="shared" si="5"/>
        <v>39</v>
      </c>
      <c r="B43" s="2">
        <f t="shared" si="8"/>
        <v>0.11765706936514721</v>
      </c>
      <c r="C43" s="4">
        <f t="shared" si="6"/>
        <v>0.1840068267372123</v>
      </c>
      <c r="D43" s="3">
        <f t="shared" si="7"/>
        <v>0.42896016917333046</v>
      </c>
      <c r="E43" s="4">
        <f t="shared" si="7"/>
        <v>0.65495050894959272</v>
      </c>
      <c r="F43" s="4">
        <f t="shared" si="7"/>
        <v>0.8092901265612924</v>
      </c>
      <c r="G43" s="4">
        <f t="shared" si="7"/>
        <v>0.89960553942341437</v>
      </c>
      <c r="H43" s="7">
        <f t="shared" si="3"/>
        <v>2</v>
      </c>
      <c r="I43" s="2">
        <f t="shared" si="4"/>
        <v>7.1039830826669537E-2</v>
      </c>
    </row>
    <row r="44" spans="1:16" x14ac:dyDescent="0.25">
      <c r="A44" s="1">
        <f t="shared" si="5"/>
        <v>40</v>
      </c>
      <c r="B44" s="2">
        <f t="shared" si="8"/>
        <v>9.949037160390016E-2</v>
      </c>
      <c r="C44" s="4">
        <f t="shared" si="6"/>
        <v>0.13480524184182358</v>
      </c>
      <c r="D44" s="3">
        <f t="shared" si="7"/>
        <v>0.36715833347729365</v>
      </c>
      <c r="E44" s="4">
        <f t="shared" si="7"/>
        <v>0.60593591532215163</v>
      </c>
      <c r="F44" s="4">
        <f t="shared" si="7"/>
        <v>0.77841885596518767</v>
      </c>
      <c r="G44" s="4">
        <f t="shared" si="7"/>
        <v>0.88228048599364794</v>
      </c>
      <c r="H44" s="7">
        <f t="shared" si="3"/>
        <v>2</v>
      </c>
      <c r="I44" s="2">
        <f t="shared" si="4"/>
        <v>0.13284166652270635</v>
      </c>
    </row>
    <row r="45" spans="1:16" x14ac:dyDescent="0.25">
      <c r="A45" s="1">
        <f t="shared" si="5"/>
        <v>41</v>
      </c>
      <c r="B45" s="2">
        <f t="shared" si="8"/>
        <v>9.949037160390016E-2</v>
      </c>
      <c r="C45" s="4">
        <f t="shared" si="6"/>
        <v>0.13480524184182358</v>
      </c>
      <c r="D45" s="4">
        <f t="shared" si="7"/>
        <v>0.36715833347729365</v>
      </c>
      <c r="E45" s="3">
        <f t="shared" si="7"/>
        <v>0.60593591532215163</v>
      </c>
      <c r="F45" s="4">
        <f t="shared" si="7"/>
        <v>0.77841885596518767</v>
      </c>
      <c r="G45" s="4">
        <f t="shared" si="7"/>
        <v>0.88228048599364794</v>
      </c>
      <c r="H45" s="7">
        <f t="shared" si="3"/>
        <v>3</v>
      </c>
      <c r="I45" s="2">
        <f t="shared" si="4"/>
        <v>0.10593591532215163</v>
      </c>
      <c r="L45" s="2"/>
      <c r="P45" s="2"/>
    </row>
    <row r="46" spans="1:16" x14ac:dyDescent="0.25">
      <c r="A46" s="1">
        <f t="shared" si="5"/>
        <v>42</v>
      </c>
      <c r="B46" s="2">
        <f t="shared" si="8"/>
        <v>9.949037160390016E-2</v>
      </c>
      <c r="C46" s="4">
        <f t="shared" si="6"/>
        <v>0.13480524184182358</v>
      </c>
      <c r="D46" s="4">
        <f t="shared" ref="D46:G65" si="9">EXP(-D$3*$O$4/($B46+$O$3))</f>
        <v>0.36715833347729365</v>
      </c>
      <c r="E46" s="3">
        <f t="shared" si="9"/>
        <v>0.60593591532215163</v>
      </c>
      <c r="F46" s="4">
        <f t="shared" si="9"/>
        <v>0.77841885596518767</v>
      </c>
      <c r="G46" s="4">
        <f t="shared" si="9"/>
        <v>0.88228048599364794</v>
      </c>
      <c r="H46" s="7">
        <f t="shared" si="3"/>
        <v>3</v>
      </c>
      <c r="I46" s="2">
        <f t="shared" si="4"/>
        <v>0.10593591532215163</v>
      </c>
    </row>
    <row r="47" spans="1:16" x14ac:dyDescent="0.25">
      <c r="A47" s="1">
        <f t="shared" si="5"/>
        <v>43</v>
      </c>
      <c r="B47" s="2">
        <f t="shared" si="8"/>
        <v>9.949037160390016E-2</v>
      </c>
      <c r="C47" s="4">
        <f t="shared" si="6"/>
        <v>0.13480524184182358</v>
      </c>
      <c r="D47" s="4">
        <f t="shared" si="9"/>
        <v>0.36715833347729365</v>
      </c>
      <c r="E47" s="3">
        <f t="shared" si="9"/>
        <v>0.60593591532215163</v>
      </c>
      <c r="F47" s="4">
        <f t="shared" si="9"/>
        <v>0.77841885596518767</v>
      </c>
      <c r="G47" s="4">
        <f t="shared" si="9"/>
        <v>0.88228048599364794</v>
      </c>
      <c r="H47" s="7">
        <f t="shared" si="3"/>
        <v>3</v>
      </c>
      <c r="I47" s="2">
        <f t="shared" si="4"/>
        <v>0.10593591532215163</v>
      </c>
    </row>
    <row r="48" spans="1:16" x14ac:dyDescent="0.25">
      <c r="A48" s="1">
        <f t="shared" si="5"/>
        <v>44</v>
      </c>
      <c r="B48" s="2">
        <f t="shared" si="8"/>
        <v>9.949037160390016E-2</v>
      </c>
      <c r="C48" s="4">
        <f t="shared" si="6"/>
        <v>0.13480524184182358</v>
      </c>
      <c r="D48" s="4">
        <f t="shared" si="9"/>
        <v>0.36715833347729365</v>
      </c>
      <c r="E48" s="3">
        <f t="shared" si="9"/>
        <v>0.60593591532215163</v>
      </c>
      <c r="F48" s="4">
        <f t="shared" si="9"/>
        <v>0.77841885596518767</v>
      </c>
      <c r="G48" s="4">
        <f t="shared" si="9"/>
        <v>0.88228048599364794</v>
      </c>
      <c r="H48" s="7">
        <f t="shared" si="3"/>
        <v>3</v>
      </c>
      <c r="I48" s="2">
        <f t="shared" si="4"/>
        <v>0.10593591532215163</v>
      </c>
    </row>
    <row r="49" spans="1:9" x14ac:dyDescent="0.25">
      <c r="A49" s="1">
        <f t="shared" si="5"/>
        <v>45</v>
      </c>
      <c r="B49" s="2">
        <f t="shared" si="8"/>
        <v>8.4128680879878029E-2</v>
      </c>
      <c r="C49" s="4">
        <f t="shared" si="6"/>
        <v>9.3228610461619107E-2</v>
      </c>
      <c r="D49" s="4">
        <f t="shared" si="9"/>
        <v>0.30533360519539787</v>
      </c>
      <c r="E49" s="3">
        <f t="shared" si="9"/>
        <v>0.55257000026729453</v>
      </c>
      <c r="F49" s="4">
        <f t="shared" si="9"/>
        <v>0.74335052314994343</v>
      </c>
      <c r="G49" s="4">
        <f t="shared" si="9"/>
        <v>0.86217777931813078</v>
      </c>
      <c r="H49" s="7">
        <f t="shared" si="3"/>
        <v>3</v>
      </c>
      <c r="I49" s="2">
        <f t="shared" si="4"/>
        <v>5.2570000267294525E-2</v>
      </c>
    </row>
    <row r="50" spans="1:9" x14ac:dyDescent="0.25">
      <c r="A50" s="1">
        <f t="shared" si="5"/>
        <v>46</v>
      </c>
      <c r="B50" s="2">
        <f t="shared" si="8"/>
        <v>8.4128680879878029E-2</v>
      </c>
      <c r="C50" s="4">
        <f t="shared" si="6"/>
        <v>9.3228610461619107E-2</v>
      </c>
      <c r="D50" s="4">
        <f t="shared" si="9"/>
        <v>0.30533360519539787</v>
      </c>
      <c r="E50" s="3">
        <f t="shared" si="9"/>
        <v>0.55257000026729453</v>
      </c>
      <c r="F50" s="4">
        <f t="shared" si="9"/>
        <v>0.74335052314994343</v>
      </c>
      <c r="G50" s="4">
        <f t="shared" si="9"/>
        <v>0.86217777931813078</v>
      </c>
      <c r="H50" s="7">
        <f t="shared" si="3"/>
        <v>3</v>
      </c>
      <c r="I50" s="2">
        <f t="shared" si="4"/>
        <v>5.2570000267294525E-2</v>
      </c>
    </row>
    <row r="51" spans="1:9" x14ac:dyDescent="0.25">
      <c r="A51" s="1">
        <f t="shared" si="5"/>
        <v>47</v>
      </c>
      <c r="B51" s="2">
        <f t="shared" si="8"/>
        <v>8.4128680879878029E-2</v>
      </c>
      <c r="C51" s="4">
        <f t="shared" si="6"/>
        <v>9.3228610461619107E-2</v>
      </c>
      <c r="D51" s="4">
        <f t="shared" si="9"/>
        <v>0.30533360519539787</v>
      </c>
      <c r="E51" s="3">
        <f t="shared" si="9"/>
        <v>0.55257000026729453</v>
      </c>
      <c r="F51" s="4">
        <f t="shared" si="9"/>
        <v>0.74335052314994343</v>
      </c>
      <c r="G51" s="4">
        <f t="shared" si="9"/>
        <v>0.86217777931813078</v>
      </c>
      <c r="H51" s="7">
        <f t="shared" si="3"/>
        <v>3</v>
      </c>
      <c r="I51" s="2">
        <f t="shared" si="4"/>
        <v>5.2570000267294525E-2</v>
      </c>
    </row>
    <row r="52" spans="1:9" x14ac:dyDescent="0.25">
      <c r="A52" s="1">
        <f t="shared" si="5"/>
        <v>48</v>
      </c>
      <c r="B52" s="2">
        <f t="shared" si="8"/>
        <v>8.4128680879878029E-2</v>
      </c>
      <c r="C52" s="4">
        <f t="shared" si="6"/>
        <v>9.3228610461619107E-2</v>
      </c>
      <c r="D52" s="4">
        <f t="shared" si="9"/>
        <v>0.30533360519539787</v>
      </c>
      <c r="E52" s="3">
        <f t="shared" si="9"/>
        <v>0.55257000026729453</v>
      </c>
      <c r="F52" s="4">
        <f t="shared" si="9"/>
        <v>0.74335052314994343</v>
      </c>
      <c r="G52" s="4">
        <f t="shared" si="9"/>
        <v>0.86217777931813078</v>
      </c>
      <c r="H52" s="7">
        <f t="shared" si="3"/>
        <v>3</v>
      </c>
      <c r="I52" s="2">
        <f t="shared" si="4"/>
        <v>5.2570000267294525E-2</v>
      </c>
    </row>
    <row r="53" spans="1:9" x14ac:dyDescent="0.25">
      <c r="A53" s="1">
        <f t="shared" si="5"/>
        <v>49</v>
      </c>
      <c r="B53" s="2">
        <f t="shared" si="8"/>
        <v>8.4128680879878029E-2</v>
      </c>
      <c r="C53" s="4">
        <f t="shared" si="6"/>
        <v>9.3228610461619107E-2</v>
      </c>
      <c r="D53" s="4">
        <f t="shared" si="9"/>
        <v>0.30533360519539787</v>
      </c>
      <c r="E53" s="3">
        <f t="shared" si="9"/>
        <v>0.55257000026729453</v>
      </c>
      <c r="F53" s="4">
        <f t="shared" si="9"/>
        <v>0.74335052314994343</v>
      </c>
      <c r="G53" s="4">
        <f t="shared" si="9"/>
        <v>0.86217777931813078</v>
      </c>
      <c r="H53" s="7">
        <f t="shared" si="3"/>
        <v>3</v>
      </c>
      <c r="I53" s="2">
        <f t="shared" si="4"/>
        <v>5.2570000267294525E-2</v>
      </c>
    </row>
    <row r="54" spans="1:9" x14ac:dyDescent="0.25">
      <c r="A54" s="1">
        <f t="shared" si="5"/>
        <v>50</v>
      </c>
      <c r="B54" s="2">
        <f t="shared" si="8"/>
        <v>7.1138893467665998E-2</v>
      </c>
      <c r="C54" s="4">
        <f t="shared" ref="C54:C85" si="10">EXP(-C$3*$O$4/($B54+$O$3))</f>
        <v>6.0206976978910212E-2</v>
      </c>
      <c r="D54" s="4">
        <f t="shared" si="9"/>
        <v>0.24537110053734978</v>
      </c>
      <c r="E54" s="3">
        <f t="shared" si="9"/>
        <v>0.49534947313724859</v>
      </c>
      <c r="F54" s="4">
        <f t="shared" si="9"/>
        <v>0.70381067989712165</v>
      </c>
      <c r="G54" s="4">
        <f t="shared" si="9"/>
        <v>0.83893425242811581</v>
      </c>
      <c r="H54" s="7">
        <f t="shared" si="3"/>
        <v>3</v>
      </c>
      <c r="I54" s="2">
        <f t="shared" si="4"/>
        <v>4.650526862751414E-3</v>
      </c>
    </row>
    <row r="55" spans="1:9" x14ac:dyDescent="0.25">
      <c r="A55" s="1">
        <f t="shared" si="5"/>
        <v>51</v>
      </c>
      <c r="B55" s="2">
        <f t="shared" si="8"/>
        <v>7.1138893467665998E-2</v>
      </c>
      <c r="C55" s="4">
        <f t="shared" si="10"/>
        <v>6.0206976978910212E-2</v>
      </c>
      <c r="D55" s="4">
        <f t="shared" si="9"/>
        <v>0.24537110053734978</v>
      </c>
      <c r="E55" s="3">
        <f t="shared" si="9"/>
        <v>0.49534947313724859</v>
      </c>
      <c r="F55" s="4">
        <f t="shared" si="9"/>
        <v>0.70381067989712165</v>
      </c>
      <c r="G55" s="4">
        <f t="shared" si="9"/>
        <v>0.83893425242811581</v>
      </c>
      <c r="H55" s="7">
        <f t="shared" si="3"/>
        <v>3</v>
      </c>
      <c r="I55" s="2">
        <f t="shared" si="4"/>
        <v>4.650526862751414E-3</v>
      </c>
    </row>
    <row r="56" spans="1:9" x14ac:dyDescent="0.25">
      <c r="A56" s="1">
        <f t="shared" si="5"/>
        <v>52</v>
      </c>
      <c r="B56" s="2">
        <f t="shared" si="8"/>
        <v>7.1138893467665998E-2</v>
      </c>
      <c r="C56" s="4">
        <f t="shared" si="10"/>
        <v>6.0206976978910212E-2</v>
      </c>
      <c r="D56" s="4">
        <f t="shared" si="9"/>
        <v>0.24537110053734978</v>
      </c>
      <c r="E56" s="3">
        <f t="shared" si="9"/>
        <v>0.49534947313724859</v>
      </c>
      <c r="F56" s="4">
        <f t="shared" si="9"/>
        <v>0.70381067989712165</v>
      </c>
      <c r="G56" s="4">
        <f t="shared" si="9"/>
        <v>0.83893425242811581</v>
      </c>
      <c r="H56" s="7">
        <f t="shared" si="3"/>
        <v>3</v>
      </c>
      <c r="I56" s="2">
        <f t="shared" si="4"/>
        <v>4.650526862751414E-3</v>
      </c>
    </row>
    <row r="57" spans="1:9" x14ac:dyDescent="0.25">
      <c r="A57" s="1">
        <f t="shared" si="5"/>
        <v>53</v>
      </c>
      <c r="B57" s="2">
        <f t="shared" si="8"/>
        <v>7.1138893467665998E-2</v>
      </c>
      <c r="C57" s="4">
        <f t="shared" si="10"/>
        <v>6.0206976978910212E-2</v>
      </c>
      <c r="D57" s="4">
        <f t="shared" si="9"/>
        <v>0.24537110053734978</v>
      </c>
      <c r="E57" s="3">
        <f t="shared" si="9"/>
        <v>0.49534947313724859</v>
      </c>
      <c r="F57" s="4">
        <f t="shared" si="9"/>
        <v>0.70381067989712165</v>
      </c>
      <c r="G57" s="4">
        <f t="shared" si="9"/>
        <v>0.83893425242811581</v>
      </c>
      <c r="H57" s="7">
        <f t="shared" si="3"/>
        <v>3</v>
      </c>
      <c r="I57" s="2">
        <f t="shared" si="4"/>
        <v>4.650526862751414E-3</v>
      </c>
    </row>
    <row r="58" spans="1:9" x14ac:dyDescent="0.25">
      <c r="A58" s="1">
        <f t="shared" si="5"/>
        <v>54</v>
      </c>
      <c r="B58" s="2">
        <f t="shared" si="8"/>
        <v>7.1138893467665998E-2</v>
      </c>
      <c r="C58" s="4">
        <f t="shared" si="10"/>
        <v>6.0206976978910212E-2</v>
      </c>
      <c r="D58" s="4">
        <f t="shared" si="9"/>
        <v>0.24537110053734978</v>
      </c>
      <c r="E58" s="3">
        <f t="shared" si="9"/>
        <v>0.49534947313724859</v>
      </c>
      <c r="F58" s="4">
        <f t="shared" si="9"/>
        <v>0.70381067989712165</v>
      </c>
      <c r="G58" s="4">
        <f t="shared" si="9"/>
        <v>0.83893425242811581</v>
      </c>
      <c r="H58" s="7">
        <f t="shared" si="3"/>
        <v>3</v>
      </c>
      <c r="I58" s="2">
        <f t="shared" si="4"/>
        <v>4.650526862751414E-3</v>
      </c>
    </row>
    <row r="59" spans="1:9" x14ac:dyDescent="0.25">
      <c r="A59" s="1">
        <f t="shared" si="5"/>
        <v>55</v>
      </c>
      <c r="B59" s="2">
        <f t="shared" si="8"/>
        <v>6.0154778499734739E-2</v>
      </c>
      <c r="C59" s="4">
        <f t="shared" si="10"/>
        <v>3.5839818004105357E-2</v>
      </c>
      <c r="D59" s="4">
        <f t="shared" si="9"/>
        <v>0.18931407238793779</v>
      </c>
      <c r="E59" s="3">
        <f t="shared" si="9"/>
        <v>0.43510237000956203</v>
      </c>
      <c r="F59" s="4">
        <f t="shared" si="9"/>
        <v>0.65962289985230349</v>
      </c>
      <c r="G59" s="4">
        <f t="shared" si="9"/>
        <v>0.81217171820514866</v>
      </c>
      <c r="H59" s="7">
        <f t="shared" si="3"/>
        <v>3</v>
      </c>
      <c r="I59" s="2">
        <f t="shared" si="4"/>
        <v>6.4897629990437966E-2</v>
      </c>
    </row>
    <row r="60" spans="1:9" x14ac:dyDescent="0.25">
      <c r="A60" s="1">
        <f t="shared" si="5"/>
        <v>56</v>
      </c>
      <c r="B60" s="2">
        <f t="shared" si="8"/>
        <v>6.0154778499734739E-2</v>
      </c>
      <c r="C60" s="4">
        <f t="shared" si="10"/>
        <v>3.5839818004105357E-2</v>
      </c>
      <c r="D60" s="4">
        <f t="shared" si="9"/>
        <v>0.18931407238793779</v>
      </c>
      <c r="E60" s="3">
        <f t="shared" si="9"/>
        <v>0.43510237000956203</v>
      </c>
      <c r="F60" s="4">
        <f t="shared" si="9"/>
        <v>0.65962289985230349</v>
      </c>
      <c r="G60" s="4">
        <f t="shared" si="9"/>
        <v>0.81217171820514866</v>
      </c>
      <c r="H60" s="7">
        <f t="shared" si="3"/>
        <v>3</v>
      </c>
      <c r="I60" s="2">
        <f t="shared" si="4"/>
        <v>6.4897629990437966E-2</v>
      </c>
    </row>
    <row r="61" spans="1:9" x14ac:dyDescent="0.25">
      <c r="A61" s="1">
        <f t="shared" si="5"/>
        <v>57</v>
      </c>
      <c r="B61" s="2">
        <f t="shared" si="8"/>
        <v>6.0154778499734739E-2</v>
      </c>
      <c r="C61" s="4">
        <f t="shared" si="10"/>
        <v>3.5839818004105357E-2</v>
      </c>
      <c r="D61" s="4">
        <f t="shared" si="9"/>
        <v>0.18931407238793779</v>
      </c>
      <c r="E61" s="3">
        <f t="shared" si="9"/>
        <v>0.43510237000956203</v>
      </c>
      <c r="F61" s="4">
        <f t="shared" si="9"/>
        <v>0.65962289985230349</v>
      </c>
      <c r="G61" s="4">
        <f t="shared" si="9"/>
        <v>0.81217171820514866</v>
      </c>
      <c r="H61" s="7">
        <f t="shared" si="3"/>
        <v>3</v>
      </c>
      <c r="I61" s="2">
        <f t="shared" si="4"/>
        <v>6.4897629990437966E-2</v>
      </c>
    </row>
    <row r="62" spans="1:9" x14ac:dyDescent="0.25">
      <c r="A62" s="1">
        <f t="shared" si="5"/>
        <v>58</v>
      </c>
      <c r="B62" s="2">
        <f t="shared" si="8"/>
        <v>6.0154778499734739E-2</v>
      </c>
      <c r="C62" s="4">
        <f t="shared" si="10"/>
        <v>3.5839818004105357E-2</v>
      </c>
      <c r="D62" s="4">
        <f t="shared" si="9"/>
        <v>0.18931407238793779</v>
      </c>
      <c r="E62" s="3">
        <f t="shared" si="9"/>
        <v>0.43510237000956203</v>
      </c>
      <c r="F62" s="4">
        <f t="shared" si="9"/>
        <v>0.65962289985230349</v>
      </c>
      <c r="G62" s="4">
        <f t="shared" si="9"/>
        <v>0.81217171820514866</v>
      </c>
      <c r="H62" s="7">
        <f t="shared" si="3"/>
        <v>3</v>
      </c>
      <c r="I62" s="2">
        <f t="shared" si="4"/>
        <v>6.4897629990437966E-2</v>
      </c>
    </row>
    <row r="63" spans="1:9" x14ac:dyDescent="0.25">
      <c r="A63" s="1">
        <f t="shared" si="5"/>
        <v>59</v>
      </c>
      <c r="B63" s="2">
        <f t="shared" si="8"/>
        <v>6.0154778499734739E-2</v>
      </c>
      <c r="C63" s="4">
        <f t="shared" si="10"/>
        <v>3.5839818004105357E-2</v>
      </c>
      <c r="D63" s="4">
        <f t="shared" si="9"/>
        <v>0.18931407238793779</v>
      </c>
      <c r="E63" s="3">
        <f t="shared" si="9"/>
        <v>0.43510237000956203</v>
      </c>
      <c r="F63" s="4">
        <f t="shared" si="9"/>
        <v>0.65962289985230349</v>
      </c>
      <c r="G63" s="4">
        <f t="shared" si="9"/>
        <v>0.81217171820514866</v>
      </c>
      <c r="H63" s="7">
        <f t="shared" si="3"/>
        <v>3</v>
      </c>
      <c r="I63" s="2">
        <f t="shared" si="4"/>
        <v>6.4897629990437966E-2</v>
      </c>
    </row>
    <row r="64" spans="1:9" x14ac:dyDescent="0.25">
      <c r="A64" s="1">
        <f t="shared" si="5"/>
        <v>60</v>
      </c>
      <c r="B64" s="2">
        <f t="shared" si="8"/>
        <v>5.0866652543546678E-2</v>
      </c>
      <c r="C64" s="4">
        <f t="shared" si="10"/>
        <v>1.9362475462102572E-2</v>
      </c>
      <c r="D64" s="4">
        <f t="shared" si="9"/>
        <v>0.13914911232955304</v>
      </c>
      <c r="E64" s="3">
        <f t="shared" si="9"/>
        <v>0.37302695925301838</v>
      </c>
      <c r="F64" s="4">
        <f t="shared" si="9"/>
        <v>0.61075933005809935</v>
      </c>
      <c r="G64" s="4">
        <f t="shared" si="9"/>
        <v>0.78151092766390629</v>
      </c>
      <c r="H64" s="7">
        <f t="shared" si="3"/>
        <v>3</v>
      </c>
      <c r="I64" s="2">
        <f t="shared" si="4"/>
        <v>0.12697304074698162</v>
      </c>
    </row>
    <row r="65" spans="1:9" x14ac:dyDescent="0.25">
      <c r="A65" s="1">
        <f t="shared" si="5"/>
        <v>61</v>
      </c>
      <c r="B65" s="2">
        <f t="shared" si="8"/>
        <v>5.0866652543546678E-2</v>
      </c>
      <c r="C65" s="4">
        <f t="shared" si="10"/>
        <v>1.9362475462102572E-2</v>
      </c>
      <c r="D65" s="4">
        <f t="shared" si="9"/>
        <v>0.13914911232955304</v>
      </c>
      <c r="E65" s="4">
        <f t="shared" si="9"/>
        <v>0.37302695925301838</v>
      </c>
      <c r="F65" s="3">
        <f t="shared" si="9"/>
        <v>0.61075933005809935</v>
      </c>
      <c r="G65" s="4">
        <f t="shared" si="9"/>
        <v>0.78151092766390629</v>
      </c>
      <c r="H65" s="7">
        <f t="shared" si="3"/>
        <v>4</v>
      </c>
      <c r="I65" s="2">
        <f t="shared" si="4"/>
        <v>0.11075933005809935</v>
      </c>
    </row>
    <row r="66" spans="1:9" x14ac:dyDescent="0.25">
      <c r="A66" s="1">
        <f t="shared" si="5"/>
        <v>62</v>
      </c>
      <c r="B66" s="2">
        <f t="shared" si="8"/>
        <v>5.0866652543546678E-2</v>
      </c>
      <c r="C66" s="4">
        <f t="shared" si="10"/>
        <v>1.9362475462102572E-2</v>
      </c>
      <c r="D66" s="4">
        <f t="shared" ref="D66:G85" si="11">EXP(-D$3*$O$4/($B66+$O$3))</f>
        <v>0.13914911232955304</v>
      </c>
      <c r="E66" s="4">
        <f t="shared" si="11"/>
        <v>0.37302695925301838</v>
      </c>
      <c r="F66" s="3">
        <f t="shared" si="11"/>
        <v>0.61075933005809935</v>
      </c>
      <c r="G66" s="4">
        <f t="shared" si="11"/>
        <v>0.78151092766390629</v>
      </c>
      <c r="H66" s="7">
        <f t="shared" si="3"/>
        <v>4</v>
      </c>
      <c r="I66" s="2">
        <f t="shared" si="4"/>
        <v>0.11075933005809935</v>
      </c>
    </row>
    <row r="67" spans="1:9" x14ac:dyDescent="0.25">
      <c r="A67" s="1">
        <f t="shared" si="5"/>
        <v>63</v>
      </c>
      <c r="B67" s="2">
        <f t="shared" si="8"/>
        <v>5.0866652543546678E-2</v>
      </c>
      <c r="C67" s="4">
        <f t="shared" si="10"/>
        <v>1.9362475462102572E-2</v>
      </c>
      <c r="D67" s="4">
        <f t="shared" si="11"/>
        <v>0.13914911232955304</v>
      </c>
      <c r="E67" s="4">
        <f t="shared" si="11"/>
        <v>0.37302695925301838</v>
      </c>
      <c r="F67" s="3">
        <f t="shared" si="11"/>
        <v>0.61075933005809935</v>
      </c>
      <c r="G67" s="4">
        <f t="shared" si="11"/>
        <v>0.78151092766390629</v>
      </c>
      <c r="H67" s="7">
        <f t="shared" si="3"/>
        <v>4</v>
      </c>
      <c r="I67" s="2">
        <f t="shared" si="4"/>
        <v>0.11075933005809935</v>
      </c>
    </row>
    <row r="68" spans="1:9" x14ac:dyDescent="0.25">
      <c r="A68" s="1">
        <f t="shared" si="5"/>
        <v>64</v>
      </c>
      <c r="B68" s="2">
        <f t="shared" si="8"/>
        <v>5.0866652543546678E-2</v>
      </c>
      <c r="C68" s="4">
        <f t="shared" si="10"/>
        <v>1.9362475462102572E-2</v>
      </c>
      <c r="D68" s="4">
        <f t="shared" si="11"/>
        <v>0.13914911232955304</v>
      </c>
      <c r="E68" s="4">
        <f t="shared" si="11"/>
        <v>0.37302695925301838</v>
      </c>
      <c r="F68" s="3">
        <f t="shared" si="11"/>
        <v>0.61075933005809935</v>
      </c>
      <c r="G68" s="4">
        <f t="shared" si="11"/>
        <v>0.78151092766390629</v>
      </c>
      <c r="H68" s="7">
        <f t="shared" si="3"/>
        <v>4</v>
      </c>
      <c r="I68" s="2">
        <f t="shared" si="4"/>
        <v>0.11075933005809935</v>
      </c>
    </row>
    <row r="69" spans="1:9" x14ac:dyDescent="0.25">
      <c r="A69" s="1">
        <f t="shared" si="5"/>
        <v>65</v>
      </c>
      <c r="B69" s="2">
        <f t="shared" si="8"/>
        <v>4.3012648463119404E-2</v>
      </c>
      <c r="C69" s="4">
        <f t="shared" si="10"/>
        <v>9.3183307671586193E-3</v>
      </c>
      <c r="D69" s="4">
        <f t="shared" si="11"/>
        <v>9.6531501423932173E-2</v>
      </c>
      <c r="E69" s="4">
        <f t="shared" si="11"/>
        <v>0.31069519053878542</v>
      </c>
      <c r="F69" s="3">
        <f t="shared" si="11"/>
        <v>0.55740038620258003</v>
      </c>
      <c r="G69" s="4">
        <f t="shared" si="11"/>
        <v>0.74659251684073291</v>
      </c>
      <c r="H69" s="7">
        <f t="shared" si="3"/>
        <v>4</v>
      </c>
      <c r="I69" s="2">
        <f t="shared" si="4"/>
        <v>5.7400386202580034E-2</v>
      </c>
    </row>
    <row r="70" spans="1:9" x14ac:dyDescent="0.25">
      <c r="A70" s="1">
        <f t="shared" si="5"/>
        <v>66</v>
      </c>
      <c r="B70" s="2">
        <f t="shared" si="8"/>
        <v>4.3012648463119404E-2</v>
      </c>
      <c r="C70" s="4">
        <f t="shared" si="10"/>
        <v>9.3183307671586193E-3</v>
      </c>
      <c r="D70" s="4">
        <f t="shared" si="11"/>
        <v>9.6531501423932173E-2</v>
      </c>
      <c r="E70" s="4">
        <f t="shared" si="11"/>
        <v>0.31069519053878542</v>
      </c>
      <c r="F70" s="3">
        <f t="shared" si="11"/>
        <v>0.55740038620258003</v>
      </c>
      <c r="G70" s="4">
        <f t="shared" si="11"/>
        <v>0.74659251684073291</v>
      </c>
      <c r="H70" s="7">
        <f t="shared" ref="H70:H104" si="12">IF(MOD(A69,20)=0,H69+1,H69)</f>
        <v>4</v>
      </c>
      <c r="I70" s="2">
        <f t="shared" ref="I70:I104" si="13">ABS(INDEX(C70:G70,H70)-I$3)</f>
        <v>5.7400386202580034E-2</v>
      </c>
    </row>
    <row r="71" spans="1:9" x14ac:dyDescent="0.25">
      <c r="A71" s="1">
        <f t="shared" ref="A71:A104" si="14">A70+1</f>
        <v>67</v>
      </c>
      <c r="B71" s="2">
        <f t="shared" si="8"/>
        <v>4.3012648463119404E-2</v>
      </c>
      <c r="C71" s="4">
        <f t="shared" si="10"/>
        <v>9.3183307671586193E-3</v>
      </c>
      <c r="D71" s="4">
        <f t="shared" si="11"/>
        <v>9.6531501423932173E-2</v>
      </c>
      <c r="E71" s="4">
        <f t="shared" si="11"/>
        <v>0.31069519053878542</v>
      </c>
      <c r="F71" s="3">
        <f t="shared" si="11"/>
        <v>0.55740038620258003</v>
      </c>
      <c r="G71" s="4">
        <f t="shared" si="11"/>
        <v>0.74659251684073291</v>
      </c>
      <c r="H71" s="7">
        <f t="shared" si="12"/>
        <v>4</v>
      </c>
      <c r="I71" s="2">
        <f t="shared" si="13"/>
        <v>5.7400386202580034E-2</v>
      </c>
    </row>
    <row r="72" spans="1:9" x14ac:dyDescent="0.25">
      <c r="A72" s="1">
        <f t="shared" si="14"/>
        <v>68</v>
      </c>
      <c r="B72" s="2">
        <f t="shared" si="8"/>
        <v>4.3012648463119404E-2</v>
      </c>
      <c r="C72" s="4">
        <f t="shared" si="10"/>
        <v>9.3183307671586193E-3</v>
      </c>
      <c r="D72" s="4">
        <f t="shared" si="11"/>
        <v>9.6531501423932173E-2</v>
      </c>
      <c r="E72" s="4">
        <f t="shared" si="11"/>
        <v>0.31069519053878542</v>
      </c>
      <c r="F72" s="3">
        <f t="shared" si="11"/>
        <v>0.55740038620258003</v>
      </c>
      <c r="G72" s="4">
        <f t="shared" si="11"/>
        <v>0.74659251684073291</v>
      </c>
      <c r="H72" s="7">
        <f t="shared" si="12"/>
        <v>4</v>
      </c>
      <c r="I72" s="2">
        <f t="shared" si="13"/>
        <v>5.7400386202580034E-2</v>
      </c>
    </row>
    <row r="73" spans="1:9" x14ac:dyDescent="0.25">
      <c r="A73" s="1">
        <f t="shared" si="14"/>
        <v>69</v>
      </c>
      <c r="B73" s="2">
        <f t="shared" si="8"/>
        <v>4.3012648463119404E-2</v>
      </c>
      <c r="C73" s="4">
        <f t="shared" si="10"/>
        <v>9.3183307671586193E-3</v>
      </c>
      <c r="D73" s="4">
        <f t="shared" si="11"/>
        <v>9.6531501423932173E-2</v>
      </c>
      <c r="E73" s="4">
        <f t="shared" si="11"/>
        <v>0.31069519053878542</v>
      </c>
      <c r="F73" s="3">
        <f t="shared" si="11"/>
        <v>0.55740038620258003</v>
      </c>
      <c r="G73" s="4">
        <f t="shared" si="11"/>
        <v>0.74659251684073291</v>
      </c>
      <c r="H73" s="7">
        <f t="shared" si="12"/>
        <v>4</v>
      </c>
      <c r="I73" s="2">
        <f t="shared" si="13"/>
        <v>5.7400386202580034E-2</v>
      </c>
    </row>
    <row r="74" spans="1:9" x14ac:dyDescent="0.25">
      <c r="A74" s="1">
        <f t="shared" si="14"/>
        <v>70</v>
      </c>
      <c r="B74" s="2">
        <f t="shared" si="8"/>
        <v>3.6371332401479287E-2</v>
      </c>
      <c r="C74" s="4">
        <f t="shared" si="10"/>
        <v>3.9062468923566126E-3</v>
      </c>
      <c r="D74" s="4">
        <f t="shared" si="11"/>
        <v>6.2499975138847953E-2</v>
      </c>
      <c r="E74" s="4">
        <f t="shared" si="11"/>
        <v>0.24999995027769098</v>
      </c>
      <c r="F74" s="3">
        <f t="shared" si="11"/>
        <v>0.49999995027768851</v>
      </c>
      <c r="G74" s="4">
        <f t="shared" si="11"/>
        <v>0.70710674602756296</v>
      </c>
      <c r="H74" s="7">
        <f t="shared" si="12"/>
        <v>4</v>
      </c>
      <c r="I74" s="2">
        <f t="shared" si="13"/>
        <v>4.9722311490363325E-8</v>
      </c>
    </row>
    <row r="75" spans="1:9" x14ac:dyDescent="0.25">
      <c r="A75" s="1">
        <f t="shared" si="14"/>
        <v>71</v>
      </c>
      <c r="B75" s="2">
        <f t="shared" si="8"/>
        <v>3.6371332401479287E-2</v>
      </c>
      <c r="C75" s="4">
        <f t="shared" si="10"/>
        <v>3.9062468923566126E-3</v>
      </c>
      <c r="D75" s="4">
        <f t="shared" si="11"/>
        <v>6.2499975138847953E-2</v>
      </c>
      <c r="E75" s="4">
        <f t="shared" si="11"/>
        <v>0.24999995027769098</v>
      </c>
      <c r="F75" s="3">
        <f t="shared" si="11"/>
        <v>0.49999995027768851</v>
      </c>
      <c r="G75" s="4">
        <f t="shared" si="11"/>
        <v>0.70710674602756296</v>
      </c>
      <c r="H75" s="7">
        <f t="shared" si="12"/>
        <v>4</v>
      </c>
      <c r="I75" s="2">
        <f t="shared" si="13"/>
        <v>4.9722311490363325E-8</v>
      </c>
    </row>
    <row r="76" spans="1:9" x14ac:dyDescent="0.25">
      <c r="A76" s="1">
        <f t="shared" si="14"/>
        <v>72</v>
      </c>
      <c r="B76" s="2">
        <f t="shared" si="8"/>
        <v>3.6371332401479287E-2</v>
      </c>
      <c r="C76" s="4">
        <f t="shared" si="10"/>
        <v>3.9062468923566126E-3</v>
      </c>
      <c r="D76" s="4">
        <f t="shared" si="11"/>
        <v>6.2499975138847953E-2</v>
      </c>
      <c r="E76" s="4">
        <f t="shared" si="11"/>
        <v>0.24999995027769098</v>
      </c>
      <c r="F76" s="3">
        <f t="shared" si="11"/>
        <v>0.49999995027768851</v>
      </c>
      <c r="G76" s="4">
        <f t="shared" si="11"/>
        <v>0.70710674602756296</v>
      </c>
      <c r="H76" s="7">
        <f t="shared" si="12"/>
        <v>4</v>
      </c>
      <c r="I76" s="2">
        <f t="shared" si="13"/>
        <v>4.9722311490363325E-8</v>
      </c>
    </row>
    <row r="77" spans="1:9" x14ac:dyDescent="0.25">
      <c r="A77" s="1">
        <f t="shared" si="14"/>
        <v>73</v>
      </c>
      <c r="B77" s="2">
        <f t="shared" si="8"/>
        <v>3.6371332401479287E-2</v>
      </c>
      <c r="C77" s="4">
        <f t="shared" si="10"/>
        <v>3.9062468923566126E-3</v>
      </c>
      <c r="D77" s="4">
        <f t="shared" si="11"/>
        <v>6.2499975138847953E-2</v>
      </c>
      <c r="E77" s="4">
        <f t="shared" si="11"/>
        <v>0.24999995027769098</v>
      </c>
      <c r="F77" s="3">
        <f t="shared" si="11"/>
        <v>0.49999995027768851</v>
      </c>
      <c r="G77" s="4">
        <f t="shared" si="11"/>
        <v>0.70710674602756296</v>
      </c>
      <c r="H77" s="7">
        <f t="shared" si="12"/>
        <v>4</v>
      </c>
      <c r="I77" s="2">
        <f t="shared" si="13"/>
        <v>4.9722311490363325E-8</v>
      </c>
    </row>
    <row r="78" spans="1:9" x14ac:dyDescent="0.25">
      <c r="A78" s="1">
        <f t="shared" si="14"/>
        <v>74</v>
      </c>
      <c r="B78" s="2">
        <f t="shared" si="8"/>
        <v>3.6371332401479287E-2</v>
      </c>
      <c r="C78" s="4">
        <f t="shared" si="10"/>
        <v>3.9062468923566126E-3</v>
      </c>
      <c r="D78" s="4">
        <f t="shared" si="11"/>
        <v>6.2499975138847953E-2</v>
      </c>
      <c r="E78" s="4">
        <f t="shared" si="11"/>
        <v>0.24999995027769098</v>
      </c>
      <c r="F78" s="3">
        <f t="shared" si="11"/>
        <v>0.49999995027768851</v>
      </c>
      <c r="G78" s="4">
        <f t="shared" si="11"/>
        <v>0.70710674602756296</v>
      </c>
      <c r="H78" s="7">
        <f t="shared" si="12"/>
        <v>4</v>
      </c>
      <c r="I78" s="2">
        <f t="shared" si="13"/>
        <v>4.9722311490363325E-8</v>
      </c>
    </row>
    <row r="79" spans="1:9" x14ac:dyDescent="0.25">
      <c r="A79" s="1">
        <f t="shared" si="14"/>
        <v>75</v>
      </c>
      <c r="B79" s="2">
        <f t="shared" si="8"/>
        <v>3.0755460729026643E-2</v>
      </c>
      <c r="C79" s="4">
        <f t="shared" si="10"/>
        <v>1.3882694281139346E-3</v>
      </c>
      <c r="D79" s="4">
        <f t="shared" si="11"/>
        <v>3.7259487759682561E-2</v>
      </c>
      <c r="E79" s="4">
        <f t="shared" si="11"/>
        <v>0.19302716844963189</v>
      </c>
      <c r="F79" s="3">
        <f t="shared" si="11"/>
        <v>0.4393485728321328</v>
      </c>
      <c r="G79" s="4">
        <f t="shared" si="11"/>
        <v>0.66283374448811283</v>
      </c>
      <c r="H79" s="7">
        <f t="shared" si="12"/>
        <v>4</v>
      </c>
      <c r="I79" s="2">
        <f t="shared" si="13"/>
        <v>6.06514271678672E-2</v>
      </c>
    </row>
    <row r="80" spans="1:9" x14ac:dyDescent="0.25">
      <c r="A80" s="1">
        <f t="shared" si="14"/>
        <v>76</v>
      </c>
      <c r="B80" s="2">
        <f t="shared" si="8"/>
        <v>3.0755460729026643E-2</v>
      </c>
      <c r="C80" s="4">
        <f t="shared" si="10"/>
        <v>1.3882694281139346E-3</v>
      </c>
      <c r="D80" s="4">
        <f t="shared" si="11"/>
        <v>3.7259487759682561E-2</v>
      </c>
      <c r="E80" s="4">
        <f t="shared" si="11"/>
        <v>0.19302716844963189</v>
      </c>
      <c r="F80" s="3">
        <f t="shared" si="11"/>
        <v>0.4393485728321328</v>
      </c>
      <c r="G80" s="4">
        <f t="shared" si="11"/>
        <v>0.66283374448811283</v>
      </c>
      <c r="H80" s="7">
        <f t="shared" si="12"/>
        <v>4</v>
      </c>
      <c r="I80" s="2">
        <f t="shared" si="13"/>
        <v>6.06514271678672E-2</v>
      </c>
    </row>
    <row r="81" spans="1:9" x14ac:dyDescent="0.25">
      <c r="A81" s="1">
        <f t="shared" si="14"/>
        <v>77</v>
      </c>
      <c r="B81" s="2">
        <f t="shared" si="8"/>
        <v>3.0755460729026643E-2</v>
      </c>
      <c r="C81" s="4">
        <f t="shared" si="10"/>
        <v>1.3882694281139346E-3</v>
      </c>
      <c r="D81" s="4">
        <f t="shared" si="11"/>
        <v>3.7259487759682561E-2</v>
      </c>
      <c r="E81" s="4">
        <f t="shared" si="11"/>
        <v>0.19302716844963189</v>
      </c>
      <c r="F81" s="3">
        <f t="shared" si="11"/>
        <v>0.4393485728321328</v>
      </c>
      <c r="G81" s="4">
        <f t="shared" si="11"/>
        <v>0.66283374448811283</v>
      </c>
      <c r="H81" s="7">
        <f t="shared" si="12"/>
        <v>4</v>
      </c>
      <c r="I81" s="2">
        <f t="shared" si="13"/>
        <v>6.06514271678672E-2</v>
      </c>
    </row>
    <row r="82" spans="1:9" x14ac:dyDescent="0.25">
      <c r="A82" s="1">
        <f t="shared" si="14"/>
        <v>78</v>
      </c>
      <c r="B82" s="2">
        <f t="shared" si="8"/>
        <v>3.0755460729026643E-2</v>
      </c>
      <c r="C82" s="4">
        <f t="shared" si="10"/>
        <v>1.3882694281139346E-3</v>
      </c>
      <c r="D82" s="4">
        <f t="shared" si="11"/>
        <v>3.7259487759682561E-2</v>
      </c>
      <c r="E82" s="4">
        <f t="shared" si="11"/>
        <v>0.19302716844963189</v>
      </c>
      <c r="F82" s="3">
        <f t="shared" si="11"/>
        <v>0.4393485728321328</v>
      </c>
      <c r="G82" s="4">
        <f t="shared" si="11"/>
        <v>0.66283374448811283</v>
      </c>
      <c r="H82" s="7">
        <f t="shared" si="12"/>
        <v>4</v>
      </c>
      <c r="I82" s="2">
        <f t="shared" si="13"/>
        <v>6.06514271678672E-2</v>
      </c>
    </row>
    <row r="83" spans="1:9" x14ac:dyDescent="0.25">
      <c r="A83" s="1">
        <f t="shared" si="14"/>
        <v>79</v>
      </c>
      <c r="B83" s="2">
        <f t="shared" si="8"/>
        <v>3.0755460729026643E-2</v>
      </c>
      <c r="C83" s="4">
        <f t="shared" si="10"/>
        <v>1.3882694281139346E-3</v>
      </c>
      <c r="D83" s="4">
        <f t="shared" si="11"/>
        <v>3.7259487759682561E-2</v>
      </c>
      <c r="E83" s="4">
        <f t="shared" si="11"/>
        <v>0.19302716844963189</v>
      </c>
      <c r="F83" s="3">
        <f t="shared" si="11"/>
        <v>0.4393485728321328</v>
      </c>
      <c r="G83" s="4">
        <f t="shared" si="11"/>
        <v>0.66283374448811283</v>
      </c>
      <c r="H83" s="7">
        <f t="shared" si="12"/>
        <v>4</v>
      </c>
      <c r="I83" s="2">
        <f t="shared" si="13"/>
        <v>6.06514271678672E-2</v>
      </c>
    </row>
    <row r="84" spans="1:9" x14ac:dyDescent="0.25">
      <c r="A84" s="1">
        <f t="shared" si="14"/>
        <v>80</v>
      </c>
      <c r="B84" s="2">
        <f t="shared" si="8"/>
        <v>2.6006700942752065E-2</v>
      </c>
      <c r="C84" s="4">
        <f t="shared" si="10"/>
        <v>4.0480544595356411E-4</v>
      </c>
      <c r="D84" s="4">
        <f t="shared" si="11"/>
        <v>2.0119777482705024E-2</v>
      </c>
      <c r="E84" s="4">
        <f t="shared" si="11"/>
        <v>0.14184420144195189</v>
      </c>
      <c r="F84" s="3">
        <f t="shared" si="11"/>
        <v>0.37662209367209443</v>
      </c>
      <c r="G84" s="4">
        <f t="shared" si="11"/>
        <v>0.61369544048501323</v>
      </c>
      <c r="H84" s="7">
        <f t="shared" si="12"/>
        <v>4</v>
      </c>
      <c r="I84" s="2">
        <f t="shared" si="13"/>
        <v>0.12337790632790557</v>
      </c>
    </row>
    <row r="85" spans="1:9" x14ac:dyDescent="0.25">
      <c r="A85" s="1">
        <f t="shared" si="14"/>
        <v>81</v>
      </c>
      <c r="B85" s="2">
        <f t="shared" si="8"/>
        <v>2.6006700942752065E-2</v>
      </c>
      <c r="C85" s="4">
        <f t="shared" si="10"/>
        <v>4.0480544595356411E-4</v>
      </c>
      <c r="D85" s="4">
        <f t="shared" si="11"/>
        <v>2.0119777482705024E-2</v>
      </c>
      <c r="E85" s="4">
        <f t="shared" si="11"/>
        <v>0.14184420144195189</v>
      </c>
      <c r="F85" s="4">
        <f t="shared" si="11"/>
        <v>0.37662209367209443</v>
      </c>
      <c r="G85" s="3">
        <f t="shared" si="11"/>
        <v>0.61369544048501323</v>
      </c>
      <c r="H85" s="7">
        <f t="shared" si="12"/>
        <v>5</v>
      </c>
      <c r="I85" s="2">
        <f t="shared" si="13"/>
        <v>0.11369544048501323</v>
      </c>
    </row>
    <row r="86" spans="1:9" x14ac:dyDescent="0.25">
      <c r="A86" s="1">
        <f t="shared" si="14"/>
        <v>82</v>
      </c>
      <c r="B86" s="2">
        <f t="shared" si="8"/>
        <v>2.6006700942752065E-2</v>
      </c>
      <c r="C86" s="4">
        <f t="shared" ref="C86:C104" si="15">EXP(-C$3*$O$4/($B86+$O$3))</f>
        <v>4.0480544595356411E-4</v>
      </c>
      <c r="D86" s="4">
        <f t="shared" ref="D86:G104" si="16">EXP(-D$3*$O$4/($B86+$O$3))</f>
        <v>2.0119777482705024E-2</v>
      </c>
      <c r="E86" s="4">
        <f t="shared" si="16"/>
        <v>0.14184420144195189</v>
      </c>
      <c r="F86" s="4">
        <f t="shared" si="16"/>
        <v>0.37662209367209443</v>
      </c>
      <c r="G86" s="3">
        <f t="shared" si="16"/>
        <v>0.61369544048501323</v>
      </c>
      <c r="H86" s="7">
        <f t="shared" si="12"/>
        <v>5</v>
      </c>
      <c r="I86" s="2">
        <f t="shared" si="13"/>
        <v>0.11369544048501323</v>
      </c>
    </row>
    <row r="87" spans="1:9" x14ac:dyDescent="0.25">
      <c r="A87" s="1">
        <f t="shared" si="14"/>
        <v>83</v>
      </c>
      <c r="B87" s="2">
        <f t="shared" si="8"/>
        <v>2.6006700942752065E-2</v>
      </c>
      <c r="C87" s="4">
        <f t="shared" si="15"/>
        <v>4.0480544595356411E-4</v>
      </c>
      <c r="D87" s="4">
        <f t="shared" si="16"/>
        <v>2.0119777482705024E-2</v>
      </c>
      <c r="E87" s="4">
        <f t="shared" si="16"/>
        <v>0.14184420144195189</v>
      </c>
      <c r="F87" s="4">
        <f t="shared" si="16"/>
        <v>0.37662209367209443</v>
      </c>
      <c r="G87" s="3">
        <f t="shared" si="16"/>
        <v>0.61369544048501323</v>
      </c>
      <c r="H87" s="7">
        <f t="shared" si="12"/>
        <v>5</v>
      </c>
      <c r="I87" s="2">
        <f t="shared" si="13"/>
        <v>0.11369544048501323</v>
      </c>
    </row>
    <row r="88" spans="1:9" x14ac:dyDescent="0.25">
      <c r="A88" s="1">
        <f t="shared" si="14"/>
        <v>84</v>
      </c>
      <c r="B88" s="2">
        <f t="shared" si="8"/>
        <v>2.6006700942752065E-2</v>
      </c>
      <c r="C88" s="4">
        <f t="shared" si="15"/>
        <v>4.0480544595356411E-4</v>
      </c>
      <c r="D88" s="4">
        <f t="shared" si="16"/>
        <v>2.0119777482705024E-2</v>
      </c>
      <c r="E88" s="4">
        <f t="shared" si="16"/>
        <v>0.14184420144195189</v>
      </c>
      <c r="F88" s="4">
        <f t="shared" si="16"/>
        <v>0.37662209367209443</v>
      </c>
      <c r="G88" s="3">
        <f t="shared" si="16"/>
        <v>0.61369544048501323</v>
      </c>
      <c r="H88" s="7">
        <f t="shared" si="12"/>
        <v>5</v>
      </c>
      <c r="I88" s="2">
        <f t="shared" si="13"/>
        <v>0.11369544048501323</v>
      </c>
    </row>
    <row r="89" spans="1:9" x14ac:dyDescent="0.25">
      <c r="A89" s="1">
        <f t="shared" si="14"/>
        <v>85</v>
      </c>
      <c r="B89" s="2">
        <f t="shared" si="8"/>
        <v>2.1991167678636379E-2</v>
      </c>
      <c r="C89" s="4">
        <f t="shared" si="15"/>
        <v>9.3060024989773116E-5</v>
      </c>
      <c r="D89" s="4">
        <f t="shared" si="16"/>
        <v>9.6467624097296562E-3</v>
      </c>
      <c r="E89" s="4">
        <f t="shared" si="16"/>
        <v>9.8217933238943969E-2</v>
      </c>
      <c r="F89" s="4">
        <f t="shared" si="16"/>
        <v>0.31339740464615207</v>
      </c>
      <c r="G89" s="3">
        <f t="shared" si="16"/>
        <v>0.55981908206683351</v>
      </c>
      <c r="H89" s="7">
        <f t="shared" si="12"/>
        <v>5</v>
      </c>
      <c r="I89" s="2">
        <f t="shared" si="13"/>
        <v>5.9819082066833507E-2</v>
      </c>
    </row>
    <row r="90" spans="1:9" x14ac:dyDescent="0.25">
      <c r="A90" s="1">
        <f t="shared" si="14"/>
        <v>86</v>
      </c>
      <c r="B90" s="2">
        <f t="shared" si="8"/>
        <v>2.1991167678636379E-2</v>
      </c>
      <c r="C90" s="4">
        <f t="shared" si="15"/>
        <v>9.3060024989773116E-5</v>
      </c>
      <c r="D90" s="4">
        <f t="shared" si="16"/>
        <v>9.6467624097296562E-3</v>
      </c>
      <c r="E90" s="4">
        <f t="shared" si="16"/>
        <v>9.8217933238943969E-2</v>
      </c>
      <c r="F90" s="4">
        <f t="shared" si="16"/>
        <v>0.31339740464615207</v>
      </c>
      <c r="G90" s="3">
        <f t="shared" si="16"/>
        <v>0.55981908206683351</v>
      </c>
      <c r="H90" s="7">
        <f t="shared" si="12"/>
        <v>5</v>
      </c>
      <c r="I90" s="2">
        <f t="shared" si="13"/>
        <v>5.9819082066833507E-2</v>
      </c>
    </row>
    <row r="91" spans="1:9" x14ac:dyDescent="0.25">
      <c r="A91" s="1">
        <f t="shared" si="14"/>
        <v>87</v>
      </c>
      <c r="B91" s="2">
        <f t="shared" si="8"/>
        <v>2.1991167678636379E-2</v>
      </c>
      <c r="C91" s="4">
        <f t="shared" si="15"/>
        <v>9.3060024989773116E-5</v>
      </c>
      <c r="D91" s="4">
        <f t="shared" si="16"/>
        <v>9.6467624097296562E-3</v>
      </c>
      <c r="E91" s="4">
        <f t="shared" si="16"/>
        <v>9.8217933238943969E-2</v>
      </c>
      <c r="F91" s="4">
        <f t="shared" si="16"/>
        <v>0.31339740464615207</v>
      </c>
      <c r="G91" s="3">
        <f t="shared" si="16"/>
        <v>0.55981908206683351</v>
      </c>
      <c r="H91" s="7">
        <f t="shared" si="12"/>
        <v>5</v>
      </c>
      <c r="I91" s="2">
        <f t="shared" si="13"/>
        <v>5.9819082066833507E-2</v>
      </c>
    </row>
    <row r="92" spans="1:9" x14ac:dyDescent="0.25">
      <c r="A92" s="1">
        <f t="shared" si="14"/>
        <v>88</v>
      </c>
      <c r="B92" s="2">
        <f t="shared" si="8"/>
        <v>2.1991167678636379E-2</v>
      </c>
      <c r="C92" s="4">
        <f t="shared" si="15"/>
        <v>9.3060024989773116E-5</v>
      </c>
      <c r="D92" s="4">
        <f t="shared" si="16"/>
        <v>9.6467624097296562E-3</v>
      </c>
      <c r="E92" s="4">
        <f t="shared" si="16"/>
        <v>9.8217933238943969E-2</v>
      </c>
      <c r="F92" s="4">
        <f t="shared" si="16"/>
        <v>0.31339740464615207</v>
      </c>
      <c r="G92" s="3">
        <f t="shared" si="16"/>
        <v>0.55981908206683351</v>
      </c>
      <c r="H92" s="7">
        <f t="shared" si="12"/>
        <v>5</v>
      </c>
      <c r="I92" s="2">
        <f t="shared" si="13"/>
        <v>5.9819082066833507E-2</v>
      </c>
    </row>
    <row r="93" spans="1:9" x14ac:dyDescent="0.25">
      <c r="A93" s="1">
        <f t="shared" si="14"/>
        <v>89</v>
      </c>
      <c r="B93" s="2">
        <f t="shared" si="8"/>
        <v>2.1991167678636379E-2</v>
      </c>
      <c r="C93" s="4">
        <f t="shared" si="15"/>
        <v>9.3060024989773116E-5</v>
      </c>
      <c r="D93" s="4">
        <f t="shared" si="16"/>
        <v>9.6467624097296562E-3</v>
      </c>
      <c r="E93" s="4">
        <f t="shared" si="16"/>
        <v>9.8217933238943969E-2</v>
      </c>
      <c r="F93" s="4">
        <f t="shared" si="16"/>
        <v>0.31339740464615207</v>
      </c>
      <c r="G93" s="3">
        <f t="shared" si="16"/>
        <v>0.55981908206683351</v>
      </c>
      <c r="H93" s="7">
        <f t="shared" si="12"/>
        <v>5</v>
      </c>
      <c r="I93" s="2">
        <f t="shared" si="13"/>
        <v>5.9819082066833507E-2</v>
      </c>
    </row>
    <row r="94" spans="1:9" x14ac:dyDescent="0.25">
      <c r="A94" s="1">
        <f t="shared" si="14"/>
        <v>90</v>
      </c>
      <c r="B94" s="2">
        <f t="shared" si="8"/>
        <v>1.8595647980667127E-2</v>
      </c>
      <c r="C94" s="4">
        <f t="shared" si="15"/>
        <v>1.6064120589281877E-5</v>
      </c>
      <c r="D94" s="4">
        <f t="shared" si="16"/>
        <v>4.0080070595349352E-3</v>
      </c>
      <c r="E94" s="4">
        <f t="shared" si="16"/>
        <v>6.3308822920150193E-2</v>
      </c>
      <c r="F94" s="4">
        <f t="shared" si="16"/>
        <v>0.25161244587688858</v>
      </c>
      <c r="G94" s="3">
        <f t="shared" si="16"/>
        <v>0.50160985424619464</v>
      </c>
      <c r="H94" s="7">
        <f t="shared" si="12"/>
        <v>5</v>
      </c>
      <c r="I94" s="2">
        <f t="shared" si="13"/>
        <v>1.6098542461946419E-3</v>
      </c>
    </row>
    <row r="95" spans="1:9" x14ac:dyDescent="0.25">
      <c r="A95" s="1">
        <f t="shared" si="14"/>
        <v>91</v>
      </c>
      <c r="B95" s="2">
        <f t="shared" si="8"/>
        <v>1.8595647980667127E-2</v>
      </c>
      <c r="C95" s="4">
        <f t="shared" si="15"/>
        <v>1.6064120589281877E-5</v>
      </c>
      <c r="D95" s="4">
        <f t="shared" si="16"/>
        <v>4.0080070595349352E-3</v>
      </c>
      <c r="E95" s="4">
        <f t="shared" si="16"/>
        <v>6.3308822920150193E-2</v>
      </c>
      <c r="F95" s="4">
        <f t="shared" si="16"/>
        <v>0.25161244587688858</v>
      </c>
      <c r="G95" s="3">
        <f t="shared" si="16"/>
        <v>0.50160985424619464</v>
      </c>
      <c r="H95" s="7">
        <f t="shared" si="12"/>
        <v>5</v>
      </c>
      <c r="I95" s="2">
        <f t="shared" si="13"/>
        <v>1.6098542461946419E-3</v>
      </c>
    </row>
    <row r="96" spans="1:9" x14ac:dyDescent="0.25">
      <c r="A96" s="1">
        <f t="shared" si="14"/>
        <v>92</v>
      </c>
      <c r="B96" s="2">
        <f t="shared" si="8"/>
        <v>1.8595647980667127E-2</v>
      </c>
      <c r="C96" s="4">
        <f t="shared" si="15"/>
        <v>1.6064120589281877E-5</v>
      </c>
      <c r="D96" s="4">
        <f t="shared" si="16"/>
        <v>4.0080070595349352E-3</v>
      </c>
      <c r="E96" s="4">
        <f t="shared" si="16"/>
        <v>6.3308822920150193E-2</v>
      </c>
      <c r="F96" s="4">
        <f t="shared" si="16"/>
        <v>0.25161244587688858</v>
      </c>
      <c r="G96" s="3">
        <f t="shared" si="16"/>
        <v>0.50160985424619464</v>
      </c>
      <c r="H96" s="7">
        <f t="shared" si="12"/>
        <v>5</v>
      </c>
      <c r="I96" s="2">
        <f t="shared" si="13"/>
        <v>1.6098542461946419E-3</v>
      </c>
    </row>
    <row r="97" spans="1:9" x14ac:dyDescent="0.25">
      <c r="A97" s="1">
        <f t="shared" si="14"/>
        <v>93</v>
      </c>
      <c r="B97" s="2">
        <f t="shared" si="8"/>
        <v>1.8595647980667127E-2</v>
      </c>
      <c r="C97" s="4">
        <f t="shared" si="15"/>
        <v>1.6064120589281877E-5</v>
      </c>
      <c r="D97" s="4">
        <f t="shared" si="16"/>
        <v>4.0080070595349352E-3</v>
      </c>
      <c r="E97" s="4">
        <f t="shared" si="16"/>
        <v>6.3308822920150193E-2</v>
      </c>
      <c r="F97" s="4">
        <f t="shared" si="16"/>
        <v>0.25161244587688858</v>
      </c>
      <c r="G97" s="3">
        <f t="shared" si="16"/>
        <v>0.50160985424619464</v>
      </c>
      <c r="H97" s="7">
        <f t="shared" si="12"/>
        <v>5</v>
      </c>
      <c r="I97" s="2">
        <f t="shared" si="13"/>
        <v>1.6098542461946419E-3</v>
      </c>
    </row>
    <row r="98" spans="1:9" x14ac:dyDescent="0.25">
      <c r="A98" s="1">
        <f t="shared" si="14"/>
        <v>94</v>
      </c>
      <c r="B98" s="2">
        <f t="shared" si="8"/>
        <v>1.8595647980667127E-2</v>
      </c>
      <c r="C98" s="4">
        <f t="shared" si="15"/>
        <v>1.6064120589281877E-5</v>
      </c>
      <c r="D98" s="4">
        <f t="shared" si="16"/>
        <v>4.0080070595349352E-3</v>
      </c>
      <c r="E98" s="4">
        <f t="shared" si="16"/>
        <v>6.3308822920150193E-2</v>
      </c>
      <c r="F98" s="4">
        <f t="shared" si="16"/>
        <v>0.25161244587688858</v>
      </c>
      <c r="G98" s="3">
        <f t="shared" si="16"/>
        <v>0.50160985424619464</v>
      </c>
      <c r="H98" s="7">
        <f t="shared" si="12"/>
        <v>5</v>
      </c>
      <c r="I98" s="2">
        <f t="shared" si="13"/>
        <v>1.6098542461946419E-3</v>
      </c>
    </row>
    <row r="99" spans="1:9" x14ac:dyDescent="0.25">
      <c r="A99" s="1">
        <f t="shared" si="14"/>
        <v>95</v>
      </c>
      <c r="B99" s="2">
        <f t="shared" si="8"/>
        <v>1.5724409402635756E-2</v>
      </c>
      <c r="C99" s="4">
        <f t="shared" si="15"/>
        <v>1.9610871346024728E-6</v>
      </c>
      <c r="D99" s="4">
        <f t="shared" si="16"/>
        <v>1.4003882085345022E-3</v>
      </c>
      <c r="E99" s="4">
        <f t="shared" si="16"/>
        <v>3.7421761162918322E-2</v>
      </c>
      <c r="F99" s="4">
        <f t="shared" si="16"/>
        <v>0.19344705002382001</v>
      </c>
      <c r="G99" s="3">
        <f t="shared" si="16"/>
        <v>0.439826158867137</v>
      </c>
      <c r="H99" s="7">
        <f t="shared" si="12"/>
        <v>5</v>
      </c>
      <c r="I99" s="2">
        <f t="shared" si="13"/>
        <v>6.0173841132863004E-2</v>
      </c>
    </row>
    <row r="100" spans="1:9" x14ac:dyDescent="0.25">
      <c r="A100" s="1">
        <f t="shared" si="14"/>
        <v>96</v>
      </c>
      <c r="B100" s="2">
        <f t="shared" si="8"/>
        <v>1.5724409402635756E-2</v>
      </c>
      <c r="C100" s="4">
        <f t="shared" si="15"/>
        <v>1.9610871346024728E-6</v>
      </c>
      <c r="D100" s="4">
        <f t="shared" si="16"/>
        <v>1.4003882085345022E-3</v>
      </c>
      <c r="E100" s="4">
        <f t="shared" si="16"/>
        <v>3.7421761162918322E-2</v>
      </c>
      <c r="F100" s="4">
        <f t="shared" si="16"/>
        <v>0.19344705002382001</v>
      </c>
      <c r="G100" s="3">
        <f t="shared" si="16"/>
        <v>0.439826158867137</v>
      </c>
      <c r="H100" s="7">
        <f t="shared" si="12"/>
        <v>5</v>
      </c>
      <c r="I100" s="2">
        <f t="shared" si="13"/>
        <v>6.0173841132863004E-2</v>
      </c>
    </row>
    <row r="101" spans="1:9" x14ac:dyDescent="0.25">
      <c r="A101" s="1">
        <f t="shared" si="14"/>
        <v>97</v>
      </c>
      <c r="B101" s="2">
        <f t="shared" ref="B101:B104" si="17">IF(MOD(A101,5)=0,$M$4*B100,B100)</f>
        <v>1.5724409402635756E-2</v>
      </c>
      <c r="C101" s="4">
        <f t="shared" si="15"/>
        <v>1.9610871346024728E-6</v>
      </c>
      <c r="D101" s="4">
        <f t="shared" si="16"/>
        <v>1.4003882085345022E-3</v>
      </c>
      <c r="E101" s="4">
        <f t="shared" si="16"/>
        <v>3.7421761162918322E-2</v>
      </c>
      <c r="F101" s="4">
        <f t="shared" si="16"/>
        <v>0.19344705002382001</v>
      </c>
      <c r="G101" s="3">
        <f t="shared" si="16"/>
        <v>0.439826158867137</v>
      </c>
      <c r="H101" s="7">
        <f t="shared" si="12"/>
        <v>5</v>
      </c>
      <c r="I101" s="2">
        <f t="shared" si="13"/>
        <v>6.0173841132863004E-2</v>
      </c>
    </row>
    <row r="102" spans="1:9" x14ac:dyDescent="0.25">
      <c r="A102" s="1">
        <f t="shared" si="14"/>
        <v>98</v>
      </c>
      <c r="B102" s="2">
        <f t="shared" si="17"/>
        <v>1.5724409402635756E-2</v>
      </c>
      <c r="C102" s="4">
        <f t="shared" si="15"/>
        <v>1.9610871346024728E-6</v>
      </c>
      <c r="D102" s="4">
        <f t="shared" si="16"/>
        <v>1.4003882085345022E-3</v>
      </c>
      <c r="E102" s="4">
        <f t="shared" si="16"/>
        <v>3.7421761162918322E-2</v>
      </c>
      <c r="F102" s="4">
        <f t="shared" si="16"/>
        <v>0.19344705002382001</v>
      </c>
      <c r="G102" s="3">
        <f t="shared" si="16"/>
        <v>0.439826158867137</v>
      </c>
      <c r="H102" s="7">
        <f t="shared" si="12"/>
        <v>5</v>
      </c>
      <c r="I102" s="2">
        <f t="shared" si="13"/>
        <v>6.0173841132863004E-2</v>
      </c>
    </row>
    <row r="103" spans="1:9" x14ac:dyDescent="0.25">
      <c r="A103" s="1">
        <f t="shared" si="14"/>
        <v>99</v>
      </c>
      <c r="B103" s="2">
        <f t="shared" si="17"/>
        <v>1.5724409402635756E-2</v>
      </c>
      <c r="C103" s="4">
        <f t="shared" si="15"/>
        <v>1.9610871346024728E-6</v>
      </c>
      <c r="D103" s="4">
        <f t="shared" si="16"/>
        <v>1.4003882085345022E-3</v>
      </c>
      <c r="E103" s="4">
        <f t="shared" si="16"/>
        <v>3.7421761162918322E-2</v>
      </c>
      <c r="F103" s="4">
        <f t="shared" si="16"/>
        <v>0.19344705002382001</v>
      </c>
      <c r="G103" s="3">
        <f t="shared" si="16"/>
        <v>0.439826158867137</v>
      </c>
      <c r="H103" s="7">
        <f t="shared" si="12"/>
        <v>5</v>
      </c>
      <c r="I103" s="2">
        <f t="shared" si="13"/>
        <v>6.0173841132863004E-2</v>
      </c>
    </row>
    <row r="104" spans="1:9" x14ac:dyDescent="0.25">
      <c r="A104" s="1">
        <f t="shared" si="14"/>
        <v>100</v>
      </c>
      <c r="B104" s="2">
        <f t="shared" si="17"/>
        <v>1.3296500951123582E-2</v>
      </c>
      <c r="C104" s="4">
        <f t="shared" si="15"/>
        <v>1.5719853149065558E-7</v>
      </c>
      <c r="D104" s="4">
        <f t="shared" si="16"/>
        <v>3.9648270011522017E-4</v>
      </c>
      <c r="E104" s="4">
        <f t="shared" si="16"/>
        <v>1.9911873345198342E-2</v>
      </c>
      <c r="F104" s="4">
        <f t="shared" si="16"/>
        <v>0.14110943747743571</v>
      </c>
      <c r="G104" s="3">
        <f t="shared" si="16"/>
        <v>0.37564536131494519</v>
      </c>
      <c r="H104" s="7">
        <f t="shared" si="12"/>
        <v>5</v>
      </c>
      <c r="I104" s="2">
        <f t="shared" si="13"/>
        <v>0.12435463868505481</v>
      </c>
    </row>
  </sheetData>
  <mergeCells count="2">
    <mergeCell ref="C2:G2"/>
    <mergeCell ref="C4:G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Kimon</dc:creator>
  <cp:lastModifiedBy>Kimon</cp:lastModifiedBy>
  <dcterms:created xsi:type="dcterms:W3CDTF">2017-04-12T18:25:46Z</dcterms:created>
  <dcterms:modified xsi:type="dcterms:W3CDTF">2017-04-25T15:22:10Z</dcterms:modified>
</cp:coreProperties>
</file>