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IDDIQ\Documents\Siddiq\Data Jalan dan Jembatan 01092016\"/>
    </mc:Choice>
  </mc:AlternateContent>
  <bookViews>
    <workbookView xWindow="0" yWindow="0" windowWidth="20490" windowHeight="7755"/>
  </bookViews>
  <sheets>
    <sheet name="rekapjalan" sheetId="1" r:id="rId1"/>
  </sheets>
  <definedNames>
    <definedName name="_xlnm._FilterDatabase" localSheetId="0" hidden="1">rekapjalan!$B$7:$T$92</definedName>
    <definedName name="_xlnm.Database">rekapjalan!$B$4:$D$88</definedName>
    <definedName name="_xlnm.Print_Area" localSheetId="0">rekapjalan!$B$1:$Q$92</definedName>
    <definedName name="_xlnm.Print_Titles" localSheetId="0">rekapjalan!$4:$7</definedName>
  </definedNames>
  <calcPr calcId="152511"/>
</workbook>
</file>

<file path=xl/calcChain.xml><?xml version="1.0" encoding="utf-8"?>
<calcChain xmlns="http://schemas.openxmlformats.org/spreadsheetml/2006/main"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" i="1"/>
  <c r="R54" i="1" l="1"/>
  <c r="S29" i="1"/>
  <c r="S56" i="1"/>
  <c r="R79" i="1"/>
  <c r="S60" i="1"/>
  <c r="S45" i="1"/>
  <c r="S73" i="1"/>
  <c r="R87" i="1"/>
  <c r="S63" i="1"/>
  <c r="S43" i="1"/>
  <c r="S44" i="1"/>
  <c r="S77" i="1"/>
  <c r="S84" i="1"/>
  <c r="S86" i="1"/>
  <c r="S72" i="1"/>
  <c r="S69" i="1"/>
  <c r="S53" i="1"/>
  <c r="S52" i="1"/>
  <c r="S81" i="1"/>
  <c r="S58" i="1"/>
  <c r="S47" i="1"/>
  <c r="S46" i="1"/>
  <c r="S38" i="1"/>
  <c r="S36" i="1"/>
  <c r="S35" i="1"/>
  <c r="S34" i="1"/>
  <c r="S33" i="1"/>
  <c r="S31" i="1"/>
  <c r="S30" i="1"/>
  <c r="S11" i="1"/>
  <c r="S20" i="1"/>
  <c r="S19" i="1"/>
  <c r="R16" i="1"/>
  <c r="S14" i="1"/>
  <c r="R9" i="1"/>
  <c r="R10" i="1"/>
  <c r="R11" i="1"/>
  <c r="R12" i="1"/>
  <c r="S13" i="1"/>
  <c r="R13" i="1"/>
  <c r="R14" i="1"/>
  <c r="R15" i="1"/>
  <c r="R17" i="1"/>
  <c r="R18" i="1"/>
  <c r="R19" i="1"/>
  <c r="R20" i="1"/>
  <c r="R21" i="1"/>
  <c r="R22" i="1"/>
  <c r="R23" i="1"/>
  <c r="R24" i="1"/>
  <c r="R25" i="1"/>
  <c r="R27" i="1"/>
  <c r="Q27" i="1" s="1"/>
  <c r="S27" i="1"/>
  <c r="R28" i="1"/>
  <c r="R29" i="1"/>
  <c r="R30" i="1"/>
  <c r="Q30" i="1" s="1"/>
  <c r="R31" i="1"/>
  <c r="R32" i="1"/>
  <c r="R33" i="1"/>
  <c r="Q33" i="1" s="1"/>
  <c r="R34" i="1"/>
  <c r="Q34" i="1" s="1"/>
  <c r="R35" i="1"/>
  <c r="R36" i="1"/>
  <c r="Q36" i="1" s="1"/>
  <c r="R37" i="1"/>
  <c r="R38" i="1"/>
  <c r="Q38" i="1" s="1"/>
  <c r="R39" i="1"/>
  <c r="S39" i="1"/>
  <c r="R41" i="1"/>
  <c r="R44" i="1"/>
  <c r="R46" i="1"/>
  <c r="R47" i="1"/>
  <c r="R48" i="1"/>
  <c r="S48" i="1"/>
  <c r="R50" i="1"/>
  <c r="R51" i="1"/>
  <c r="R52" i="1"/>
  <c r="R53" i="1"/>
  <c r="Q53" i="1" s="1"/>
  <c r="R57" i="1"/>
  <c r="R58" i="1"/>
  <c r="Q58" i="1" s="1"/>
  <c r="R59" i="1"/>
  <c r="S59" i="1"/>
  <c r="R65" i="1"/>
  <c r="R69" i="1"/>
  <c r="R70" i="1"/>
  <c r="R72" i="1"/>
  <c r="Q72" i="1" s="1"/>
  <c r="R74" i="1"/>
  <c r="R76" i="1"/>
  <c r="R78" i="1"/>
  <c r="S79" i="1"/>
  <c r="R80" i="1"/>
  <c r="S80" i="1"/>
  <c r="R81" i="1"/>
  <c r="Q81" i="1" s="1"/>
  <c r="R83" i="1"/>
  <c r="R85" i="1"/>
  <c r="R86" i="1"/>
  <c r="R88" i="1"/>
  <c r="S88" i="1"/>
  <c r="H89" i="1"/>
  <c r="S25" i="1"/>
  <c r="S17" i="1"/>
  <c r="S32" i="1"/>
  <c r="S9" i="1"/>
  <c r="S26" i="1"/>
  <c r="S24" i="1"/>
  <c r="S22" i="1"/>
  <c r="S21" i="1"/>
  <c r="S18" i="1"/>
  <c r="S16" i="1"/>
  <c r="S15" i="1"/>
  <c r="S65" i="1"/>
  <c r="S51" i="1"/>
  <c r="S85" i="1"/>
  <c r="S61" i="1"/>
  <c r="S37" i="1"/>
  <c r="S64" i="1"/>
  <c r="S76" i="1"/>
  <c r="S78" i="1"/>
  <c r="S57" i="1"/>
  <c r="S40" i="1"/>
  <c r="R40" i="1"/>
  <c r="S71" i="1"/>
  <c r="S67" i="1"/>
  <c r="S42" i="1"/>
  <c r="N89" i="1"/>
  <c r="S8" i="1"/>
  <c r="R77" i="1"/>
  <c r="Q77" i="1" s="1"/>
  <c r="S23" i="1"/>
  <c r="R49" i="1"/>
  <c r="R8" i="1"/>
  <c r="Q8" i="1" s="1"/>
  <c r="S10" i="1"/>
  <c r="S83" i="1"/>
  <c r="R71" i="1"/>
  <c r="R60" i="1"/>
  <c r="R64" i="1"/>
  <c r="R63" i="1"/>
  <c r="S28" i="1"/>
  <c r="S87" i="1"/>
  <c r="R75" i="1"/>
  <c r="M89" i="1"/>
  <c r="S49" i="1"/>
  <c r="O89" i="1"/>
  <c r="R55" i="1"/>
  <c r="S74" i="1"/>
  <c r="R66" i="1"/>
  <c r="S66" i="1"/>
  <c r="R82" i="1"/>
  <c r="S82" i="1"/>
  <c r="S62" i="1"/>
  <c r="R62" i="1"/>
  <c r="S68" i="1"/>
  <c r="S70" i="1"/>
  <c r="R45" i="1"/>
  <c r="S75" i="1"/>
  <c r="R56" i="1"/>
  <c r="R42" i="1"/>
  <c r="S50" i="1"/>
  <c r="Q50" i="1" s="1"/>
  <c r="R67" i="1"/>
  <c r="S55" i="1"/>
  <c r="S54" i="1"/>
  <c r="S12" i="1"/>
  <c r="L89" i="1"/>
  <c r="R84" i="1"/>
  <c r="Q84" i="1" s="1"/>
  <c r="R73" i="1"/>
  <c r="Q73" i="1" s="1"/>
  <c r="I89" i="1"/>
  <c r="R43" i="1"/>
  <c r="Q43" i="1" s="1"/>
  <c r="R61" i="1"/>
  <c r="K89" i="1"/>
  <c r="R68" i="1"/>
  <c r="S41" i="1"/>
  <c r="P89" i="1"/>
  <c r="P90" i="1" s="1"/>
  <c r="J89" i="1"/>
  <c r="R26" i="1"/>
  <c r="Q83" i="1" l="1"/>
  <c r="Q82" i="1"/>
  <c r="Q88" i="1"/>
  <c r="Q48" i="1"/>
  <c r="I90" i="1"/>
  <c r="O90" i="1"/>
  <c r="L92" i="1" s="1"/>
  <c r="K90" i="1"/>
  <c r="N90" i="1"/>
  <c r="L90" i="1"/>
  <c r="J90" i="1"/>
  <c r="H90" i="1" s="1"/>
  <c r="Q49" i="1"/>
  <c r="Q18" i="1"/>
  <c r="Q13" i="1"/>
  <c r="Q52" i="1"/>
  <c r="Q26" i="1"/>
  <c r="Q42" i="1"/>
  <c r="Q62" i="1"/>
  <c r="Q66" i="1"/>
  <c r="Q40" i="1"/>
  <c r="Q75" i="1"/>
  <c r="Q80" i="1"/>
  <c r="Q20" i="1"/>
  <c r="Q56" i="1"/>
  <c r="Q45" i="1"/>
  <c r="Q70" i="1"/>
  <c r="Q37" i="1"/>
  <c r="Q29" i="1"/>
  <c r="Q21" i="1"/>
  <c r="Q63" i="1"/>
  <c r="Q22" i="1"/>
  <c r="Q44" i="1"/>
  <c r="Q68" i="1"/>
  <c r="Q55" i="1"/>
  <c r="Q78" i="1"/>
  <c r="Q17" i="1"/>
  <c r="Q11" i="1"/>
  <c r="Q47" i="1"/>
  <c r="Q28" i="1"/>
  <c r="Q24" i="1"/>
  <c r="Q10" i="1"/>
  <c r="Q60" i="1"/>
  <c r="Q54" i="1"/>
  <c r="Q41" i="1"/>
  <c r="Q16" i="1"/>
  <c r="Q71" i="1"/>
  <c r="Q64" i="1"/>
  <c r="Q86" i="1"/>
  <c r="Q76" i="1"/>
  <c r="Q51" i="1"/>
  <c r="Q32" i="1"/>
  <c r="Q67" i="1"/>
  <c r="Q85" i="1"/>
  <c r="Q74" i="1"/>
  <c r="Q65" i="1"/>
  <c r="Q57" i="1"/>
  <c r="Q46" i="1"/>
  <c r="Q39" i="1"/>
  <c r="Q35" i="1"/>
  <c r="Q31" i="1"/>
  <c r="Q23" i="1"/>
  <c r="Q19" i="1"/>
  <c r="Q14" i="1"/>
  <c r="Q12" i="1"/>
  <c r="Q9" i="1"/>
  <c r="Q87" i="1"/>
  <c r="Q79" i="1"/>
  <c r="Q69" i="1"/>
  <c r="Q61" i="1"/>
  <c r="Q59" i="1"/>
  <c r="Q25" i="1"/>
  <c r="Q15" i="1"/>
  <c r="M90" i="1"/>
  <c r="L91" i="1" s="1"/>
</calcChain>
</file>

<file path=xl/sharedStrings.xml><?xml version="1.0" encoding="utf-8"?>
<sst xmlns="http://schemas.openxmlformats.org/spreadsheetml/2006/main" count="430" uniqueCount="213">
  <si>
    <t>Aceh Besar</t>
  </si>
  <si>
    <t>P.015.11</t>
  </si>
  <si>
    <t>Jl. Krueng Raya - Batas Pidie</t>
  </si>
  <si>
    <t>Pidie</t>
  </si>
  <si>
    <t>P. 015.12</t>
  </si>
  <si>
    <t>Jl. Batas Aceh Besar - Tibang</t>
  </si>
  <si>
    <t>Kota Banda Aceh</t>
  </si>
  <si>
    <t>P. 009.11.K</t>
  </si>
  <si>
    <t>Jl. P. Nyak Makam I</t>
  </si>
  <si>
    <t>P. 009.12.K</t>
  </si>
  <si>
    <t>Jl. P. Nyak Makam II</t>
  </si>
  <si>
    <t>P. 010.11.K</t>
  </si>
  <si>
    <t>Jl. Mayjen T. Hamzah Bendahara</t>
  </si>
  <si>
    <t>P. 010.12.K</t>
  </si>
  <si>
    <t>Jl. T.Iskandar (Banda Aceh - Batas Aceh Besar)</t>
  </si>
  <si>
    <t>P. 010.13</t>
  </si>
  <si>
    <t>Jl. Batas Banda Aceh - Blang Bintang</t>
  </si>
  <si>
    <t>P. 014</t>
  </si>
  <si>
    <t>Jl. Keliling Pulo Breuh</t>
  </si>
  <si>
    <t>Simeulue</t>
  </si>
  <si>
    <t>P. 056.11</t>
  </si>
  <si>
    <t>Jl. Sinabang - Sibigo</t>
  </si>
  <si>
    <t>P. 056.12</t>
  </si>
  <si>
    <t>Jl. Nasreuhe - Lewak - Sibigo</t>
  </si>
  <si>
    <t>P. 024.11</t>
  </si>
  <si>
    <t>Jl. Geumpang - Batas Aceh Barat</t>
  </si>
  <si>
    <t>Aceh Barat</t>
  </si>
  <si>
    <t>P. 024.12</t>
  </si>
  <si>
    <t>Jl. Batas Pidie - Meulaboh</t>
  </si>
  <si>
    <t>Nagan Raya</t>
  </si>
  <si>
    <t>P. 051</t>
  </si>
  <si>
    <t>Jl. Kuala Tuha - Lamie</t>
  </si>
  <si>
    <t>Aceh Barat Daya</t>
  </si>
  <si>
    <t>P. 050</t>
  </si>
  <si>
    <t>Jl. Blangpidie - Cot Mane</t>
  </si>
  <si>
    <t>Aceh Selatan</t>
  </si>
  <si>
    <t>P. 045.11</t>
  </si>
  <si>
    <t>Jl. Gunung Kapur - Trumon</t>
  </si>
  <si>
    <t>P. 045.12</t>
  </si>
  <si>
    <t>Jl. Trumon - Batas Singkil</t>
  </si>
  <si>
    <t>Aceh Singkil</t>
  </si>
  <si>
    <t>P. 045.13</t>
  </si>
  <si>
    <t>Jl. Batas Aceh Selatan-Kuala Baru-Singkil-Telaga Bakti</t>
  </si>
  <si>
    <t>P. 016.11.K</t>
  </si>
  <si>
    <t>Jl. Lingkar Kota Sigli</t>
  </si>
  <si>
    <t>P. 016.12.K</t>
  </si>
  <si>
    <t>P. 021.11.K</t>
  </si>
  <si>
    <t>Jl. Iskandar Muda (Sigli)</t>
  </si>
  <si>
    <t>Bener Meriah</t>
  </si>
  <si>
    <t>P. 033</t>
  </si>
  <si>
    <t>Jl. Lingkar Kota Redelong (Bener Meriah)</t>
  </si>
  <si>
    <t>P. 001.11.K</t>
  </si>
  <si>
    <t>Jl. Sp.Tugu-Darussalam- Batas Aceh Besar</t>
  </si>
  <si>
    <t>P. 001.12</t>
  </si>
  <si>
    <t>Jl. Batas Kota Banda Aceh - Sp.Lam Ateuk</t>
  </si>
  <si>
    <t>P. 002.11.K</t>
  </si>
  <si>
    <t>Jl. Lingkar Darussalam</t>
  </si>
  <si>
    <t>P. 003.11.K</t>
  </si>
  <si>
    <t>Jl. Sp. Tujuh - Sp.Limpok</t>
  </si>
  <si>
    <t>P. 004.11.K</t>
  </si>
  <si>
    <t>Jl. Ir.M.Taher</t>
  </si>
  <si>
    <t>P. 004.12</t>
  </si>
  <si>
    <t>P. 005.11.K</t>
  </si>
  <si>
    <t>Jl. Simpang Tiga - Keutapang Dua (Jalan Sudirman)</t>
  </si>
  <si>
    <t>P. 006</t>
  </si>
  <si>
    <t>Jl. Keutapang Dua - Mata Ie</t>
  </si>
  <si>
    <t>P. 007</t>
  </si>
  <si>
    <t>Jl. Sp.Lamreung - Cot Iri</t>
  </si>
  <si>
    <t>P. 008</t>
  </si>
  <si>
    <t>Jl. Sp. Cot Iri - Sp. Siron</t>
  </si>
  <si>
    <t>P. 011</t>
  </si>
  <si>
    <t>Jl. Blang Bintang - Krueng Raya</t>
  </si>
  <si>
    <t>P. 012</t>
  </si>
  <si>
    <t>Jl. Kota Jantho - Alue Glong</t>
  </si>
  <si>
    <t>P. 013.11</t>
  </si>
  <si>
    <t>Jl. Jantho - Batas Aceh Jaya</t>
  </si>
  <si>
    <t>P. 022.11</t>
  </si>
  <si>
    <t>Jl. Peukan Pidie-Jabal Ghafur-Ujung Rimba-Bili Aron</t>
  </si>
  <si>
    <t>P. 023</t>
  </si>
  <si>
    <t>Jl. Sigli-Sp.Tiga-Kb.Tanjong-Teupin Raya</t>
  </si>
  <si>
    <t>P. 017.11.K</t>
  </si>
  <si>
    <t>Jl. Perintis</t>
  </si>
  <si>
    <t>P. 018.11.K</t>
  </si>
  <si>
    <t>Jl. Cut Meutia</t>
  </si>
  <si>
    <t>P. 019.11.K</t>
  </si>
  <si>
    <t>Jl. Perdagangan</t>
  </si>
  <si>
    <t>P. 020.11.K</t>
  </si>
  <si>
    <t>Jl. Samudera</t>
  </si>
  <si>
    <t>P. 025</t>
  </si>
  <si>
    <t>Jl. Sp.Turu - Lutung - Geumpang</t>
  </si>
  <si>
    <t>P. 022.12</t>
  </si>
  <si>
    <t>Jl. Sp. Bili Aron-Teupin Raya</t>
  </si>
  <si>
    <t>Pidie Jaya</t>
  </si>
  <si>
    <t>P. 027</t>
  </si>
  <si>
    <t>Jl. Sp.Pangwa-Dayah Pangwa</t>
  </si>
  <si>
    <t>P. 028</t>
  </si>
  <si>
    <t>Jl. Meureudeu-Babah Jurong</t>
  </si>
  <si>
    <t>P. 026.11</t>
  </si>
  <si>
    <t>Jl. Trieng Gadeng - Batas Bireuen</t>
  </si>
  <si>
    <t>Bireuen</t>
  </si>
  <si>
    <t>P. 026.12</t>
  </si>
  <si>
    <t>Jl. Batas Pidie Jaya - Samalanga</t>
  </si>
  <si>
    <t>P. 026.13</t>
  </si>
  <si>
    <t>Jl. Samalanga-Sp. Samalanga</t>
  </si>
  <si>
    <t>Aceh Utara</t>
  </si>
  <si>
    <t>P. 029.11</t>
  </si>
  <si>
    <t>Jl. Krueng Geukueh - Batas Bener Meriah</t>
  </si>
  <si>
    <t>P. 029.12</t>
  </si>
  <si>
    <t>Jl. Batas Aceh Utara - Bandara Rembele</t>
  </si>
  <si>
    <t>P. 029.13</t>
  </si>
  <si>
    <t>Jl. Bandara Rembele - Batas Aceh Tengah</t>
  </si>
  <si>
    <t>Aceh Tengah</t>
  </si>
  <si>
    <t>P. 029.14</t>
  </si>
  <si>
    <t>Jl. Batas Bener Meriah - Sp. Kebayakan</t>
  </si>
  <si>
    <t>P. 029.15</t>
  </si>
  <si>
    <t>Jl. Sp.Kebayakan-Bintang</t>
  </si>
  <si>
    <t>P. 029.16</t>
  </si>
  <si>
    <t>Jl. Bintang - Sp.Kraft</t>
  </si>
  <si>
    <t>P. 039.11.K</t>
  </si>
  <si>
    <t>Jl. Takengon - Sp. Kebayakan</t>
  </si>
  <si>
    <t>P. 040</t>
  </si>
  <si>
    <t>Jl. Takengon - Bintang</t>
  </si>
  <si>
    <t>P. 041</t>
  </si>
  <si>
    <t>Jl. Isaq - Jagong Jeget - Sp. Gelelungi</t>
  </si>
  <si>
    <t>Kota Lhokseumawe</t>
  </si>
  <si>
    <t>P. 034.11.K</t>
  </si>
  <si>
    <t>Jl. Cunda-Lhokseumawe</t>
  </si>
  <si>
    <t>P. 032</t>
  </si>
  <si>
    <t>Jl. Geudong - Makam Malikussaleh - Mancang</t>
  </si>
  <si>
    <t>P. 030</t>
  </si>
  <si>
    <t>Jl. Lhoksukon - Cot Girek</t>
  </si>
  <si>
    <t>P. 031</t>
  </si>
  <si>
    <t>Jl. Sp.Tiga Redelong- Pondok Baru - Samar Kilang</t>
  </si>
  <si>
    <t>Aceh Timur</t>
  </si>
  <si>
    <t>P. 035.11</t>
  </si>
  <si>
    <t>Jl. Peureulak - Lokop - Batas Gayo Lues</t>
  </si>
  <si>
    <t>Gayo Lues</t>
  </si>
  <si>
    <t>P. 035.12</t>
  </si>
  <si>
    <t>Jl. Batas Aceh Timur-Pining-Blangkejeren</t>
  </si>
  <si>
    <t>P. 038.11</t>
  </si>
  <si>
    <t>Jl. Blangkejeren - Tongra-Batas Aceh Barat Daya</t>
  </si>
  <si>
    <t>P. 038.12</t>
  </si>
  <si>
    <t>Jl. Batas Gayo Lues - Babah Roet</t>
  </si>
  <si>
    <t>Aceh Tamiang</t>
  </si>
  <si>
    <t>P. 036</t>
  </si>
  <si>
    <t>Jl. Batas Aceh Timur-Kota Karang Baru</t>
  </si>
  <si>
    <t>P. 053</t>
  </si>
  <si>
    <t>Jl. Pribue- Kuala Bee - Sp. Suak Timah</t>
  </si>
  <si>
    <t>P. 054</t>
  </si>
  <si>
    <t>Jl. Kuala Bubon - Pinem</t>
  </si>
  <si>
    <t>Aceh Tenggara</t>
  </si>
  <si>
    <t>P. 042.11</t>
  </si>
  <si>
    <t>Jl. Sp.Lawe Deski - Muara Situlen - Batas Kota Subulussalam</t>
  </si>
  <si>
    <t>Kota Subulussalam</t>
  </si>
  <si>
    <t>P. 042.12</t>
  </si>
  <si>
    <t>Jl. Batas Aceh Tenggara - Gelombang</t>
  </si>
  <si>
    <t>P. 046</t>
  </si>
  <si>
    <t>Jl. Trumon-Pulo Paya</t>
  </si>
  <si>
    <t>P. 043.11</t>
  </si>
  <si>
    <t>Jl. Krueng Luas - Batas Kota Subulussalam</t>
  </si>
  <si>
    <t>P. 043.12</t>
  </si>
  <si>
    <t>Jl. Batas Aceh selatan - Rundeng</t>
  </si>
  <si>
    <t>P. 044</t>
  </si>
  <si>
    <t>Jl. Subulussalam - Rundeng</t>
  </si>
  <si>
    <t>P. 048</t>
  </si>
  <si>
    <t>Jl. Sp. Siomping - Keras - Batas Sumatera Utara</t>
  </si>
  <si>
    <t>P. 047</t>
  </si>
  <si>
    <t>Jl. Lipat Kajang - Telaga Bakti</t>
  </si>
  <si>
    <t>P. 049.11</t>
  </si>
  <si>
    <t>Jl. Pulau Balai-Pulau Ujung Batu</t>
  </si>
  <si>
    <t>P. 049.12</t>
  </si>
  <si>
    <t>Jl. Pulau Ujung Batu - Teluk Nibung</t>
  </si>
  <si>
    <t>Kota Sabang</t>
  </si>
  <si>
    <t>P. 055.11.K</t>
  </si>
  <si>
    <t>Jl. Aneuk Laot -Balohan</t>
  </si>
  <si>
    <t>Kota Langsa</t>
  </si>
  <si>
    <t>P. 037.11.K</t>
  </si>
  <si>
    <t>Jl. Lingkar Kota Langsa</t>
  </si>
  <si>
    <t>Aceh Jaya</t>
  </si>
  <si>
    <t>P. 013.12</t>
  </si>
  <si>
    <t>Jl. Batas Aceh Besar -Lamno</t>
  </si>
  <si>
    <t>P. 052</t>
  </si>
  <si>
    <t>Jl. Sentosa</t>
  </si>
  <si>
    <t>NO</t>
  </si>
  <si>
    <t>KODE RUAS</t>
  </si>
  <si>
    <t>RUAS JALAN</t>
  </si>
  <si>
    <t>PANJANG         ( KM )</t>
  </si>
  <si>
    <t>KABUPATEN</t>
  </si>
  <si>
    <t>JUMLAH</t>
  </si>
  <si>
    <t>JENIS PERMUKAAN</t>
  </si>
  <si>
    <t>KONDISI</t>
  </si>
  <si>
    <t>ASPAL (Km)</t>
  </si>
  <si>
    <t>KERIKIL (Km)</t>
  </si>
  <si>
    <t>TANAH (Km)</t>
  </si>
  <si>
    <t>BAIK (Km)</t>
  </si>
  <si>
    <t>SEDANG (Km)</t>
  </si>
  <si>
    <t>RUSAK  RINGAN (Km)</t>
  </si>
  <si>
    <t>RUSAK BERAT (Km)</t>
  </si>
  <si>
    <t>BELUM TEMBUS (Km)</t>
  </si>
  <si>
    <t>KETERANGAN</t>
  </si>
  <si>
    <t>PERSENTASE (%) TOTAL</t>
  </si>
  <si>
    <t>REKAP KONDISI (%)</t>
  </si>
  <si>
    <t>MANTAP</t>
  </si>
  <si>
    <t>TIDAK MANTAP</t>
  </si>
  <si>
    <t>KINERJA RUAS JALAN PROVINSI</t>
  </si>
  <si>
    <t>STATUS : AKHIR DESEMBER 2015</t>
  </si>
  <si>
    <t>KELAS JALAN</t>
  </si>
  <si>
    <t>III A</t>
  </si>
  <si>
    <t>III B</t>
  </si>
  <si>
    <t>WILAYAH</t>
  </si>
  <si>
    <t>TIMUR</t>
  </si>
  <si>
    <t>BARAT</t>
  </si>
  <si>
    <t>TENGAH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</si>
</sst>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7030A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u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3" applyNumberFormat="0" applyAlignment="0" applyProtection="0"/>
    <xf numFmtId="0" fontId="8" fillId="28" borderId="14" applyNumberFormat="0" applyAlignment="0" applyProtection="0"/>
    <xf numFmtId="43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15" applyNumberFormat="0" applyFill="0" applyAlignment="0" applyProtection="0"/>
    <xf numFmtId="0" fontId="12" fillId="0" borderId="16" applyNumberFormat="0" applyFill="0" applyAlignment="0" applyProtection="0"/>
    <xf numFmtId="0" fontId="13" fillId="0" borderId="17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30" borderId="13" applyNumberFormat="0" applyAlignment="0" applyProtection="0"/>
    <xf numFmtId="0" fontId="16" fillId="0" borderId="18" applyNumberFormat="0" applyFill="0" applyAlignment="0" applyProtection="0"/>
    <xf numFmtId="0" fontId="17" fillId="31" borderId="0" applyNumberFormat="0" applyBorder="0" applyAlignment="0" applyProtection="0"/>
    <xf numFmtId="0" fontId="4" fillId="32" borderId="19" applyNumberFormat="0" applyFont="0" applyAlignment="0" applyProtection="0"/>
    <xf numFmtId="0" fontId="18" fillId="27" borderId="20" applyNumberFormat="0" applyAlignment="0" applyProtection="0"/>
    <xf numFmtId="0" fontId="19" fillId="0" borderId="0" applyNumberFormat="0" applyFill="0" applyBorder="0" applyAlignment="0" applyProtection="0"/>
    <xf numFmtId="0" fontId="20" fillId="0" borderId="21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/>
  </cellStyleXfs>
  <cellXfs count="59">
    <xf numFmtId="0" fontId="0" fillId="0" borderId="0" xfId="0"/>
    <xf numFmtId="1" fontId="0" fillId="0" borderId="0" xfId="0" applyNumberFormat="1"/>
    <xf numFmtId="2" fontId="0" fillId="0" borderId="0" xfId="0" applyNumberFormat="1"/>
    <xf numFmtId="0" fontId="3" fillId="0" borderId="0" xfId="0" applyFont="1" applyFill="1" applyBorder="1" applyAlignment="1">
      <alignment horizontal="center" vertical="center" wrapText="1"/>
    </xf>
    <xf numFmtId="0" fontId="22" fillId="33" borderId="1" xfId="0" applyNumberFormat="1" applyFont="1" applyFill="1" applyBorder="1" applyAlignment="1">
      <alignment horizontal="center" vertical="center"/>
    </xf>
    <xf numFmtId="0" fontId="22" fillId="33" borderId="2" xfId="0" applyNumberFormat="1" applyFont="1" applyFill="1" applyBorder="1" applyAlignment="1">
      <alignment horizontal="center" vertical="center"/>
    </xf>
    <xf numFmtId="0" fontId="22" fillId="33" borderId="3" xfId="0" applyNumberFormat="1" applyFont="1" applyFill="1" applyBorder="1" applyAlignment="1">
      <alignment horizontal="center" vertical="center" wrapText="1"/>
    </xf>
    <xf numFmtId="43" fontId="23" fillId="33" borderId="4" xfId="28" applyNumberFormat="1" applyFont="1" applyFill="1" applyBorder="1" applyAlignment="1">
      <alignment horizontal="center" vertical="center"/>
    </xf>
    <xf numFmtId="43" fontId="24" fillId="33" borderId="5" xfId="28" applyNumberFormat="1" applyFont="1" applyFill="1" applyBorder="1" applyAlignment="1">
      <alignment horizontal="center" vertical="center"/>
    </xf>
    <xf numFmtId="43" fontId="0" fillId="0" borderId="0" xfId="0" applyNumberFormat="1"/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left" vertical="center"/>
    </xf>
    <xf numFmtId="1" fontId="0" fillId="0" borderId="7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43" fontId="0" fillId="0" borderId="7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0" fillId="0" borderId="0" xfId="0" applyFill="1"/>
    <xf numFmtId="1" fontId="0" fillId="0" borderId="9" xfId="0" applyNumberForma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left" vertical="center"/>
    </xf>
    <xf numFmtId="2" fontId="0" fillId="0" borderId="10" xfId="0" applyNumberFormat="1" applyFill="1" applyBorder="1" applyAlignment="1">
      <alignment horizontal="center" vertical="center"/>
    </xf>
    <xf numFmtId="43" fontId="25" fillId="0" borderId="7" xfId="0" applyNumberFormat="1" applyFon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43" fontId="26" fillId="0" borderId="7" xfId="0" applyNumberFormat="1" applyFon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1" fontId="0" fillId="0" borderId="12" xfId="0" applyNumberFormat="1" applyFill="1" applyBorder="1" applyAlignment="1">
      <alignment horizontal="left" vertical="center"/>
    </xf>
    <xf numFmtId="1" fontId="0" fillId="0" borderId="12" xfId="0" applyNumberForma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26" fillId="0" borderId="7" xfId="35" applyNumberFormat="1" applyFont="1" applyFill="1" applyBorder="1" applyAlignment="1">
      <alignment horizontal="left" vertical="center"/>
    </xf>
    <xf numFmtId="1" fontId="26" fillId="0" borderId="10" xfId="35" applyNumberFormat="1" applyFont="1" applyFill="1" applyBorder="1" applyAlignment="1">
      <alignment horizontal="left" vertical="center"/>
    </xf>
    <xf numFmtId="1" fontId="26" fillId="0" borderId="10" xfId="0" applyNumberFormat="1" applyFont="1" applyFill="1" applyBorder="1" applyAlignment="1">
      <alignment horizontal="left" vertical="center"/>
    </xf>
    <xf numFmtId="1" fontId="26" fillId="0" borderId="12" xfId="0" applyNumberFormat="1" applyFont="1" applyFill="1" applyBorder="1" applyAlignment="1">
      <alignment horizontal="left" vertical="center"/>
    </xf>
    <xf numFmtId="43" fontId="23" fillId="33" borderId="23" xfId="28" applyNumberFormat="1" applyFont="1" applyFill="1" applyBorder="1" applyAlignment="1">
      <alignment horizontal="center" vertical="center"/>
    </xf>
    <xf numFmtId="43" fontId="23" fillId="33" borderId="29" xfId="28" applyNumberFormat="1" applyFont="1" applyFill="1" applyBorder="1" applyAlignment="1">
      <alignment horizontal="center" vertical="center"/>
    </xf>
    <xf numFmtId="43" fontId="23" fillId="33" borderId="33" xfId="28" applyNumberFormat="1" applyFont="1" applyFill="1" applyBorder="1" applyAlignment="1">
      <alignment horizontal="center" vertical="center"/>
    </xf>
    <xf numFmtId="1" fontId="27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" fontId="23" fillId="33" borderId="4" xfId="0" applyNumberFormat="1" applyFont="1" applyFill="1" applyBorder="1" applyAlignment="1">
      <alignment horizontal="center" vertical="center" wrapText="1"/>
    </xf>
    <xf numFmtId="1" fontId="23" fillId="33" borderId="25" xfId="0" applyNumberFormat="1" applyFont="1" applyFill="1" applyBorder="1" applyAlignment="1">
      <alignment horizontal="center" vertical="center" wrapText="1"/>
    </xf>
    <xf numFmtId="1" fontId="23" fillId="33" borderId="27" xfId="0" applyNumberFormat="1" applyFont="1" applyFill="1" applyBorder="1" applyAlignment="1">
      <alignment horizontal="center" vertical="center" wrapText="1"/>
    </xf>
    <xf numFmtId="1" fontId="24" fillId="33" borderId="28" xfId="0" applyNumberFormat="1" applyFont="1" applyFill="1" applyBorder="1" applyAlignment="1">
      <alignment horizontal="center" vertical="center"/>
    </xf>
    <xf numFmtId="1" fontId="24" fillId="33" borderId="5" xfId="0" applyNumberFormat="1" applyFont="1" applyFill="1" applyBorder="1" applyAlignment="1">
      <alignment horizontal="center" vertical="center"/>
    </xf>
    <xf numFmtId="1" fontId="24" fillId="33" borderId="31" xfId="0" applyNumberFormat="1" applyFont="1" applyFill="1" applyBorder="1" applyAlignment="1">
      <alignment horizontal="center" vertical="center"/>
    </xf>
    <xf numFmtId="1" fontId="24" fillId="33" borderId="27" xfId="0" applyNumberFormat="1" applyFont="1" applyFill="1" applyBorder="1" applyAlignment="1">
      <alignment horizontal="center" vertical="center"/>
    </xf>
    <xf numFmtId="43" fontId="24" fillId="33" borderId="30" xfId="28" applyNumberFormat="1" applyFont="1" applyFill="1" applyBorder="1" applyAlignment="1">
      <alignment horizontal="center" vertical="center"/>
    </xf>
    <xf numFmtId="43" fontId="24" fillId="33" borderId="32" xfId="28" applyNumberFormat="1" applyFont="1" applyFill="1" applyBorder="1" applyAlignment="1">
      <alignment horizontal="center" vertical="center"/>
    </xf>
    <xf numFmtId="43" fontId="24" fillId="34" borderId="30" xfId="28" applyNumberFormat="1" applyFont="1" applyFill="1" applyBorder="1" applyAlignment="1">
      <alignment horizontal="center" vertical="center"/>
    </xf>
    <xf numFmtId="43" fontId="24" fillId="35" borderId="32" xfId="28" applyNumberFormat="1" applyFont="1" applyFill="1" applyBorder="1" applyAlignment="1">
      <alignment horizontal="center" vertical="center"/>
    </xf>
    <xf numFmtId="0" fontId="2" fillId="33" borderId="27" xfId="0" applyFont="1" applyFill="1" applyBorder="1" applyAlignment="1">
      <alignment horizontal="center" vertical="center" wrapText="1"/>
    </xf>
    <xf numFmtId="0" fontId="2" fillId="33" borderId="4" xfId="0" applyFont="1" applyFill="1" applyBorder="1" applyAlignment="1">
      <alignment horizontal="center" vertical="center" wrapText="1"/>
    </xf>
    <xf numFmtId="2" fontId="23" fillId="33" borderId="23" xfId="0" applyNumberFormat="1" applyFont="1" applyFill="1" applyBorder="1" applyAlignment="1">
      <alignment horizontal="center" vertical="center" wrapText="1"/>
    </xf>
    <xf numFmtId="2" fontId="23" fillId="33" borderId="26" xfId="0" applyNumberFormat="1" applyFont="1" applyFill="1" applyBorder="1" applyAlignment="1">
      <alignment horizontal="center" vertical="center" wrapText="1"/>
    </xf>
    <xf numFmtId="1" fontId="23" fillId="33" borderId="22" xfId="0" applyNumberFormat="1" applyFont="1" applyFill="1" applyBorder="1" applyAlignment="1">
      <alignment horizontal="center" vertical="center"/>
    </xf>
    <xf numFmtId="1" fontId="23" fillId="33" borderId="24" xfId="0" applyNumberFormat="1" applyFont="1" applyFill="1" applyBorder="1" applyAlignment="1">
      <alignment horizontal="center" vertical="center"/>
    </xf>
    <xf numFmtId="1" fontId="23" fillId="33" borderId="4" xfId="0" applyNumberFormat="1" applyFont="1" applyFill="1" applyBorder="1" applyAlignment="1">
      <alignment horizontal="center" vertical="center"/>
    </xf>
    <xf numFmtId="1" fontId="23" fillId="33" borderId="25" xfId="0" applyNumberFormat="1" applyFont="1" applyFill="1" applyBorder="1" applyAlignment="1">
      <alignment horizontal="center" vertical="center"/>
    </xf>
    <xf numFmtId="0" fontId="2" fillId="33" borderId="34" xfId="0" applyFont="1" applyFill="1" applyBorder="1" applyAlignment="1">
      <alignment horizontal="center" vertical="center"/>
    </xf>
    <xf numFmtId="0" fontId="3" fillId="33" borderId="4" xfId="0" applyFont="1" applyFill="1" applyBorder="1" applyAlignment="1">
      <alignment horizontal="center" vertical="center" wrapText="1"/>
    </xf>
    <xf numFmtId="2" fontId="23" fillId="33" borderId="4" xfId="0" applyNumberFormat="1" applyFont="1" applyFill="1" applyBorder="1" applyAlignment="1">
      <alignment horizontal="center" vertical="center" wrapText="1"/>
    </xf>
    <xf numFmtId="2" fontId="23" fillId="33" borderId="25" xfId="0" applyNumberFormat="1" applyFont="1" applyFill="1" applyBorder="1" applyAlignment="1">
      <alignment horizontal="center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0"/>
  <sheetViews>
    <sheetView tabSelected="1" view="pageBreakPreview" zoomScale="70" zoomScaleSheetLayoutView="70" workbookViewId="0">
      <pane ySplit="6" topLeftCell="A79" activePane="bottomLeft" state="frozen"/>
      <selection activeCell="B1" sqref="B1"/>
      <selection pane="bottomLeft" activeCell="N84" sqref="N84"/>
    </sheetView>
  </sheetViews>
  <sheetFormatPr defaultRowHeight="15" x14ac:dyDescent="0.25"/>
  <cols>
    <col min="1" max="1" width="4" customWidth="1"/>
    <col min="2" max="2" width="6.7109375" style="1" customWidth="1"/>
    <col min="3" max="3" width="12.7109375" style="1" customWidth="1"/>
    <col min="4" max="4" width="10.7109375" style="1" customWidth="1"/>
    <col min="5" max="5" width="11.28515625" style="1" customWidth="1"/>
    <col min="6" max="6" width="18.42578125" style="1" customWidth="1"/>
    <col min="7" max="7" width="49.7109375" style="1" customWidth="1"/>
    <col min="8" max="8" width="12.42578125" style="2" customWidth="1"/>
    <col min="9" max="9" width="12.5703125" customWidth="1"/>
    <col min="10" max="10" width="13.7109375" customWidth="1"/>
    <col min="11" max="11" width="12.5703125" customWidth="1"/>
    <col min="12" max="12" width="11" customWidth="1"/>
    <col min="13" max="13" width="11.140625" bestFit="1" customWidth="1"/>
    <col min="14" max="14" width="11" bestFit="1" customWidth="1"/>
    <col min="15" max="15" width="11.42578125" bestFit="1" customWidth="1"/>
    <col min="16" max="16" width="10.5703125" customWidth="1"/>
    <col min="17" max="17" width="27.7109375" style="2" customWidth="1"/>
  </cols>
  <sheetData>
    <row r="1" spans="2:20" ht="26.25" x14ac:dyDescent="0.4">
      <c r="B1" s="34" t="s">
        <v>204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2:20" ht="15.75" x14ac:dyDescent="0.25">
      <c r="B2" s="35" t="s">
        <v>205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2:20" ht="15.75" customHeight="1" thickBot="1" x14ac:dyDescent="0.3"/>
    <row r="4" spans="2:20" ht="30.75" customHeight="1" x14ac:dyDescent="0.25">
      <c r="B4" s="51" t="s">
        <v>183</v>
      </c>
      <c r="C4" s="53" t="s">
        <v>184</v>
      </c>
      <c r="D4" s="53" t="s">
        <v>209</v>
      </c>
      <c r="E4" s="36" t="s">
        <v>206</v>
      </c>
      <c r="F4" s="53" t="s">
        <v>187</v>
      </c>
      <c r="G4" s="53" t="s">
        <v>185</v>
      </c>
      <c r="H4" s="57" t="s">
        <v>186</v>
      </c>
      <c r="I4" s="55" t="s">
        <v>189</v>
      </c>
      <c r="J4" s="55"/>
      <c r="K4" s="55"/>
      <c r="L4" s="55" t="s">
        <v>190</v>
      </c>
      <c r="M4" s="55"/>
      <c r="N4" s="55"/>
      <c r="O4" s="55"/>
      <c r="P4" s="55"/>
      <c r="Q4" s="49" t="s">
        <v>199</v>
      </c>
    </row>
    <row r="5" spans="2:20" ht="39.75" customHeight="1" thickBot="1" x14ac:dyDescent="0.3">
      <c r="B5" s="52"/>
      <c r="C5" s="54"/>
      <c r="D5" s="54"/>
      <c r="E5" s="37"/>
      <c r="F5" s="54"/>
      <c r="G5" s="54"/>
      <c r="H5" s="58"/>
      <c r="I5" s="47" t="s">
        <v>191</v>
      </c>
      <c r="J5" s="47" t="s">
        <v>192</v>
      </c>
      <c r="K5" s="47" t="s">
        <v>193</v>
      </c>
      <c r="L5" s="47" t="s">
        <v>194</v>
      </c>
      <c r="M5" s="47" t="s">
        <v>195</v>
      </c>
      <c r="N5" s="47" t="s">
        <v>196</v>
      </c>
      <c r="O5" s="47" t="s">
        <v>197</v>
      </c>
      <c r="P5" s="47" t="s">
        <v>198</v>
      </c>
      <c r="Q5" s="50"/>
      <c r="R5" s="3"/>
    </row>
    <row r="6" spans="2:20" ht="34.5" customHeight="1" thickBot="1" x14ac:dyDescent="0.3">
      <c r="B6" s="52"/>
      <c r="C6" s="54"/>
      <c r="D6" s="54"/>
      <c r="E6" s="38"/>
      <c r="F6" s="54"/>
      <c r="G6" s="54"/>
      <c r="H6" s="58"/>
      <c r="I6" s="48"/>
      <c r="J6" s="48"/>
      <c r="K6" s="48"/>
      <c r="L6" s="48"/>
      <c r="M6" s="48"/>
      <c r="N6" s="48"/>
      <c r="O6" s="56"/>
      <c r="P6" s="56"/>
      <c r="Q6" s="50"/>
    </row>
    <row r="7" spans="2:20" ht="23.25" customHeight="1" thickBot="1" x14ac:dyDescent="0.3">
      <c r="B7" s="4">
        <v>1</v>
      </c>
      <c r="C7" s="5">
        <v>2</v>
      </c>
      <c r="D7" s="5">
        <v>3</v>
      </c>
      <c r="E7" s="5">
        <v>4</v>
      </c>
      <c r="F7" s="5">
        <v>5</v>
      </c>
      <c r="G7" s="5">
        <v>6</v>
      </c>
      <c r="H7" s="5">
        <v>7</v>
      </c>
      <c r="I7" s="5">
        <v>8</v>
      </c>
      <c r="J7" s="5">
        <v>9</v>
      </c>
      <c r="K7" s="5">
        <v>10</v>
      </c>
      <c r="L7" s="5">
        <v>11</v>
      </c>
      <c r="M7" s="5">
        <v>12</v>
      </c>
      <c r="N7" s="5">
        <v>13</v>
      </c>
      <c r="O7" s="5">
        <v>14</v>
      </c>
      <c r="P7" s="5">
        <v>15</v>
      </c>
      <c r="Q7" s="6">
        <v>16</v>
      </c>
    </row>
    <row r="8" spans="2:20" s="16" customFormat="1" ht="25.15" customHeight="1" thickTop="1" x14ac:dyDescent="0.25">
      <c r="B8" s="10">
        <v>1</v>
      </c>
      <c r="C8" s="11" t="s">
        <v>51</v>
      </c>
      <c r="D8" s="12" t="s">
        <v>210</v>
      </c>
      <c r="E8" s="12" t="s">
        <v>207</v>
      </c>
      <c r="F8" s="11" t="s">
        <v>6</v>
      </c>
      <c r="G8" s="27" t="s">
        <v>52</v>
      </c>
      <c r="H8" s="13">
        <v>3.61</v>
      </c>
      <c r="I8" s="14">
        <v>3.61</v>
      </c>
      <c r="J8" s="14">
        <v>0</v>
      </c>
      <c r="K8" s="14">
        <v>0</v>
      </c>
      <c r="L8" s="14">
        <v>3</v>
      </c>
      <c r="M8" s="14">
        <v>0.61</v>
      </c>
      <c r="N8" s="14">
        <v>0</v>
      </c>
      <c r="O8" s="14">
        <v>0</v>
      </c>
      <c r="P8" s="14">
        <v>0</v>
      </c>
      <c r="Q8" s="15" t="str">
        <f>IF(AND(R8="OK",S8="OK",T8="OK"),"","SALAH")</f>
        <v/>
      </c>
      <c r="R8" s="16" t="str">
        <f>IF(SUM(I8:K8)=$H8,"OK","SALAH")</f>
        <v>OK</v>
      </c>
      <c r="S8" s="16" t="str">
        <f>IF(SUM(L8:P8)=$H8,"OK","SALAH")</f>
        <v>OK</v>
      </c>
      <c r="T8" s="16" t="str">
        <f>IF(O8+P8&gt;=J8+K8,"OK","SALAH")</f>
        <v>OK</v>
      </c>
    </row>
    <row r="9" spans="2:20" s="16" customFormat="1" ht="25.15" customHeight="1" x14ac:dyDescent="0.25">
      <c r="B9" s="17">
        <v>2</v>
      </c>
      <c r="C9" s="18" t="s">
        <v>53</v>
      </c>
      <c r="D9" s="12" t="s">
        <v>210</v>
      </c>
      <c r="E9" s="12" t="s">
        <v>207</v>
      </c>
      <c r="F9" s="18" t="s">
        <v>0</v>
      </c>
      <c r="G9" s="28" t="s">
        <v>54</v>
      </c>
      <c r="H9" s="19">
        <v>4.99</v>
      </c>
      <c r="I9" s="14">
        <v>4.99</v>
      </c>
      <c r="J9" s="14">
        <v>0</v>
      </c>
      <c r="K9" s="14">
        <v>0</v>
      </c>
      <c r="L9" s="14">
        <v>4.99</v>
      </c>
      <c r="M9" s="14">
        <v>0</v>
      </c>
      <c r="N9" s="14">
        <v>0</v>
      </c>
      <c r="O9" s="14">
        <v>0</v>
      </c>
      <c r="P9" s="14">
        <v>0</v>
      </c>
      <c r="Q9" s="15" t="str">
        <f t="shared" ref="Q9:Q72" si="0">IF(AND(R9="OK",S9="OK",T9="OK"),"","SALAH")</f>
        <v/>
      </c>
      <c r="R9" s="16" t="str">
        <f>IF(SUM(I9:K9)=$H9,"OK","SALAH")</f>
        <v>OK</v>
      </c>
      <c r="S9" s="16" t="str">
        <f>IF(SUM(L9:P9)=$H9,"OK","SALAH")</f>
        <v>OK</v>
      </c>
      <c r="T9" s="16" t="str">
        <f t="shared" ref="T9:T72" si="1">IF(O9+P9&gt;=J9+K9,"OK","SALAH")</f>
        <v>OK</v>
      </c>
    </row>
    <row r="10" spans="2:20" s="16" customFormat="1" ht="25.15" customHeight="1" x14ac:dyDescent="0.25">
      <c r="B10" s="17">
        <v>3</v>
      </c>
      <c r="C10" s="18" t="s">
        <v>55</v>
      </c>
      <c r="D10" s="12" t="s">
        <v>210</v>
      </c>
      <c r="E10" s="12" t="s">
        <v>207</v>
      </c>
      <c r="F10" s="18" t="s">
        <v>6</v>
      </c>
      <c r="G10" s="28" t="s">
        <v>56</v>
      </c>
      <c r="H10" s="19">
        <v>5.37</v>
      </c>
      <c r="I10" s="14">
        <v>5.37</v>
      </c>
      <c r="J10" s="14"/>
      <c r="K10" s="14"/>
      <c r="L10" s="14">
        <v>0</v>
      </c>
      <c r="M10" s="14">
        <v>2</v>
      </c>
      <c r="N10" s="14">
        <v>3.37</v>
      </c>
      <c r="O10" s="14">
        <v>0</v>
      </c>
      <c r="P10" s="14">
        <v>0</v>
      </c>
      <c r="Q10" s="15" t="str">
        <f t="shared" si="0"/>
        <v/>
      </c>
      <c r="R10" s="16" t="str">
        <f t="shared" ref="R10:R73" si="2">IF(SUM(I10:K10)=$H10,"OK","SALAH")</f>
        <v>OK</v>
      </c>
      <c r="S10" s="16" t="str">
        <f t="shared" ref="S10:S73" si="3">IF(SUM(L10:P10)=$H10,"OK","SALAH")</f>
        <v>OK</v>
      </c>
      <c r="T10" s="16" t="str">
        <f t="shared" si="1"/>
        <v>OK</v>
      </c>
    </row>
    <row r="11" spans="2:20" s="16" customFormat="1" ht="25.15" customHeight="1" x14ac:dyDescent="0.25">
      <c r="B11" s="17">
        <v>4</v>
      </c>
      <c r="C11" s="18" t="s">
        <v>57</v>
      </c>
      <c r="D11" s="12" t="s">
        <v>210</v>
      </c>
      <c r="E11" s="12" t="s">
        <v>207</v>
      </c>
      <c r="F11" s="18" t="s">
        <v>6</v>
      </c>
      <c r="G11" s="28" t="s">
        <v>58</v>
      </c>
      <c r="H11" s="19">
        <v>2.0099999999999998</v>
      </c>
      <c r="I11" s="14">
        <v>2.0099999999999998</v>
      </c>
      <c r="J11" s="14"/>
      <c r="K11" s="14"/>
      <c r="L11" s="14">
        <v>0</v>
      </c>
      <c r="M11" s="14">
        <v>2</v>
      </c>
      <c r="N11" s="14">
        <v>0.01</v>
      </c>
      <c r="O11" s="14">
        <v>0</v>
      </c>
      <c r="P11" s="14">
        <v>0</v>
      </c>
      <c r="Q11" s="15" t="str">
        <f t="shared" si="0"/>
        <v/>
      </c>
      <c r="R11" s="16" t="str">
        <f t="shared" si="2"/>
        <v>OK</v>
      </c>
      <c r="S11" s="16" t="str">
        <f t="shared" si="3"/>
        <v>OK</v>
      </c>
      <c r="T11" s="16" t="str">
        <f t="shared" si="1"/>
        <v>OK</v>
      </c>
    </row>
    <row r="12" spans="2:20" s="16" customFormat="1" ht="25.15" customHeight="1" x14ac:dyDescent="0.25">
      <c r="B12" s="17">
        <v>5</v>
      </c>
      <c r="C12" s="18" t="s">
        <v>59</v>
      </c>
      <c r="D12" s="12" t="s">
        <v>210</v>
      </c>
      <c r="E12" s="12" t="s">
        <v>207</v>
      </c>
      <c r="F12" s="18" t="s">
        <v>6</v>
      </c>
      <c r="G12" s="28" t="s">
        <v>60</v>
      </c>
      <c r="H12" s="19">
        <v>1.5</v>
      </c>
      <c r="I12" s="14">
        <v>1.5</v>
      </c>
      <c r="J12" s="14">
        <v>0</v>
      </c>
      <c r="K12" s="14">
        <v>0</v>
      </c>
      <c r="L12" s="14">
        <v>0</v>
      </c>
      <c r="M12" s="14">
        <v>1.5</v>
      </c>
      <c r="N12" s="14">
        <v>0</v>
      </c>
      <c r="O12" s="14">
        <v>0</v>
      </c>
      <c r="P12" s="14"/>
      <c r="Q12" s="15" t="str">
        <f t="shared" si="0"/>
        <v/>
      </c>
      <c r="R12" s="16" t="str">
        <f t="shared" si="2"/>
        <v>OK</v>
      </c>
      <c r="S12" s="16" t="str">
        <f t="shared" si="3"/>
        <v>OK</v>
      </c>
      <c r="T12" s="16" t="str">
        <f t="shared" si="1"/>
        <v>OK</v>
      </c>
    </row>
    <row r="13" spans="2:20" s="16" customFormat="1" ht="25.15" customHeight="1" x14ac:dyDescent="0.25">
      <c r="B13" s="17">
        <v>6</v>
      </c>
      <c r="C13" s="18" t="s">
        <v>61</v>
      </c>
      <c r="D13" s="12" t="s">
        <v>210</v>
      </c>
      <c r="E13" s="12" t="s">
        <v>207</v>
      </c>
      <c r="F13" s="18" t="s">
        <v>0</v>
      </c>
      <c r="G13" s="28" t="s">
        <v>60</v>
      </c>
      <c r="H13" s="19">
        <v>1.82</v>
      </c>
      <c r="I13" s="14">
        <v>1.82</v>
      </c>
      <c r="J13" s="14">
        <v>0</v>
      </c>
      <c r="K13" s="14">
        <v>0</v>
      </c>
      <c r="L13" s="14">
        <v>0</v>
      </c>
      <c r="M13" s="14">
        <v>1.8199999999999998</v>
      </c>
      <c r="N13" s="14">
        <v>0</v>
      </c>
      <c r="O13" s="14">
        <v>0</v>
      </c>
      <c r="P13" s="14">
        <v>0</v>
      </c>
      <c r="Q13" s="15" t="str">
        <f t="shared" si="0"/>
        <v/>
      </c>
      <c r="R13" s="16" t="str">
        <f t="shared" si="2"/>
        <v>OK</v>
      </c>
      <c r="S13" s="16" t="str">
        <f t="shared" si="3"/>
        <v>OK</v>
      </c>
      <c r="T13" s="16" t="str">
        <f t="shared" si="1"/>
        <v>OK</v>
      </c>
    </row>
    <row r="14" spans="2:20" s="16" customFormat="1" ht="25.15" customHeight="1" x14ac:dyDescent="0.25">
      <c r="B14" s="17">
        <v>7</v>
      </c>
      <c r="C14" s="18" t="s">
        <v>62</v>
      </c>
      <c r="D14" s="12" t="s">
        <v>210</v>
      </c>
      <c r="E14" s="12" t="s">
        <v>207</v>
      </c>
      <c r="F14" s="18" t="s">
        <v>6</v>
      </c>
      <c r="G14" s="28" t="s">
        <v>63</v>
      </c>
      <c r="H14" s="19">
        <v>1.56</v>
      </c>
      <c r="I14" s="14">
        <v>1.56</v>
      </c>
      <c r="J14" s="14">
        <v>0</v>
      </c>
      <c r="K14" s="14">
        <v>0</v>
      </c>
      <c r="L14" s="14">
        <v>1.56</v>
      </c>
      <c r="M14" s="14">
        <v>0</v>
      </c>
      <c r="N14" s="14">
        <v>0</v>
      </c>
      <c r="O14" s="14">
        <v>0</v>
      </c>
      <c r="P14" s="14">
        <v>0</v>
      </c>
      <c r="Q14" s="15" t="str">
        <f t="shared" si="0"/>
        <v/>
      </c>
      <c r="R14" s="16" t="str">
        <f t="shared" si="2"/>
        <v>OK</v>
      </c>
      <c r="S14" s="16" t="str">
        <f t="shared" si="3"/>
        <v>OK</v>
      </c>
      <c r="T14" s="16" t="str">
        <f t="shared" si="1"/>
        <v>OK</v>
      </c>
    </row>
    <row r="15" spans="2:20" s="16" customFormat="1" ht="25.15" customHeight="1" x14ac:dyDescent="0.25">
      <c r="B15" s="17">
        <v>8</v>
      </c>
      <c r="C15" s="18" t="s">
        <v>64</v>
      </c>
      <c r="D15" s="12" t="s">
        <v>210</v>
      </c>
      <c r="E15" s="12" t="s">
        <v>207</v>
      </c>
      <c r="F15" s="18" t="s">
        <v>0</v>
      </c>
      <c r="G15" s="28" t="s">
        <v>65</v>
      </c>
      <c r="H15" s="19">
        <v>3.17</v>
      </c>
      <c r="I15" s="14">
        <v>3.17</v>
      </c>
      <c r="J15" s="14">
        <v>0</v>
      </c>
      <c r="K15" s="14">
        <v>0</v>
      </c>
      <c r="L15" s="14">
        <v>2</v>
      </c>
      <c r="M15" s="14">
        <v>1.17</v>
      </c>
      <c r="N15" s="14">
        <v>0</v>
      </c>
      <c r="O15" s="14">
        <v>0</v>
      </c>
      <c r="P15" s="14">
        <v>0</v>
      </c>
      <c r="Q15" s="15" t="str">
        <f t="shared" si="0"/>
        <v/>
      </c>
      <c r="R15" s="16" t="str">
        <f t="shared" si="2"/>
        <v>OK</v>
      </c>
      <c r="S15" s="16" t="str">
        <f t="shared" si="3"/>
        <v>OK</v>
      </c>
      <c r="T15" s="16" t="str">
        <f t="shared" si="1"/>
        <v>OK</v>
      </c>
    </row>
    <row r="16" spans="2:20" s="16" customFormat="1" ht="25.15" customHeight="1" x14ac:dyDescent="0.25">
      <c r="B16" s="17">
        <v>9</v>
      </c>
      <c r="C16" s="18" t="s">
        <v>66</v>
      </c>
      <c r="D16" s="12" t="s">
        <v>210</v>
      </c>
      <c r="E16" s="12" t="s">
        <v>207</v>
      </c>
      <c r="F16" s="18" t="s">
        <v>0</v>
      </c>
      <c r="G16" s="28" t="s">
        <v>67</v>
      </c>
      <c r="H16" s="19">
        <v>4.42</v>
      </c>
      <c r="I16" s="14">
        <v>4.42</v>
      </c>
      <c r="J16" s="14">
        <v>0</v>
      </c>
      <c r="K16" s="14">
        <v>0</v>
      </c>
      <c r="L16" s="14">
        <v>0</v>
      </c>
      <c r="M16" s="14">
        <v>4.42</v>
      </c>
      <c r="N16" s="14">
        <v>0</v>
      </c>
      <c r="O16" s="14">
        <v>0</v>
      </c>
      <c r="P16" s="14">
        <v>0</v>
      </c>
      <c r="Q16" s="15" t="str">
        <f t="shared" si="0"/>
        <v/>
      </c>
      <c r="R16" s="16" t="str">
        <f t="shared" si="2"/>
        <v>OK</v>
      </c>
      <c r="S16" s="16" t="str">
        <f t="shared" si="3"/>
        <v>OK</v>
      </c>
      <c r="T16" s="16" t="str">
        <f t="shared" si="1"/>
        <v>OK</v>
      </c>
    </row>
    <row r="17" spans="2:20" s="16" customFormat="1" ht="25.15" customHeight="1" x14ac:dyDescent="0.25">
      <c r="B17" s="17">
        <v>10</v>
      </c>
      <c r="C17" s="18" t="s">
        <v>68</v>
      </c>
      <c r="D17" s="12" t="s">
        <v>210</v>
      </c>
      <c r="E17" s="12" t="s">
        <v>207</v>
      </c>
      <c r="F17" s="18" t="s">
        <v>0</v>
      </c>
      <c r="G17" s="28" t="s">
        <v>69</v>
      </c>
      <c r="H17" s="19">
        <v>3.17</v>
      </c>
      <c r="I17" s="14">
        <v>3.17</v>
      </c>
      <c r="J17" s="14">
        <v>0</v>
      </c>
      <c r="K17" s="14">
        <v>0</v>
      </c>
      <c r="L17" s="14">
        <v>0</v>
      </c>
      <c r="M17" s="14">
        <v>3.17</v>
      </c>
      <c r="N17" s="14">
        <v>0</v>
      </c>
      <c r="O17" s="14">
        <v>0</v>
      </c>
      <c r="P17" s="14">
        <v>0</v>
      </c>
      <c r="Q17" s="15" t="str">
        <f t="shared" si="0"/>
        <v/>
      </c>
      <c r="R17" s="16" t="str">
        <f t="shared" si="2"/>
        <v>OK</v>
      </c>
      <c r="S17" s="16" t="str">
        <f t="shared" si="3"/>
        <v>OK</v>
      </c>
      <c r="T17" s="16" t="str">
        <f t="shared" si="1"/>
        <v>OK</v>
      </c>
    </row>
    <row r="18" spans="2:20" s="16" customFormat="1" ht="25.15" customHeight="1" x14ac:dyDescent="0.25">
      <c r="B18" s="17">
        <v>11</v>
      </c>
      <c r="C18" s="18" t="s">
        <v>7</v>
      </c>
      <c r="D18" s="12" t="s">
        <v>210</v>
      </c>
      <c r="E18" s="12" t="s">
        <v>207</v>
      </c>
      <c r="F18" s="18" t="s">
        <v>6</v>
      </c>
      <c r="G18" s="28" t="s">
        <v>8</v>
      </c>
      <c r="H18" s="19">
        <v>1.88</v>
      </c>
      <c r="I18" s="14">
        <v>1.88</v>
      </c>
      <c r="J18" s="14">
        <v>0</v>
      </c>
      <c r="K18" s="14">
        <v>0</v>
      </c>
      <c r="L18" s="14">
        <v>1.88</v>
      </c>
      <c r="M18" s="14">
        <v>0</v>
      </c>
      <c r="N18" s="14">
        <v>0</v>
      </c>
      <c r="O18" s="14">
        <v>0</v>
      </c>
      <c r="P18" s="14">
        <v>0</v>
      </c>
      <c r="Q18" s="15" t="str">
        <f t="shared" si="0"/>
        <v/>
      </c>
      <c r="R18" s="16" t="str">
        <f t="shared" si="2"/>
        <v>OK</v>
      </c>
      <c r="S18" s="16" t="str">
        <f t="shared" si="3"/>
        <v>OK</v>
      </c>
      <c r="T18" s="16" t="str">
        <f t="shared" si="1"/>
        <v>OK</v>
      </c>
    </row>
    <row r="19" spans="2:20" s="16" customFormat="1" ht="25.15" customHeight="1" x14ac:dyDescent="0.25">
      <c r="B19" s="17">
        <v>12</v>
      </c>
      <c r="C19" s="18" t="s">
        <v>9</v>
      </c>
      <c r="D19" s="12" t="s">
        <v>210</v>
      </c>
      <c r="E19" s="12" t="s">
        <v>207</v>
      </c>
      <c r="F19" s="18" t="s">
        <v>6</v>
      </c>
      <c r="G19" s="28" t="s">
        <v>10</v>
      </c>
      <c r="H19" s="19">
        <v>2.2000000000000002</v>
      </c>
      <c r="I19" s="14">
        <v>2.2000000000000002</v>
      </c>
      <c r="J19" s="14">
        <v>0</v>
      </c>
      <c r="K19" s="14">
        <v>0</v>
      </c>
      <c r="L19" s="14">
        <v>2.2000000000000002</v>
      </c>
      <c r="M19" s="14">
        <v>0</v>
      </c>
      <c r="N19" s="14">
        <v>0</v>
      </c>
      <c r="O19" s="14">
        <v>0</v>
      </c>
      <c r="P19" s="14">
        <v>0</v>
      </c>
      <c r="Q19" s="15" t="str">
        <f t="shared" si="0"/>
        <v/>
      </c>
      <c r="R19" s="16" t="str">
        <f t="shared" si="2"/>
        <v>OK</v>
      </c>
      <c r="S19" s="16" t="str">
        <f t="shared" si="3"/>
        <v>OK</v>
      </c>
      <c r="T19" s="16" t="str">
        <f t="shared" si="1"/>
        <v>OK</v>
      </c>
    </row>
    <row r="20" spans="2:20" s="16" customFormat="1" ht="25.15" customHeight="1" x14ac:dyDescent="0.25">
      <c r="B20" s="17">
        <v>13</v>
      </c>
      <c r="C20" s="18" t="s">
        <v>11</v>
      </c>
      <c r="D20" s="12" t="s">
        <v>210</v>
      </c>
      <c r="E20" s="12" t="s">
        <v>207</v>
      </c>
      <c r="F20" s="18" t="s">
        <v>6</v>
      </c>
      <c r="G20" s="28" t="s">
        <v>12</v>
      </c>
      <c r="H20" s="19">
        <v>1.1599999999999999</v>
      </c>
      <c r="I20" s="14">
        <v>1.1599999999999999</v>
      </c>
      <c r="J20" s="14">
        <v>0</v>
      </c>
      <c r="K20" s="14">
        <v>0</v>
      </c>
      <c r="L20" s="14">
        <v>1.1599999999999999</v>
      </c>
      <c r="M20" s="14">
        <v>0</v>
      </c>
      <c r="N20" s="14">
        <v>0</v>
      </c>
      <c r="O20" s="14">
        <v>0</v>
      </c>
      <c r="P20" s="14">
        <v>0</v>
      </c>
      <c r="Q20" s="15" t="str">
        <f t="shared" si="0"/>
        <v/>
      </c>
      <c r="R20" s="16" t="str">
        <f t="shared" si="2"/>
        <v>OK</v>
      </c>
      <c r="S20" s="16" t="str">
        <f t="shared" si="3"/>
        <v>OK</v>
      </c>
      <c r="T20" s="16" t="str">
        <f t="shared" si="1"/>
        <v>OK</v>
      </c>
    </row>
    <row r="21" spans="2:20" s="16" customFormat="1" ht="25.15" customHeight="1" x14ac:dyDescent="0.25">
      <c r="B21" s="17">
        <v>14</v>
      </c>
      <c r="C21" s="18" t="s">
        <v>13</v>
      </c>
      <c r="D21" s="12" t="s">
        <v>210</v>
      </c>
      <c r="E21" s="12" t="s">
        <v>207</v>
      </c>
      <c r="F21" s="18" t="s">
        <v>6</v>
      </c>
      <c r="G21" s="28" t="s">
        <v>14</v>
      </c>
      <c r="H21" s="19">
        <v>3.32</v>
      </c>
      <c r="I21" s="14">
        <v>3.32</v>
      </c>
      <c r="J21" s="14">
        <v>0</v>
      </c>
      <c r="K21" s="14">
        <v>0</v>
      </c>
      <c r="L21" s="14">
        <v>2</v>
      </c>
      <c r="M21" s="14">
        <v>1.32</v>
      </c>
      <c r="N21" s="14">
        <v>0</v>
      </c>
      <c r="O21" s="14">
        <v>0</v>
      </c>
      <c r="P21" s="14">
        <v>0</v>
      </c>
      <c r="Q21" s="15" t="str">
        <f t="shared" si="0"/>
        <v/>
      </c>
      <c r="R21" s="16" t="str">
        <f t="shared" si="2"/>
        <v>OK</v>
      </c>
      <c r="S21" s="16" t="str">
        <f t="shared" si="3"/>
        <v>OK</v>
      </c>
      <c r="T21" s="16" t="str">
        <f t="shared" si="1"/>
        <v>OK</v>
      </c>
    </row>
    <row r="22" spans="2:20" s="16" customFormat="1" ht="25.15" customHeight="1" x14ac:dyDescent="0.25">
      <c r="B22" s="17">
        <v>15</v>
      </c>
      <c r="C22" s="18" t="s">
        <v>15</v>
      </c>
      <c r="D22" s="12" t="s">
        <v>210</v>
      </c>
      <c r="E22" s="12" t="s">
        <v>207</v>
      </c>
      <c r="F22" s="18" t="s">
        <v>0</v>
      </c>
      <c r="G22" s="28" t="s">
        <v>16</v>
      </c>
      <c r="H22" s="19">
        <v>7.99</v>
      </c>
      <c r="I22" s="14">
        <v>7.99</v>
      </c>
      <c r="J22" s="14">
        <v>0</v>
      </c>
      <c r="K22" s="14">
        <v>0</v>
      </c>
      <c r="L22" s="14">
        <v>2</v>
      </c>
      <c r="M22" s="14">
        <v>5.99</v>
      </c>
      <c r="N22" s="14">
        <v>0</v>
      </c>
      <c r="O22" s="14">
        <v>0</v>
      </c>
      <c r="P22" s="14">
        <v>0</v>
      </c>
      <c r="Q22" s="15" t="str">
        <f t="shared" si="0"/>
        <v/>
      </c>
      <c r="R22" s="16" t="str">
        <f t="shared" si="2"/>
        <v>OK</v>
      </c>
      <c r="S22" s="16" t="str">
        <f t="shared" si="3"/>
        <v>OK</v>
      </c>
      <c r="T22" s="16" t="str">
        <f t="shared" si="1"/>
        <v>OK</v>
      </c>
    </row>
    <row r="23" spans="2:20" s="16" customFormat="1" ht="25.15" customHeight="1" x14ac:dyDescent="0.25">
      <c r="B23" s="17">
        <v>16</v>
      </c>
      <c r="C23" s="18" t="s">
        <v>70</v>
      </c>
      <c r="D23" s="12" t="s">
        <v>210</v>
      </c>
      <c r="E23" s="12" t="s">
        <v>207</v>
      </c>
      <c r="F23" s="18" t="s">
        <v>0</v>
      </c>
      <c r="G23" s="28" t="s">
        <v>71</v>
      </c>
      <c r="H23" s="19">
        <v>22.21</v>
      </c>
      <c r="I23" s="14">
        <v>22.21</v>
      </c>
      <c r="J23" s="14">
        <v>0</v>
      </c>
      <c r="K23" s="20">
        <v>0</v>
      </c>
      <c r="L23" s="14">
        <v>13</v>
      </c>
      <c r="M23" s="14">
        <v>6</v>
      </c>
      <c r="N23" s="14">
        <v>3.21</v>
      </c>
      <c r="O23" s="14">
        <v>0</v>
      </c>
      <c r="P23" s="14">
        <v>0</v>
      </c>
      <c r="Q23" s="15" t="str">
        <f t="shared" si="0"/>
        <v/>
      </c>
      <c r="R23" s="16" t="str">
        <f t="shared" si="2"/>
        <v>OK</v>
      </c>
      <c r="S23" s="16" t="str">
        <f t="shared" si="3"/>
        <v>OK</v>
      </c>
      <c r="T23" s="16" t="str">
        <f t="shared" si="1"/>
        <v>OK</v>
      </c>
    </row>
    <row r="24" spans="2:20" s="16" customFormat="1" ht="25.15" customHeight="1" x14ac:dyDescent="0.25">
      <c r="B24" s="17">
        <v>17</v>
      </c>
      <c r="C24" s="18" t="s">
        <v>72</v>
      </c>
      <c r="D24" s="12" t="s">
        <v>210</v>
      </c>
      <c r="E24" s="21" t="s">
        <v>208</v>
      </c>
      <c r="F24" s="18" t="s">
        <v>0</v>
      </c>
      <c r="G24" s="28" t="s">
        <v>73</v>
      </c>
      <c r="H24" s="19">
        <v>7.04</v>
      </c>
      <c r="I24" s="14">
        <v>7.04</v>
      </c>
      <c r="J24" s="14">
        <v>0</v>
      </c>
      <c r="K24" s="20">
        <v>0</v>
      </c>
      <c r="L24" s="14">
        <v>0</v>
      </c>
      <c r="M24" s="14">
        <v>1.04</v>
      </c>
      <c r="N24" s="14">
        <v>6</v>
      </c>
      <c r="O24" s="14">
        <v>0</v>
      </c>
      <c r="P24" s="14">
        <v>0</v>
      </c>
      <c r="Q24" s="15" t="str">
        <f t="shared" si="0"/>
        <v/>
      </c>
      <c r="R24" s="16" t="str">
        <f t="shared" si="2"/>
        <v>OK</v>
      </c>
      <c r="S24" s="16" t="str">
        <f t="shared" si="3"/>
        <v>OK</v>
      </c>
      <c r="T24" s="16" t="str">
        <f t="shared" si="1"/>
        <v>OK</v>
      </c>
    </row>
    <row r="25" spans="2:20" s="16" customFormat="1" ht="25.15" customHeight="1" x14ac:dyDescent="0.25">
      <c r="B25" s="17">
        <v>18</v>
      </c>
      <c r="C25" s="18" t="s">
        <v>74</v>
      </c>
      <c r="D25" s="12" t="s">
        <v>210</v>
      </c>
      <c r="E25" s="21" t="s">
        <v>208</v>
      </c>
      <c r="F25" s="18" t="s">
        <v>0</v>
      </c>
      <c r="G25" s="28" t="s">
        <v>75</v>
      </c>
      <c r="H25" s="19">
        <v>41.3</v>
      </c>
      <c r="I25" s="14">
        <v>14.2</v>
      </c>
      <c r="J25" s="14">
        <v>5.8</v>
      </c>
      <c r="K25" s="14">
        <v>21.3</v>
      </c>
      <c r="L25" s="14">
        <v>11.2</v>
      </c>
      <c r="M25" s="14">
        <v>1</v>
      </c>
      <c r="N25" s="14">
        <v>1</v>
      </c>
      <c r="O25" s="14">
        <v>24.1</v>
      </c>
      <c r="P25" s="14">
        <v>4</v>
      </c>
      <c r="Q25" s="15" t="str">
        <f t="shared" si="0"/>
        <v/>
      </c>
      <c r="R25" s="16" t="str">
        <f t="shared" si="2"/>
        <v>OK</v>
      </c>
      <c r="S25" s="16" t="str">
        <f t="shared" si="3"/>
        <v>OK</v>
      </c>
      <c r="T25" s="16" t="str">
        <f t="shared" si="1"/>
        <v>OK</v>
      </c>
    </row>
    <row r="26" spans="2:20" s="16" customFormat="1" ht="25.15" customHeight="1" x14ac:dyDescent="0.25">
      <c r="B26" s="17">
        <v>19</v>
      </c>
      <c r="C26" s="18" t="s">
        <v>179</v>
      </c>
      <c r="D26" s="12" t="s">
        <v>211</v>
      </c>
      <c r="E26" s="21" t="s">
        <v>208</v>
      </c>
      <c r="F26" s="18" t="s">
        <v>178</v>
      </c>
      <c r="G26" s="28" t="s">
        <v>180</v>
      </c>
      <c r="H26" s="19">
        <v>25.03</v>
      </c>
      <c r="I26" s="14">
        <v>13.530000000000001</v>
      </c>
      <c r="J26" s="14">
        <v>0</v>
      </c>
      <c r="K26" s="14">
        <v>11.5</v>
      </c>
      <c r="L26" s="14">
        <v>13.53</v>
      </c>
      <c r="M26" s="14">
        <v>0</v>
      </c>
      <c r="N26" s="14">
        <v>0</v>
      </c>
      <c r="O26" s="14">
        <v>0</v>
      </c>
      <c r="P26" s="14">
        <v>11.5</v>
      </c>
      <c r="Q26" s="15" t="str">
        <f t="shared" si="0"/>
        <v/>
      </c>
      <c r="R26" s="16" t="str">
        <f>IF(SUM(I26:K26)=$H26,"OK","SALAH")</f>
        <v>OK</v>
      </c>
      <c r="S26" s="16" t="str">
        <f t="shared" si="3"/>
        <v>OK</v>
      </c>
      <c r="T26" s="16" t="str">
        <f t="shared" si="1"/>
        <v>OK</v>
      </c>
    </row>
    <row r="27" spans="2:20" s="16" customFormat="1" ht="25.15" customHeight="1" x14ac:dyDescent="0.25">
      <c r="B27" s="17">
        <v>20</v>
      </c>
      <c r="C27" s="18" t="s">
        <v>17</v>
      </c>
      <c r="D27" s="12" t="s">
        <v>210</v>
      </c>
      <c r="E27" s="21" t="s">
        <v>208</v>
      </c>
      <c r="F27" s="18" t="s">
        <v>0</v>
      </c>
      <c r="G27" s="29" t="s">
        <v>18</v>
      </c>
      <c r="H27" s="19">
        <v>41.51</v>
      </c>
      <c r="I27" s="14">
        <v>19.099999999999998</v>
      </c>
      <c r="J27" s="14">
        <v>11</v>
      </c>
      <c r="K27" s="14">
        <v>11.41</v>
      </c>
      <c r="L27" s="14">
        <v>5</v>
      </c>
      <c r="M27" s="14">
        <v>9.1</v>
      </c>
      <c r="N27" s="14">
        <v>5</v>
      </c>
      <c r="O27" s="14">
        <v>6</v>
      </c>
      <c r="P27" s="14">
        <v>16.41</v>
      </c>
      <c r="Q27" s="15" t="str">
        <f t="shared" si="0"/>
        <v/>
      </c>
      <c r="R27" s="16" t="str">
        <f t="shared" si="2"/>
        <v>OK</v>
      </c>
      <c r="S27" s="16" t="str">
        <f t="shared" si="3"/>
        <v>OK</v>
      </c>
      <c r="T27" s="16" t="str">
        <f t="shared" si="1"/>
        <v>OK</v>
      </c>
    </row>
    <row r="28" spans="2:20" s="16" customFormat="1" ht="25.15" customHeight="1" x14ac:dyDescent="0.25">
      <c r="B28" s="17">
        <v>21</v>
      </c>
      <c r="C28" s="18" t="s">
        <v>1</v>
      </c>
      <c r="D28" s="12" t="s">
        <v>210</v>
      </c>
      <c r="E28" s="21" t="s">
        <v>208</v>
      </c>
      <c r="F28" s="18" t="s">
        <v>0</v>
      </c>
      <c r="G28" s="28" t="s">
        <v>2</v>
      </c>
      <c r="H28" s="19">
        <v>33.44</v>
      </c>
      <c r="I28" s="14">
        <v>33.44</v>
      </c>
      <c r="J28" s="14">
        <v>0</v>
      </c>
      <c r="K28" s="14">
        <v>0</v>
      </c>
      <c r="L28" s="14">
        <v>9</v>
      </c>
      <c r="M28" s="14">
        <v>9.3000000000000007</v>
      </c>
      <c r="N28" s="14">
        <v>11.54</v>
      </c>
      <c r="O28" s="14">
        <v>3.5999999999999996</v>
      </c>
      <c r="P28" s="14">
        <v>0</v>
      </c>
      <c r="Q28" s="15" t="str">
        <f t="shared" si="0"/>
        <v/>
      </c>
      <c r="R28" s="16" t="str">
        <f>IF(SUM(I28:K28)=$H28,"OK","SALAH")</f>
        <v>OK</v>
      </c>
      <c r="S28" s="16" t="str">
        <f>IF(SUM(L28:P28)=$H28,"OK","SALAH")</f>
        <v>OK</v>
      </c>
      <c r="T28" s="16" t="str">
        <f t="shared" si="1"/>
        <v>OK</v>
      </c>
    </row>
    <row r="29" spans="2:20" s="16" customFormat="1" ht="25.15" customHeight="1" x14ac:dyDescent="0.25">
      <c r="B29" s="17">
        <v>22</v>
      </c>
      <c r="C29" s="18" t="s">
        <v>4</v>
      </c>
      <c r="D29" s="12" t="s">
        <v>210</v>
      </c>
      <c r="E29" s="21" t="s">
        <v>208</v>
      </c>
      <c r="F29" s="18" t="s">
        <v>3</v>
      </c>
      <c r="G29" s="28" t="s">
        <v>5</v>
      </c>
      <c r="H29" s="19">
        <v>39.83</v>
      </c>
      <c r="I29" s="14">
        <v>39.83</v>
      </c>
      <c r="J29" s="14">
        <v>0</v>
      </c>
      <c r="K29" s="14">
        <v>0</v>
      </c>
      <c r="L29" s="14">
        <v>6.83</v>
      </c>
      <c r="M29" s="14">
        <v>27</v>
      </c>
      <c r="N29" s="14">
        <v>4</v>
      </c>
      <c r="O29" s="14">
        <v>2</v>
      </c>
      <c r="P29" s="14">
        <v>0</v>
      </c>
      <c r="Q29" s="15" t="str">
        <f t="shared" si="0"/>
        <v/>
      </c>
      <c r="R29" s="16" t="str">
        <f t="shared" si="2"/>
        <v>OK</v>
      </c>
      <c r="S29" s="16" t="str">
        <f>IF(SUM(L29:P29)=$H29,"OK","SALAH")</f>
        <v>OK</v>
      </c>
      <c r="T29" s="16" t="str">
        <f t="shared" si="1"/>
        <v>OK</v>
      </c>
    </row>
    <row r="30" spans="2:20" s="16" customFormat="1" ht="25.15" customHeight="1" x14ac:dyDescent="0.25">
      <c r="B30" s="17">
        <v>23</v>
      </c>
      <c r="C30" s="18" t="s">
        <v>43</v>
      </c>
      <c r="D30" s="12" t="s">
        <v>210</v>
      </c>
      <c r="E30" s="21" t="s">
        <v>208</v>
      </c>
      <c r="F30" s="18" t="s">
        <v>3</v>
      </c>
      <c r="G30" s="28" t="s">
        <v>44</v>
      </c>
      <c r="H30" s="19">
        <v>2.0699999999999998</v>
      </c>
      <c r="I30" s="14">
        <v>2.0699999999999998</v>
      </c>
      <c r="J30" s="14">
        <v>0</v>
      </c>
      <c r="K30" s="14">
        <v>0</v>
      </c>
      <c r="L30" s="14">
        <v>2.0699999999999998</v>
      </c>
      <c r="M30" s="14">
        <v>0</v>
      </c>
      <c r="N30" s="14">
        <v>0</v>
      </c>
      <c r="O30" s="14">
        <v>0</v>
      </c>
      <c r="P30" s="14">
        <v>0</v>
      </c>
      <c r="Q30" s="15" t="str">
        <f t="shared" si="0"/>
        <v/>
      </c>
      <c r="R30" s="16" t="str">
        <f t="shared" si="2"/>
        <v>OK</v>
      </c>
      <c r="S30" s="16" t="str">
        <f t="shared" si="3"/>
        <v>OK</v>
      </c>
      <c r="T30" s="16" t="str">
        <f t="shared" si="1"/>
        <v>OK</v>
      </c>
    </row>
    <row r="31" spans="2:20" s="16" customFormat="1" ht="25.15" customHeight="1" x14ac:dyDescent="0.25">
      <c r="B31" s="17">
        <v>24</v>
      </c>
      <c r="C31" s="18" t="s">
        <v>45</v>
      </c>
      <c r="D31" s="12" t="s">
        <v>210</v>
      </c>
      <c r="E31" s="21" t="s">
        <v>208</v>
      </c>
      <c r="F31" s="18" t="s">
        <v>3</v>
      </c>
      <c r="G31" s="28" t="s">
        <v>44</v>
      </c>
      <c r="H31" s="19">
        <v>2.89</v>
      </c>
      <c r="I31" s="14">
        <v>2.89</v>
      </c>
      <c r="J31" s="14">
        <v>0</v>
      </c>
      <c r="K31" s="14">
        <v>0</v>
      </c>
      <c r="L31" s="14">
        <v>2</v>
      </c>
      <c r="M31" s="14">
        <v>0.89</v>
      </c>
      <c r="N31" s="14">
        <v>0</v>
      </c>
      <c r="O31" s="14">
        <v>0</v>
      </c>
      <c r="P31" s="14">
        <v>0</v>
      </c>
      <c r="Q31" s="15" t="str">
        <f t="shared" si="0"/>
        <v/>
      </c>
      <c r="R31" s="16" t="str">
        <f t="shared" si="2"/>
        <v>OK</v>
      </c>
      <c r="S31" s="16" t="str">
        <f>IF(SUM(L31:P31)=$H31,"OK","SALAH")</f>
        <v>OK</v>
      </c>
      <c r="T31" s="16" t="str">
        <f t="shared" si="1"/>
        <v>OK</v>
      </c>
    </row>
    <row r="32" spans="2:20" s="16" customFormat="1" ht="25.15" customHeight="1" x14ac:dyDescent="0.25">
      <c r="B32" s="17">
        <v>25</v>
      </c>
      <c r="C32" s="18" t="s">
        <v>80</v>
      </c>
      <c r="D32" s="12" t="s">
        <v>210</v>
      </c>
      <c r="E32" s="21" t="s">
        <v>208</v>
      </c>
      <c r="F32" s="18" t="s">
        <v>3</v>
      </c>
      <c r="G32" s="28" t="s">
        <v>81</v>
      </c>
      <c r="H32" s="19">
        <v>0.27</v>
      </c>
      <c r="I32" s="14">
        <v>0.27</v>
      </c>
      <c r="J32" s="14">
        <v>0</v>
      </c>
      <c r="K32" s="14">
        <v>0</v>
      </c>
      <c r="L32" s="14">
        <v>0</v>
      </c>
      <c r="M32" s="14">
        <v>0.27</v>
      </c>
      <c r="N32" s="14">
        <v>0</v>
      </c>
      <c r="O32" s="14">
        <v>0</v>
      </c>
      <c r="P32" s="14">
        <v>0</v>
      </c>
      <c r="Q32" s="15" t="str">
        <f t="shared" si="0"/>
        <v/>
      </c>
      <c r="R32" s="16" t="str">
        <f t="shared" si="2"/>
        <v>OK</v>
      </c>
      <c r="S32" s="16" t="str">
        <f t="shared" si="3"/>
        <v>OK</v>
      </c>
      <c r="T32" s="16" t="str">
        <f t="shared" si="1"/>
        <v>OK</v>
      </c>
    </row>
    <row r="33" spans="2:20" s="16" customFormat="1" ht="25.15" customHeight="1" x14ac:dyDescent="0.25">
      <c r="B33" s="17">
        <v>26</v>
      </c>
      <c r="C33" s="18" t="s">
        <v>82</v>
      </c>
      <c r="D33" s="12" t="s">
        <v>210</v>
      </c>
      <c r="E33" s="21" t="s">
        <v>208</v>
      </c>
      <c r="F33" s="18" t="s">
        <v>3</v>
      </c>
      <c r="G33" s="28" t="s">
        <v>83</v>
      </c>
      <c r="H33" s="19">
        <v>0.37</v>
      </c>
      <c r="I33" s="14">
        <v>0.37</v>
      </c>
      <c r="J33" s="14">
        <v>0</v>
      </c>
      <c r="K33" s="14">
        <v>0</v>
      </c>
      <c r="L33" s="14">
        <v>0.37</v>
      </c>
      <c r="M33" s="14">
        <v>0</v>
      </c>
      <c r="N33" s="14">
        <v>0</v>
      </c>
      <c r="O33" s="14">
        <v>0</v>
      </c>
      <c r="P33" s="14">
        <v>0</v>
      </c>
      <c r="Q33" s="15" t="str">
        <f t="shared" si="0"/>
        <v/>
      </c>
      <c r="R33" s="16" t="str">
        <f t="shared" si="2"/>
        <v>OK</v>
      </c>
      <c r="S33" s="16" t="str">
        <f t="shared" si="3"/>
        <v>OK</v>
      </c>
      <c r="T33" s="16" t="str">
        <f t="shared" si="1"/>
        <v>OK</v>
      </c>
    </row>
    <row r="34" spans="2:20" s="16" customFormat="1" ht="25.15" customHeight="1" x14ac:dyDescent="0.25">
      <c r="B34" s="17">
        <v>27</v>
      </c>
      <c r="C34" s="18" t="s">
        <v>84</v>
      </c>
      <c r="D34" s="12" t="s">
        <v>210</v>
      </c>
      <c r="E34" s="21" t="s">
        <v>208</v>
      </c>
      <c r="F34" s="18" t="s">
        <v>3</v>
      </c>
      <c r="G34" s="28" t="s">
        <v>85</v>
      </c>
      <c r="H34" s="19">
        <v>0.39</v>
      </c>
      <c r="I34" s="14">
        <v>0.39</v>
      </c>
      <c r="J34" s="14">
        <v>0</v>
      </c>
      <c r="K34" s="14">
        <v>0</v>
      </c>
      <c r="L34" s="14">
        <v>0.39</v>
      </c>
      <c r="M34" s="14">
        <v>0</v>
      </c>
      <c r="N34" s="14">
        <v>0</v>
      </c>
      <c r="O34" s="14">
        <v>0</v>
      </c>
      <c r="P34" s="14">
        <v>0</v>
      </c>
      <c r="Q34" s="15" t="str">
        <f t="shared" si="0"/>
        <v/>
      </c>
      <c r="R34" s="16" t="str">
        <f t="shared" si="2"/>
        <v>OK</v>
      </c>
      <c r="S34" s="16" t="str">
        <f t="shared" si="3"/>
        <v>OK</v>
      </c>
      <c r="T34" s="16" t="str">
        <f t="shared" si="1"/>
        <v>OK</v>
      </c>
    </row>
    <row r="35" spans="2:20" s="16" customFormat="1" ht="25.15" customHeight="1" x14ac:dyDescent="0.25">
      <c r="B35" s="17">
        <v>28</v>
      </c>
      <c r="C35" s="18" t="s">
        <v>86</v>
      </c>
      <c r="D35" s="12" t="s">
        <v>210</v>
      </c>
      <c r="E35" s="21" t="s">
        <v>208</v>
      </c>
      <c r="F35" s="18" t="s">
        <v>3</v>
      </c>
      <c r="G35" s="28" t="s">
        <v>87</v>
      </c>
      <c r="H35" s="19">
        <v>0.31</v>
      </c>
      <c r="I35" s="14">
        <v>0.31</v>
      </c>
      <c r="J35" s="14">
        <v>0</v>
      </c>
      <c r="K35" s="14">
        <v>0</v>
      </c>
      <c r="L35" s="14">
        <v>0</v>
      </c>
      <c r="M35" s="14">
        <v>0.31</v>
      </c>
      <c r="N35" s="14">
        <v>0</v>
      </c>
      <c r="O35" s="14">
        <v>0</v>
      </c>
      <c r="P35" s="14">
        <v>0</v>
      </c>
      <c r="Q35" s="15" t="str">
        <f t="shared" si="0"/>
        <v/>
      </c>
      <c r="R35" s="16" t="str">
        <f t="shared" si="2"/>
        <v>OK</v>
      </c>
      <c r="S35" s="16" t="str">
        <f t="shared" si="3"/>
        <v>OK</v>
      </c>
      <c r="T35" s="16" t="str">
        <f t="shared" si="1"/>
        <v>OK</v>
      </c>
    </row>
    <row r="36" spans="2:20" s="16" customFormat="1" ht="25.15" customHeight="1" x14ac:dyDescent="0.25">
      <c r="B36" s="17">
        <v>29</v>
      </c>
      <c r="C36" s="18" t="s">
        <v>46</v>
      </c>
      <c r="D36" s="12" t="s">
        <v>210</v>
      </c>
      <c r="E36" s="21" t="s">
        <v>208</v>
      </c>
      <c r="F36" s="18" t="s">
        <v>3</v>
      </c>
      <c r="G36" s="28" t="s">
        <v>47</v>
      </c>
      <c r="H36" s="19">
        <v>1.1499999999999999</v>
      </c>
      <c r="I36" s="14">
        <v>1.1499999999999999</v>
      </c>
      <c r="J36" s="14">
        <v>0</v>
      </c>
      <c r="K36" s="14">
        <v>0</v>
      </c>
      <c r="L36" s="14">
        <v>1.1499999999999999</v>
      </c>
      <c r="M36" s="14">
        <v>0</v>
      </c>
      <c r="N36" s="14">
        <v>0</v>
      </c>
      <c r="O36" s="14">
        <v>0</v>
      </c>
      <c r="P36" s="14">
        <v>0</v>
      </c>
      <c r="Q36" s="15" t="str">
        <f t="shared" si="0"/>
        <v/>
      </c>
      <c r="R36" s="16" t="str">
        <f t="shared" si="2"/>
        <v>OK</v>
      </c>
      <c r="S36" s="16" t="str">
        <f t="shared" si="3"/>
        <v>OK</v>
      </c>
      <c r="T36" s="16" t="str">
        <f t="shared" si="1"/>
        <v>OK</v>
      </c>
    </row>
    <row r="37" spans="2:20" s="16" customFormat="1" ht="25.15" customHeight="1" x14ac:dyDescent="0.25">
      <c r="B37" s="17">
        <v>30</v>
      </c>
      <c r="C37" s="18" t="s">
        <v>76</v>
      </c>
      <c r="D37" s="12" t="s">
        <v>210</v>
      </c>
      <c r="E37" s="21" t="s">
        <v>208</v>
      </c>
      <c r="F37" s="18" t="s">
        <v>3</v>
      </c>
      <c r="G37" s="28" t="s">
        <v>77</v>
      </c>
      <c r="H37" s="19">
        <v>27.18</v>
      </c>
      <c r="I37" s="14">
        <v>27.18</v>
      </c>
      <c r="J37" s="14">
        <v>0</v>
      </c>
      <c r="K37" s="14">
        <v>0</v>
      </c>
      <c r="L37" s="14">
        <v>9.18</v>
      </c>
      <c r="M37" s="14">
        <v>11</v>
      </c>
      <c r="N37" s="14">
        <v>7</v>
      </c>
      <c r="O37" s="14">
        <v>0</v>
      </c>
      <c r="P37" s="14">
        <v>0</v>
      </c>
      <c r="Q37" s="15" t="str">
        <f t="shared" si="0"/>
        <v/>
      </c>
      <c r="R37" s="16" t="str">
        <f t="shared" si="2"/>
        <v>OK</v>
      </c>
      <c r="S37" s="16" t="str">
        <f t="shared" si="3"/>
        <v>OK</v>
      </c>
      <c r="T37" s="16" t="str">
        <f t="shared" si="1"/>
        <v>OK</v>
      </c>
    </row>
    <row r="38" spans="2:20" s="16" customFormat="1" ht="25.15" customHeight="1" x14ac:dyDescent="0.25">
      <c r="B38" s="17">
        <v>31</v>
      </c>
      <c r="C38" s="18" t="s">
        <v>90</v>
      </c>
      <c r="D38" s="12" t="s">
        <v>210</v>
      </c>
      <c r="E38" s="21" t="s">
        <v>208</v>
      </c>
      <c r="F38" s="18" t="s">
        <v>3</v>
      </c>
      <c r="G38" s="28" t="s">
        <v>91</v>
      </c>
      <c r="H38" s="19">
        <v>2.95</v>
      </c>
      <c r="I38" s="14">
        <v>2.95</v>
      </c>
      <c r="J38" s="14">
        <v>0</v>
      </c>
      <c r="K38" s="14">
        <v>0</v>
      </c>
      <c r="L38" s="14">
        <v>0</v>
      </c>
      <c r="M38" s="14">
        <v>2.95</v>
      </c>
      <c r="N38" s="14">
        <v>0</v>
      </c>
      <c r="O38" s="14">
        <v>0</v>
      </c>
      <c r="P38" s="14">
        <v>0</v>
      </c>
      <c r="Q38" s="15" t="str">
        <f t="shared" si="0"/>
        <v/>
      </c>
      <c r="R38" s="16" t="str">
        <f t="shared" si="2"/>
        <v>OK</v>
      </c>
      <c r="S38" s="16" t="str">
        <f t="shared" si="3"/>
        <v>OK</v>
      </c>
      <c r="T38" s="16" t="str">
        <f t="shared" si="1"/>
        <v>OK</v>
      </c>
    </row>
    <row r="39" spans="2:20" s="16" customFormat="1" ht="25.15" customHeight="1" x14ac:dyDescent="0.25">
      <c r="B39" s="17">
        <v>32</v>
      </c>
      <c r="C39" s="18" t="s">
        <v>78</v>
      </c>
      <c r="D39" s="12" t="s">
        <v>210</v>
      </c>
      <c r="E39" s="21" t="s">
        <v>208</v>
      </c>
      <c r="F39" s="18" t="s">
        <v>3</v>
      </c>
      <c r="G39" s="29" t="s">
        <v>79</v>
      </c>
      <c r="H39" s="19">
        <v>19.350000000000001</v>
      </c>
      <c r="I39" s="14">
        <v>19.350000000000001</v>
      </c>
      <c r="J39" s="14"/>
      <c r="K39" s="14">
        <v>0</v>
      </c>
      <c r="L39" s="14">
        <v>9.35</v>
      </c>
      <c r="M39" s="14">
        <v>7</v>
      </c>
      <c r="N39" s="14">
        <v>3</v>
      </c>
      <c r="O39" s="14">
        <v>0</v>
      </c>
      <c r="P39" s="14">
        <v>0</v>
      </c>
      <c r="Q39" s="15" t="str">
        <f t="shared" si="0"/>
        <v/>
      </c>
      <c r="R39" s="16" t="str">
        <f t="shared" si="2"/>
        <v>OK</v>
      </c>
      <c r="S39" s="16" t="str">
        <f t="shared" si="3"/>
        <v>OK</v>
      </c>
      <c r="T39" s="16" t="str">
        <f t="shared" si="1"/>
        <v>OK</v>
      </c>
    </row>
    <row r="40" spans="2:20" s="16" customFormat="1" ht="25.15" customHeight="1" x14ac:dyDescent="0.25">
      <c r="B40" s="17">
        <v>33</v>
      </c>
      <c r="C40" s="18" t="s">
        <v>24</v>
      </c>
      <c r="D40" s="12" t="s">
        <v>210</v>
      </c>
      <c r="E40" s="21" t="s">
        <v>208</v>
      </c>
      <c r="F40" s="18" t="s">
        <v>3</v>
      </c>
      <c r="G40" s="28" t="s">
        <v>25</v>
      </c>
      <c r="H40" s="19">
        <v>16.38</v>
      </c>
      <c r="I40" s="14">
        <v>16.38</v>
      </c>
      <c r="J40" s="14">
        <v>0</v>
      </c>
      <c r="K40" s="14">
        <v>0</v>
      </c>
      <c r="L40" s="14">
        <v>11.38</v>
      </c>
      <c r="M40" s="14">
        <v>5</v>
      </c>
      <c r="N40" s="14">
        <v>0</v>
      </c>
      <c r="O40" s="14">
        <v>0</v>
      </c>
      <c r="P40" s="14">
        <v>0</v>
      </c>
      <c r="Q40" s="15" t="str">
        <f t="shared" si="0"/>
        <v/>
      </c>
      <c r="R40" s="16" t="str">
        <f t="shared" si="2"/>
        <v>OK</v>
      </c>
      <c r="S40" s="16" t="str">
        <f t="shared" si="3"/>
        <v>OK</v>
      </c>
      <c r="T40" s="16" t="str">
        <f t="shared" si="1"/>
        <v>OK</v>
      </c>
    </row>
    <row r="41" spans="2:20" s="16" customFormat="1" ht="25.15" customHeight="1" x14ac:dyDescent="0.25">
      <c r="B41" s="17">
        <v>34</v>
      </c>
      <c r="C41" s="18" t="s">
        <v>27</v>
      </c>
      <c r="D41" s="21" t="s">
        <v>211</v>
      </c>
      <c r="E41" s="21" t="s">
        <v>208</v>
      </c>
      <c r="F41" s="18" t="s">
        <v>26</v>
      </c>
      <c r="G41" s="28" t="s">
        <v>28</v>
      </c>
      <c r="H41" s="19">
        <v>97.91</v>
      </c>
      <c r="I41" s="14">
        <v>95.91</v>
      </c>
      <c r="J41" s="14">
        <v>2</v>
      </c>
      <c r="K41" s="14">
        <v>0</v>
      </c>
      <c r="L41" s="14">
        <v>55.91</v>
      </c>
      <c r="M41" s="14">
        <v>29</v>
      </c>
      <c r="N41" s="14">
        <v>11</v>
      </c>
      <c r="O41" s="14">
        <v>2</v>
      </c>
      <c r="P41" s="14">
        <v>0</v>
      </c>
      <c r="Q41" s="15" t="str">
        <f t="shared" si="0"/>
        <v/>
      </c>
      <c r="R41" s="16" t="str">
        <f t="shared" si="2"/>
        <v>OK</v>
      </c>
      <c r="S41" s="16" t="str">
        <f t="shared" si="3"/>
        <v>OK</v>
      </c>
      <c r="T41" s="16" t="str">
        <f t="shared" si="1"/>
        <v>OK</v>
      </c>
    </row>
    <row r="42" spans="2:20" s="16" customFormat="1" ht="25.15" customHeight="1" x14ac:dyDescent="0.25">
      <c r="B42" s="17">
        <v>35</v>
      </c>
      <c r="C42" s="18" t="s">
        <v>88</v>
      </c>
      <c r="D42" s="12" t="s">
        <v>210</v>
      </c>
      <c r="E42" s="21" t="s">
        <v>208</v>
      </c>
      <c r="F42" s="18" t="s">
        <v>3</v>
      </c>
      <c r="G42" s="28" t="s">
        <v>89</v>
      </c>
      <c r="H42" s="19">
        <v>10.4</v>
      </c>
      <c r="I42" s="14">
        <v>10.4</v>
      </c>
      <c r="J42" s="14">
        <v>0</v>
      </c>
      <c r="K42" s="14">
        <v>0</v>
      </c>
      <c r="L42" s="14">
        <v>2</v>
      </c>
      <c r="M42" s="14">
        <v>4</v>
      </c>
      <c r="N42" s="14">
        <v>4.4000000000000004</v>
      </c>
      <c r="O42" s="14">
        <v>0</v>
      </c>
      <c r="P42" s="14">
        <v>0</v>
      </c>
      <c r="Q42" s="15" t="str">
        <f t="shared" si="0"/>
        <v/>
      </c>
      <c r="R42" s="16" t="str">
        <f t="shared" si="2"/>
        <v>OK</v>
      </c>
      <c r="S42" s="16" t="str">
        <f t="shared" si="3"/>
        <v>OK</v>
      </c>
      <c r="T42" s="16" t="str">
        <f t="shared" si="1"/>
        <v>OK</v>
      </c>
    </row>
    <row r="43" spans="2:20" s="16" customFormat="1" ht="25.15" customHeight="1" x14ac:dyDescent="0.25">
      <c r="B43" s="17">
        <v>36</v>
      </c>
      <c r="C43" s="18" t="s">
        <v>97</v>
      </c>
      <c r="D43" s="12" t="s">
        <v>210</v>
      </c>
      <c r="E43" s="21" t="s">
        <v>208</v>
      </c>
      <c r="F43" s="18" t="s">
        <v>92</v>
      </c>
      <c r="G43" s="28" t="s">
        <v>98</v>
      </c>
      <c r="H43" s="19">
        <v>19.48</v>
      </c>
      <c r="I43" s="14">
        <v>9.1999999999999993</v>
      </c>
      <c r="J43" s="14">
        <v>0</v>
      </c>
      <c r="K43" s="14">
        <v>10.280000000000001</v>
      </c>
      <c r="L43" s="14">
        <v>6.2</v>
      </c>
      <c r="M43" s="14">
        <v>2</v>
      </c>
      <c r="N43" s="14">
        <v>1</v>
      </c>
      <c r="O43" s="14">
        <v>0</v>
      </c>
      <c r="P43" s="14">
        <v>10.280000000000001</v>
      </c>
      <c r="Q43" s="15" t="str">
        <f t="shared" si="0"/>
        <v/>
      </c>
      <c r="R43" s="16" t="str">
        <f t="shared" si="2"/>
        <v>OK</v>
      </c>
      <c r="S43" s="16" t="str">
        <f>IF(SUM(L43:P43)=$H43,"OK","SALAH")</f>
        <v>OK</v>
      </c>
      <c r="T43" s="16" t="str">
        <f t="shared" si="1"/>
        <v>OK</v>
      </c>
    </row>
    <row r="44" spans="2:20" s="16" customFormat="1" ht="25.15" customHeight="1" x14ac:dyDescent="0.25">
      <c r="B44" s="17">
        <v>37</v>
      </c>
      <c r="C44" s="18" t="s">
        <v>100</v>
      </c>
      <c r="D44" s="12" t="s">
        <v>210</v>
      </c>
      <c r="E44" s="21" t="s">
        <v>208</v>
      </c>
      <c r="F44" s="18" t="s">
        <v>99</v>
      </c>
      <c r="G44" s="28" t="s">
        <v>101</v>
      </c>
      <c r="H44" s="19">
        <v>2.94</v>
      </c>
      <c r="I44" s="14">
        <v>2.94</v>
      </c>
      <c r="J44" s="14">
        <v>0</v>
      </c>
      <c r="K44" s="14">
        <v>0</v>
      </c>
      <c r="L44" s="14">
        <v>2.94</v>
      </c>
      <c r="M44" s="14">
        <v>0</v>
      </c>
      <c r="N44" s="14">
        <v>0</v>
      </c>
      <c r="O44" s="14">
        <v>0</v>
      </c>
      <c r="P44" s="14">
        <v>0</v>
      </c>
      <c r="Q44" s="15" t="str">
        <f t="shared" si="0"/>
        <v/>
      </c>
      <c r="R44" s="16" t="str">
        <f t="shared" si="2"/>
        <v>OK</v>
      </c>
      <c r="S44" s="16" t="str">
        <f t="shared" si="3"/>
        <v>OK</v>
      </c>
      <c r="T44" s="16" t="str">
        <f t="shared" si="1"/>
        <v>OK</v>
      </c>
    </row>
    <row r="45" spans="2:20" s="16" customFormat="1" ht="25.15" customHeight="1" x14ac:dyDescent="0.25">
      <c r="B45" s="17">
        <v>38</v>
      </c>
      <c r="C45" s="18" t="s">
        <v>102</v>
      </c>
      <c r="D45" s="12" t="s">
        <v>210</v>
      </c>
      <c r="E45" s="21" t="s">
        <v>208</v>
      </c>
      <c r="F45" s="18" t="s">
        <v>99</v>
      </c>
      <c r="G45" s="28" t="s">
        <v>103</v>
      </c>
      <c r="H45" s="19">
        <v>2.35</v>
      </c>
      <c r="I45" s="14">
        <v>2.35</v>
      </c>
      <c r="J45" s="14">
        <v>0</v>
      </c>
      <c r="K45" s="14">
        <v>0</v>
      </c>
      <c r="L45" s="14">
        <v>2</v>
      </c>
      <c r="M45" s="14">
        <v>0.35</v>
      </c>
      <c r="N45" s="14">
        <v>0</v>
      </c>
      <c r="O45" s="14">
        <v>0</v>
      </c>
      <c r="P45" s="14">
        <v>0</v>
      </c>
      <c r="Q45" s="15" t="str">
        <f t="shared" si="0"/>
        <v/>
      </c>
      <c r="R45" s="16" t="str">
        <f t="shared" si="2"/>
        <v>OK</v>
      </c>
      <c r="S45" s="16" t="str">
        <f t="shared" si="3"/>
        <v>OK</v>
      </c>
      <c r="T45" s="16" t="str">
        <f t="shared" si="1"/>
        <v>OK</v>
      </c>
    </row>
    <row r="46" spans="2:20" s="16" customFormat="1" ht="25.15" customHeight="1" x14ac:dyDescent="0.25">
      <c r="B46" s="17">
        <v>39</v>
      </c>
      <c r="C46" s="18" t="s">
        <v>93</v>
      </c>
      <c r="D46" s="12" t="s">
        <v>210</v>
      </c>
      <c r="E46" s="21" t="s">
        <v>208</v>
      </c>
      <c r="F46" s="18" t="s">
        <v>92</v>
      </c>
      <c r="G46" s="28" t="s">
        <v>94</v>
      </c>
      <c r="H46" s="19">
        <v>1.64</v>
      </c>
      <c r="I46" s="14">
        <v>1.64</v>
      </c>
      <c r="J46" s="14"/>
      <c r="K46" s="14">
        <v>0</v>
      </c>
      <c r="L46" s="14">
        <v>0.64</v>
      </c>
      <c r="M46" s="14">
        <v>1</v>
      </c>
      <c r="N46" s="14">
        <v>0</v>
      </c>
      <c r="O46" s="14">
        <v>0</v>
      </c>
      <c r="P46" s="14">
        <v>0</v>
      </c>
      <c r="Q46" s="15" t="str">
        <f t="shared" si="0"/>
        <v/>
      </c>
      <c r="R46" s="16" t="str">
        <f t="shared" si="2"/>
        <v>OK</v>
      </c>
      <c r="S46" s="16" t="str">
        <f t="shared" si="3"/>
        <v>OK</v>
      </c>
      <c r="T46" s="16" t="str">
        <f t="shared" si="1"/>
        <v>OK</v>
      </c>
    </row>
    <row r="47" spans="2:20" s="16" customFormat="1" ht="25.15" customHeight="1" x14ac:dyDescent="0.25">
      <c r="B47" s="17">
        <v>40</v>
      </c>
      <c r="C47" s="18" t="s">
        <v>95</v>
      </c>
      <c r="D47" s="12" t="s">
        <v>210</v>
      </c>
      <c r="E47" s="21" t="s">
        <v>208</v>
      </c>
      <c r="F47" s="18" t="s">
        <v>92</v>
      </c>
      <c r="G47" s="28" t="s">
        <v>96</v>
      </c>
      <c r="H47" s="19">
        <v>2.3199999999999998</v>
      </c>
      <c r="I47" s="14">
        <v>2.3199999999999998</v>
      </c>
      <c r="J47" s="14">
        <v>0</v>
      </c>
      <c r="K47" s="14">
        <v>0</v>
      </c>
      <c r="L47" s="14">
        <v>0</v>
      </c>
      <c r="M47" s="14">
        <v>2.3199999999999998</v>
      </c>
      <c r="N47" s="14">
        <v>0</v>
      </c>
      <c r="O47" s="14">
        <v>0</v>
      </c>
      <c r="P47" s="14">
        <v>0</v>
      </c>
      <c r="Q47" s="15" t="str">
        <f t="shared" si="0"/>
        <v/>
      </c>
      <c r="R47" s="16" t="str">
        <f t="shared" si="2"/>
        <v>OK</v>
      </c>
      <c r="S47" s="16" t="str">
        <f t="shared" si="3"/>
        <v>OK</v>
      </c>
      <c r="T47" s="16" t="str">
        <f t="shared" si="1"/>
        <v>OK</v>
      </c>
    </row>
    <row r="48" spans="2:20" s="16" customFormat="1" ht="25.15" customHeight="1" x14ac:dyDescent="0.25">
      <c r="B48" s="17">
        <v>41</v>
      </c>
      <c r="C48" s="18" t="s">
        <v>105</v>
      </c>
      <c r="D48" s="12" t="s">
        <v>210</v>
      </c>
      <c r="E48" s="21" t="s">
        <v>208</v>
      </c>
      <c r="F48" s="18" t="s">
        <v>104</v>
      </c>
      <c r="G48" s="29" t="s">
        <v>106</v>
      </c>
      <c r="H48" s="19">
        <v>52.6</v>
      </c>
      <c r="I48" s="14">
        <v>36.5</v>
      </c>
      <c r="J48" s="14">
        <v>16.100000000000001</v>
      </c>
      <c r="K48" s="14">
        <v>0</v>
      </c>
      <c r="L48" s="14">
        <v>28.5</v>
      </c>
      <c r="M48" s="14">
        <v>5</v>
      </c>
      <c r="N48" s="14">
        <v>1</v>
      </c>
      <c r="O48" s="14">
        <v>18.100000000000001</v>
      </c>
      <c r="P48" s="14">
        <v>0</v>
      </c>
      <c r="Q48" s="15" t="str">
        <f t="shared" si="0"/>
        <v/>
      </c>
      <c r="R48" s="16" t="str">
        <f t="shared" si="2"/>
        <v>OK</v>
      </c>
      <c r="S48" s="16" t="str">
        <f t="shared" si="3"/>
        <v>OK</v>
      </c>
      <c r="T48" s="16" t="str">
        <f t="shared" si="1"/>
        <v>OK</v>
      </c>
    </row>
    <row r="49" spans="2:20" s="16" customFormat="1" ht="25.15" customHeight="1" x14ac:dyDescent="0.25">
      <c r="B49" s="17">
        <v>42</v>
      </c>
      <c r="C49" s="18" t="s">
        <v>107</v>
      </c>
      <c r="D49" s="21" t="s">
        <v>212</v>
      </c>
      <c r="E49" s="21" t="s">
        <v>208</v>
      </c>
      <c r="F49" s="18" t="s">
        <v>48</v>
      </c>
      <c r="G49" s="28" t="s">
        <v>108</v>
      </c>
      <c r="H49" s="19">
        <v>29.73</v>
      </c>
      <c r="I49" s="14">
        <v>27.5</v>
      </c>
      <c r="J49" s="14">
        <v>2.2300000000000004</v>
      </c>
      <c r="K49" s="14">
        <v>0</v>
      </c>
      <c r="L49" s="14">
        <v>27.5</v>
      </c>
      <c r="M49" s="14">
        <v>0</v>
      </c>
      <c r="N49" s="14">
        <v>0</v>
      </c>
      <c r="O49" s="14">
        <v>2.23</v>
      </c>
      <c r="P49" s="14">
        <v>0</v>
      </c>
      <c r="Q49" s="15" t="str">
        <f t="shared" si="0"/>
        <v/>
      </c>
      <c r="R49" s="16" t="str">
        <f t="shared" si="2"/>
        <v>OK</v>
      </c>
      <c r="S49" s="16" t="str">
        <f t="shared" si="3"/>
        <v>OK</v>
      </c>
      <c r="T49" s="16" t="str">
        <f t="shared" si="1"/>
        <v>OK</v>
      </c>
    </row>
    <row r="50" spans="2:20" s="16" customFormat="1" ht="25.15" customHeight="1" x14ac:dyDescent="0.25">
      <c r="B50" s="17">
        <v>43</v>
      </c>
      <c r="C50" s="18" t="s">
        <v>109</v>
      </c>
      <c r="D50" s="21" t="s">
        <v>212</v>
      </c>
      <c r="E50" s="21" t="s">
        <v>208</v>
      </c>
      <c r="F50" s="18" t="s">
        <v>48</v>
      </c>
      <c r="G50" s="28" t="s">
        <v>110</v>
      </c>
      <c r="H50" s="19">
        <v>14.97</v>
      </c>
      <c r="I50" s="14">
        <v>4</v>
      </c>
      <c r="J50" s="14">
        <v>1.1000000000000001</v>
      </c>
      <c r="K50" s="14">
        <v>9.870000000000001</v>
      </c>
      <c r="L50" s="14">
        <v>2</v>
      </c>
      <c r="M50" s="14">
        <v>1</v>
      </c>
      <c r="N50" s="14">
        <v>1</v>
      </c>
      <c r="O50" s="14">
        <v>10.97</v>
      </c>
      <c r="P50" s="14">
        <v>0</v>
      </c>
      <c r="Q50" s="15" t="str">
        <f t="shared" si="0"/>
        <v/>
      </c>
      <c r="R50" s="16" t="str">
        <f t="shared" si="2"/>
        <v>OK</v>
      </c>
      <c r="S50" s="16" t="str">
        <f t="shared" si="3"/>
        <v>OK</v>
      </c>
      <c r="T50" s="16" t="str">
        <f t="shared" si="1"/>
        <v>OK</v>
      </c>
    </row>
    <row r="51" spans="2:20" s="16" customFormat="1" ht="25.15" customHeight="1" x14ac:dyDescent="0.25">
      <c r="B51" s="17">
        <v>44</v>
      </c>
      <c r="C51" s="18" t="s">
        <v>112</v>
      </c>
      <c r="D51" s="21" t="s">
        <v>212</v>
      </c>
      <c r="E51" s="21" t="s">
        <v>208</v>
      </c>
      <c r="F51" s="18" t="s">
        <v>111</v>
      </c>
      <c r="G51" s="28" t="s">
        <v>113</v>
      </c>
      <c r="H51" s="19">
        <v>5.86</v>
      </c>
      <c r="I51" s="14">
        <v>0</v>
      </c>
      <c r="J51" s="14">
        <v>1</v>
      </c>
      <c r="K51" s="14">
        <v>4.8600000000000003</v>
      </c>
      <c r="L51" s="14">
        <v>0</v>
      </c>
      <c r="M51" s="14">
        <v>0</v>
      </c>
      <c r="N51" s="14">
        <v>0</v>
      </c>
      <c r="O51" s="14">
        <v>5.86</v>
      </c>
      <c r="P51" s="14">
        <v>0</v>
      </c>
      <c r="Q51" s="15" t="str">
        <f t="shared" si="0"/>
        <v/>
      </c>
      <c r="R51" s="16" t="str">
        <f t="shared" si="2"/>
        <v>OK</v>
      </c>
      <c r="S51" s="16" t="str">
        <f t="shared" si="3"/>
        <v>OK</v>
      </c>
      <c r="T51" s="16" t="str">
        <f t="shared" si="1"/>
        <v>OK</v>
      </c>
    </row>
    <row r="52" spans="2:20" s="16" customFormat="1" ht="25.15" customHeight="1" x14ac:dyDescent="0.25">
      <c r="B52" s="17">
        <v>45</v>
      </c>
      <c r="C52" s="18" t="s">
        <v>114</v>
      </c>
      <c r="D52" s="21" t="s">
        <v>212</v>
      </c>
      <c r="E52" s="21" t="s">
        <v>208</v>
      </c>
      <c r="F52" s="18" t="s">
        <v>111</v>
      </c>
      <c r="G52" s="28" t="s">
        <v>115</v>
      </c>
      <c r="H52" s="19">
        <v>19.73</v>
      </c>
      <c r="I52" s="14">
        <v>8.73</v>
      </c>
      <c r="J52" s="14">
        <v>4</v>
      </c>
      <c r="K52" s="14">
        <v>7</v>
      </c>
      <c r="L52" s="14">
        <v>4</v>
      </c>
      <c r="M52" s="14">
        <v>4.7300000000000004</v>
      </c>
      <c r="N52" s="14">
        <v>0</v>
      </c>
      <c r="O52" s="14">
        <v>11</v>
      </c>
      <c r="P52" s="14">
        <v>0</v>
      </c>
      <c r="Q52" s="15" t="str">
        <f t="shared" si="0"/>
        <v/>
      </c>
      <c r="R52" s="16" t="str">
        <f t="shared" si="2"/>
        <v>OK</v>
      </c>
      <c r="S52" s="16" t="str">
        <f t="shared" si="3"/>
        <v>OK</v>
      </c>
      <c r="T52" s="16" t="str">
        <f t="shared" si="1"/>
        <v>OK</v>
      </c>
    </row>
    <row r="53" spans="2:20" s="16" customFormat="1" ht="25.15" customHeight="1" x14ac:dyDescent="0.25">
      <c r="B53" s="17">
        <v>46</v>
      </c>
      <c r="C53" s="18" t="s">
        <v>116</v>
      </c>
      <c r="D53" s="21" t="s">
        <v>212</v>
      </c>
      <c r="E53" s="21" t="s">
        <v>208</v>
      </c>
      <c r="F53" s="18" t="s">
        <v>111</v>
      </c>
      <c r="G53" s="28" t="s">
        <v>117</v>
      </c>
      <c r="H53" s="19">
        <v>32.270000000000003</v>
      </c>
      <c r="I53" s="14">
        <v>21.270000000000003</v>
      </c>
      <c r="J53" s="14">
        <v>11</v>
      </c>
      <c r="K53" s="14">
        <v>0</v>
      </c>
      <c r="L53" s="14">
        <v>19</v>
      </c>
      <c r="M53" s="14">
        <v>1.27</v>
      </c>
      <c r="N53" s="14">
        <v>1</v>
      </c>
      <c r="O53" s="14">
        <v>11</v>
      </c>
      <c r="P53" s="14">
        <v>0</v>
      </c>
      <c r="Q53" s="15" t="str">
        <f t="shared" si="0"/>
        <v/>
      </c>
      <c r="R53" s="16" t="str">
        <f t="shared" si="2"/>
        <v>OK</v>
      </c>
      <c r="S53" s="16" t="str">
        <f t="shared" si="3"/>
        <v>OK</v>
      </c>
      <c r="T53" s="16" t="str">
        <f t="shared" si="1"/>
        <v>OK</v>
      </c>
    </row>
    <row r="54" spans="2:20" s="16" customFormat="1" ht="25.15" customHeight="1" x14ac:dyDescent="0.25">
      <c r="B54" s="17">
        <v>47</v>
      </c>
      <c r="C54" s="18" t="s">
        <v>129</v>
      </c>
      <c r="D54" s="12" t="s">
        <v>210</v>
      </c>
      <c r="E54" s="21" t="s">
        <v>208</v>
      </c>
      <c r="F54" s="18" t="s">
        <v>104</v>
      </c>
      <c r="G54" s="28" t="s">
        <v>130</v>
      </c>
      <c r="H54" s="19">
        <v>15.36</v>
      </c>
      <c r="I54" s="14">
        <v>15.36</v>
      </c>
      <c r="J54" s="14">
        <v>0</v>
      </c>
      <c r="K54" s="14">
        <v>0</v>
      </c>
      <c r="L54" s="14">
        <v>0</v>
      </c>
      <c r="M54" s="14">
        <v>4</v>
      </c>
      <c r="N54" s="14">
        <v>11.36</v>
      </c>
      <c r="O54" s="14">
        <v>0</v>
      </c>
      <c r="P54" s="14">
        <v>0</v>
      </c>
      <c r="Q54" s="15" t="str">
        <f t="shared" si="0"/>
        <v/>
      </c>
      <c r="R54" s="16" t="str">
        <f t="shared" si="2"/>
        <v>OK</v>
      </c>
      <c r="S54" s="16" t="str">
        <f t="shared" si="3"/>
        <v>OK</v>
      </c>
      <c r="T54" s="16" t="str">
        <f t="shared" si="1"/>
        <v>OK</v>
      </c>
    </row>
    <row r="55" spans="2:20" s="16" customFormat="1" ht="25.15" customHeight="1" x14ac:dyDescent="0.25">
      <c r="B55" s="17">
        <v>48</v>
      </c>
      <c r="C55" s="18" t="s">
        <v>131</v>
      </c>
      <c r="D55" s="21" t="s">
        <v>212</v>
      </c>
      <c r="E55" s="21" t="s">
        <v>208</v>
      </c>
      <c r="F55" s="18" t="s">
        <v>48</v>
      </c>
      <c r="G55" s="28" t="s">
        <v>132</v>
      </c>
      <c r="H55" s="19">
        <v>57.08</v>
      </c>
      <c r="I55" s="14">
        <v>20</v>
      </c>
      <c r="J55" s="14">
        <v>25.8</v>
      </c>
      <c r="K55" s="14">
        <v>11.279999999999998</v>
      </c>
      <c r="L55" s="14">
        <v>6</v>
      </c>
      <c r="M55" s="14">
        <v>11</v>
      </c>
      <c r="N55" s="14">
        <v>3</v>
      </c>
      <c r="O55" s="14">
        <v>37.08</v>
      </c>
      <c r="P55" s="14">
        <v>0</v>
      </c>
      <c r="Q55" s="15" t="str">
        <f t="shared" si="0"/>
        <v/>
      </c>
      <c r="R55" s="16" t="str">
        <f t="shared" si="2"/>
        <v>OK</v>
      </c>
      <c r="S55" s="16" t="str">
        <f t="shared" si="3"/>
        <v>OK</v>
      </c>
      <c r="T55" s="16" t="str">
        <f t="shared" si="1"/>
        <v>OK</v>
      </c>
    </row>
    <row r="56" spans="2:20" s="16" customFormat="1" ht="25.15" customHeight="1" x14ac:dyDescent="0.25">
      <c r="B56" s="17">
        <v>49</v>
      </c>
      <c r="C56" s="18" t="s">
        <v>127</v>
      </c>
      <c r="D56" s="12" t="s">
        <v>210</v>
      </c>
      <c r="E56" s="21" t="s">
        <v>208</v>
      </c>
      <c r="F56" s="18" t="s">
        <v>104</v>
      </c>
      <c r="G56" s="28" t="s">
        <v>128</v>
      </c>
      <c r="H56" s="19">
        <v>7.87</v>
      </c>
      <c r="I56" s="14">
        <v>7.87</v>
      </c>
      <c r="J56" s="14">
        <v>0</v>
      </c>
      <c r="K56" s="14">
        <v>0</v>
      </c>
      <c r="L56" s="14">
        <v>6</v>
      </c>
      <c r="M56" s="14">
        <v>1.87</v>
      </c>
      <c r="N56" s="14">
        <v>0</v>
      </c>
      <c r="O56" s="14">
        <v>0</v>
      </c>
      <c r="P56" s="14">
        <v>0</v>
      </c>
      <c r="Q56" s="15" t="str">
        <f t="shared" si="0"/>
        <v/>
      </c>
      <c r="R56" s="16" t="str">
        <f t="shared" si="2"/>
        <v>OK</v>
      </c>
      <c r="S56" s="16" t="str">
        <f t="shared" si="3"/>
        <v>OK</v>
      </c>
      <c r="T56" s="16" t="str">
        <f t="shared" si="1"/>
        <v>OK</v>
      </c>
    </row>
    <row r="57" spans="2:20" s="16" customFormat="1" ht="25.15" customHeight="1" x14ac:dyDescent="0.25">
      <c r="B57" s="17">
        <v>50</v>
      </c>
      <c r="C57" s="18" t="s">
        <v>49</v>
      </c>
      <c r="D57" s="21" t="s">
        <v>212</v>
      </c>
      <c r="E57" s="21" t="s">
        <v>208</v>
      </c>
      <c r="F57" s="18" t="s">
        <v>48</v>
      </c>
      <c r="G57" s="28" t="s">
        <v>50</v>
      </c>
      <c r="H57" s="19">
        <v>16.260000000000002</v>
      </c>
      <c r="I57" s="14">
        <v>16.260000000000002</v>
      </c>
      <c r="J57" s="14">
        <v>0</v>
      </c>
      <c r="K57" s="14">
        <v>0</v>
      </c>
      <c r="L57" s="14">
        <v>9.26</v>
      </c>
      <c r="M57" s="14">
        <v>7</v>
      </c>
      <c r="N57" s="14">
        <v>0</v>
      </c>
      <c r="O57" s="14">
        <v>0</v>
      </c>
      <c r="P57" s="14">
        <v>0</v>
      </c>
      <c r="Q57" s="15" t="str">
        <f t="shared" si="0"/>
        <v/>
      </c>
      <c r="R57" s="16" t="str">
        <f t="shared" si="2"/>
        <v>OK</v>
      </c>
      <c r="S57" s="16" t="str">
        <f t="shared" si="3"/>
        <v>OK</v>
      </c>
      <c r="T57" s="16" t="str">
        <f t="shared" si="1"/>
        <v>OK</v>
      </c>
    </row>
    <row r="58" spans="2:20" s="16" customFormat="1" ht="25.15" customHeight="1" x14ac:dyDescent="0.25">
      <c r="B58" s="17">
        <v>51</v>
      </c>
      <c r="C58" s="18" t="s">
        <v>125</v>
      </c>
      <c r="D58" s="12" t="s">
        <v>210</v>
      </c>
      <c r="E58" s="21" t="s">
        <v>208</v>
      </c>
      <c r="F58" s="18" t="s">
        <v>124</v>
      </c>
      <c r="G58" s="28" t="s">
        <v>126</v>
      </c>
      <c r="H58" s="19">
        <v>2.8</v>
      </c>
      <c r="I58" s="14">
        <v>2.8</v>
      </c>
      <c r="J58" s="14">
        <v>0</v>
      </c>
      <c r="K58" s="14">
        <v>0</v>
      </c>
      <c r="L58" s="14">
        <v>2.8</v>
      </c>
      <c r="M58" s="14">
        <v>0</v>
      </c>
      <c r="N58" s="14">
        <v>0</v>
      </c>
      <c r="O58" s="14">
        <v>0</v>
      </c>
      <c r="P58" s="14">
        <v>0</v>
      </c>
      <c r="Q58" s="15" t="str">
        <f t="shared" si="0"/>
        <v/>
      </c>
      <c r="R58" s="16" t="str">
        <f t="shared" si="2"/>
        <v>OK</v>
      </c>
      <c r="S58" s="16" t="str">
        <f t="shared" si="3"/>
        <v>OK</v>
      </c>
      <c r="T58" s="16" t="str">
        <f t="shared" si="1"/>
        <v>OK</v>
      </c>
    </row>
    <row r="59" spans="2:20" s="16" customFormat="1" ht="25.15" customHeight="1" x14ac:dyDescent="0.25">
      <c r="B59" s="17">
        <v>52</v>
      </c>
      <c r="C59" s="18" t="s">
        <v>134</v>
      </c>
      <c r="D59" s="12" t="s">
        <v>210</v>
      </c>
      <c r="E59" s="21" t="s">
        <v>208</v>
      </c>
      <c r="F59" s="18" t="s">
        <v>133</v>
      </c>
      <c r="G59" s="29" t="s">
        <v>135</v>
      </c>
      <c r="H59" s="19">
        <v>107.3</v>
      </c>
      <c r="I59" s="14">
        <v>92</v>
      </c>
      <c r="J59" s="22">
        <v>4</v>
      </c>
      <c r="K59" s="14">
        <v>11.3</v>
      </c>
      <c r="L59" s="14">
        <v>32</v>
      </c>
      <c r="M59" s="14">
        <v>39</v>
      </c>
      <c r="N59" s="14">
        <v>2</v>
      </c>
      <c r="O59" s="14">
        <v>34.299999999999997</v>
      </c>
      <c r="P59" s="14">
        <v>0</v>
      </c>
      <c r="Q59" s="15" t="str">
        <f t="shared" si="0"/>
        <v/>
      </c>
      <c r="R59" s="16" t="str">
        <f t="shared" si="2"/>
        <v>OK</v>
      </c>
      <c r="S59" s="16" t="str">
        <f t="shared" si="3"/>
        <v>OK</v>
      </c>
      <c r="T59" s="16" t="str">
        <f t="shared" si="1"/>
        <v>OK</v>
      </c>
    </row>
    <row r="60" spans="2:20" s="16" customFormat="1" ht="25.15" customHeight="1" x14ac:dyDescent="0.25">
      <c r="B60" s="17">
        <v>53</v>
      </c>
      <c r="C60" s="18" t="s">
        <v>137</v>
      </c>
      <c r="D60" s="21" t="s">
        <v>212</v>
      </c>
      <c r="E60" s="21" t="s">
        <v>208</v>
      </c>
      <c r="F60" s="18" t="s">
        <v>136</v>
      </c>
      <c r="G60" s="29" t="s">
        <v>138</v>
      </c>
      <c r="H60" s="19">
        <v>61.42</v>
      </c>
      <c r="I60" s="14">
        <v>48.5</v>
      </c>
      <c r="J60" s="14">
        <v>12.920000000000002</v>
      </c>
      <c r="K60" s="14">
        <v>0</v>
      </c>
      <c r="L60" s="14">
        <v>4</v>
      </c>
      <c r="M60" s="14">
        <v>25.42</v>
      </c>
      <c r="N60" s="14">
        <v>15</v>
      </c>
      <c r="O60" s="14">
        <v>17</v>
      </c>
      <c r="P60" s="14">
        <v>0</v>
      </c>
      <c r="Q60" s="15" t="str">
        <f t="shared" si="0"/>
        <v/>
      </c>
      <c r="R60" s="16" t="str">
        <f t="shared" si="2"/>
        <v>OK</v>
      </c>
      <c r="S60" s="16" t="str">
        <f t="shared" si="3"/>
        <v>OK</v>
      </c>
      <c r="T60" s="16" t="str">
        <f t="shared" si="1"/>
        <v>OK</v>
      </c>
    </row>
    <row r="61" spans="2:20" s="16" customFormat="1" ht="25.15" customHeight="1" x14ac:dyDescent="0.25">
      <c r="B61" s="17">
        <v>54</v>
      </c>
      <c r="C61" s="18" t="s">
        <v>144</v>
      </c>
      <c r="D61" s="12" t="s">
        <v>210</v>
      </c>
      <c r="E61" s="21" t="s">
        <v>208</v>
      </c>
      <c r="F61" s="18" t="s">
        <v>143</v>
      </c>
      <c r="G61" s="28" t="s">
        <v>145</v>
      </c>
      <c r="H61" s="19">
        <v>43.52</v>
      </c>
      <c r="I61" s="14">
        <v>17.52</v>
      </c>
      <c r="J61" s="14">
        <v>16</v>
      </c>
      <c r="K61" s="14">
        <v>10.000000000000004</v>
      </c>
      <c r="L61" s="14">
        <v>9</v>
      </c>
      <c r="M61" s="14">
        <v>5</v>
      </c>
      <c r="N61" s="14">
        <v>3.52</v>
      </c>
      <c r="O61" s="14">
        <v>26</v>
      </c>
      <c r="P61" s="14">
        <v>0</v>
      </c>
      <c r="Q61" s="15" t="str">
        <f t="shared" si="0"/>
        <v/>
      </c>
      <c r="R61" s="16" t="str">
        <f t="shared" si="2"/>
        <v>OK</v>
      </c>
      <c r="S61" s="16" t="str">
        <f t="shared" si="3"/>
        <v>OK</v>
      </c>
      <c r="T61" s="16" t="str">
        <f t="shared" si="1"/>
        <v>OK</v>
      </c>
    </row>
    <row r="62" spans="2:20" s="16" customFormat="1" ht="25.15" customHeight="1" x14ac:dyDescent="0.25">
      <c r="B62" s="17">
        <v>55</v>
      </c>
      <c r="C62" s="18" t="s">
        <v>176</v>
      </c>
      <c r="D62" s="12" t="s">
        <v>210</v>
      </c>
      <c r="E62" s="21" t="s">
        <v>208</v>
      </c>
      <c r="F62" s="18" t="s">
        <v>175</v>
      </c>
      <c r="G62" s="28" t="s">
        <v>177</v>
      </c>
      <c r="H62" s="19">
        <v>20.59</v>
      </c>
      <c r="I62" s="14">
        <v>11.52</v>
      </c>
      <c r="J62" s="14">
        <v>0</v>
      </c>
      <c r="K62" s="14">
        <v>9.07</v>
      </c>
      <c r="L62" s="14">
        <v>9</v>
      </c>
      <c r="M62" s="14">
        <v>2.52</v>
      </c>
      <c r="N62" s="14">
        <v>0</v>
      </c>
      <c r="O62" s="14">
        <v>9.07</v>
      </c>
      <c r="P62" s="14">
        <v>0</v>
      </c>
      <c r="Q62" s="15" t="str">
        <f t="shared" si="0"/>
        <v/>
      </c>
      <c r="R62" s="16" t="str">
        <f t="shared" si="2"/>
        <v>OK</v>
      </c>
      <c r="S62" s="16" t="str">
        <f t="shared" si="3"/>
        <v>OK</v>
      </c>
      <c r="T62" s="16" t="str">
        <f t="shared" si="1"/>
        <v>OK</v>
      </c>
    </row>
    <row r="63" spans="2:20" s="16" customFormat="1" ht="25.15" customHeight="1" x14ac:dyDescent="0.25">
      <c r="B63" s="17">
        <v>56</v>
      </c>
      <c r="C63" s="18" t="s">
        <v>139</v>
      </c>
      <c r="D63" s="21" t="s">
        <v>212</v>
      </c>
      <c r="E63" s="21" t="s">
        <v>208</v>
      </c>
      <c r="F63" s="18" t="s">
        <v>136</v>
      </c>
      <c r="G63" s="28" t="s">
        <v>140</v>
      </c>
      <c r="H63" s="19">
        <v>90.15</v>
      </c>
      <c r="I63" s="14">
        <v>77</v>
      </c>
      <c r="J63" s="14">
        <v>13.150000000000006</v>
      </c>
      <c r="K63" s="14">
        <v>0</v>
      </c>
      <c r="L63" s="14">
        <v>15</v>
      </c>
      <c r="M63" s="14">
        <v>38</v>
      </c>
      <c r="N63" s="14">
        <v>19</v>
      </c>
      <c r="O63" s="14">
        <v>18.149999999999999</v>
      </c>
      <c r="P63" s="14">
        <v>0</v>
      </c>
      <c r="Q63" s="15" t="str">
        <f t="shared" si="0"/>
        <v/>
      </c>
      <c r="R63" s="16" t="str">
        <f t="shared" si="2"/>
        <v>OK</v>
      </c>
      <c r="S63" s="16" t="str">
        <f t="shared" si="3"/>
        <v>OK</v>
      </c>
      <c r="T63" s="16" t="str">
        <f t="shared" si="1"/>
        <v>OK</v>
      </c>
    </row>
    <row r="64" spans="2:20" s="16" customFormat="1" ht="25.15" customHeight="1" x14ac:dyDescent="0.25">
      <c r="B64" s="17">
        <v>57</v>
      </c>
      <c r="C64" s="18" t="s">
        <v>141</v>
      </c>
      <c r="D64" s="21" t="s">
        <v>211</v>
      </c>
      <c r="E64" s="21" t="s">
        <v>208</v>
      </c>
      <c r="F64" s="18" t="s">
        <v>32</v>
      </c>
      <c r="G64" s="28" t="s">
        <v>142</v>
      </c>
      <c r="H64" s="19">
        <v>27.57</v>
      </c>
      <c r="I64" s="14">
        <v>12.57</v>
      </c>
      <c r="J64" s="14">
        <v>15</v>
      </c>
      <c r="K64" s="14">
        <v>0</v>
      </c>
      <c r="L64" s="14">
        <v>8.57</v>
      </c>
      <c r="M64" s="14">
        <v>4</v>
      </c>
      <c r="N64" s="14">
        <v>0</v>
      </c>
      <c r="O64" s="14">
        <v>15</v>
      </c>
      <c r="P64" s="14">
        <v>0</v>
      </c>
      <c r="Q64" s="15" t="str">
        <f t="shared" si="0"/>
        <v/>
      </c>
      <c r="R64" s="16" t="str">
        <f t="shared" si="2"/>
        <v>OK</v>
      </c>
      <c r="S64" s="16" t="str">
        <f t="shared" si="3"/>
        <v>OK</v>
      </c>
      <c r="T64" s="16" t="str">
        <f t="shared" si="1"/>
        <v>OK</v>
      </c>
    </row>
    <row r="65" spans="2:20" s="16" customFormat="1" ht="25.15" customHeight="1" x14ac:dyDescent="0.25">
      <c r="B65" s="17">
        <v>58</v>
      </c>
      <c r="C65" s="18" t="s">
        <v>118</v>
      </c>
      <c r="D65" s="21" t="s">
        <v>212</v>
      </c>
      <c r="E65" s="21" t="s">
        <v>208</v>
      </c>
      <c r="F65" s="18" t="s">
        <v>111</v>
      </c>
      <c r="G65" s="28" t="s">
        <v>119</v>
      </c>
      <c r="H65" s="19">
        <v>1.85</v>
      </c>
      <c r="I65" s="14">
        <v>1.85</v>
      </c>
      <c r="J65" s="14">
        <v>0</v>
      </c>
      <c r="K65" s="14">
        <v>0</v>
      </c>
      <c r="L65" s="14">
        <v>1</v>
      </c>
      <c r="M65" s="14">
        <v>0.85</v>
      </c>
      <c r="N65" s="14">
        <v>0</v>
      </c>
      <c r="O65" s="14">
        <v>0</v>
      </c>
      <c r="P65" s="14">
        <v>0</v>
      </c>
      <c r="Q65" s="15" t="str">
        <f t="shared" si="0"/>
        <v/>
      </c>
      <c r="R65" s="16" t="str">
        <f t="shared" si="2"/>
        <v>OK</v>
      </c>
      <c r="S65" s="16" t="str">
        <f t="shared" si="3"/>
        <v>OK</v>
      </c>
      <c r="T65" s="16" t="str">
        <f t="shared" si="1"/>
        <v>OK</v>
      </c>
    </row>
    <row r="66" spans="2:20" s="16" customFormat="1" ht="25.15" customHeight="1" x14ac:dyDescent="0.25">
      <c r="B66" s="17">
        <v>59</v>
      </c>
      <c r="C66" s="18" t="s">
        <v>120</v>
      </c>
      <c r="D66" s="21" t="s">
        <v>212</v>
      </c>
      <c r="E66" s="21" t="s">
        <v>208</v>
      </c>
      <c r="F66" s="18" t="s">
        <v>111</v>
      </c>
      <c r="G66" s="28" t="s">
        <v>121</v>
      </c>
      <c r="H66" s="19">
        <v>25.23</v>
      </c>
      <c r="I66" s="14">
        <v>25.23</v>
      </c>
      <c r="J66" s="14">
        <v>0</v>
      </c>
      <c r="K66" s="14">
        <v>0</v>
      </c>
      <c r="L66" s="14">
        <v>16</v>
      </c>
      <c r="M66" s="14">
        <v>6.23</v>
      </c>
      <c r="N66" s="14">
        <v>3</v>
      </c>
      <c r="O66" s="14">
        <v>0</v>
      </c>
      <c r="P66" s="14">
        <v>0</v>
      </c>
      <c r="Q66" s="15" t="str">
        <f t="shared" si="0"/>
        <v/>
      </c>
      <c r="R66" s="16" t="str">
        <f t="shared" si="2"/>
        <v>OK</v>
      </c>
      <c r="S66" s="16" t="str">
        <f t="shared" si="3"/>
        <v>OK</v>
      </c>
      <c r="T66" s="16" t="str">
        <f t="shared" si="1"/>
        <v>OK</v>
      </c>
    </row>
    <row r="67" spans="2:20" s="16" customFormat="1" ht="25.15" customHeight="1" x14ac:dyDescent="0.25">
      <c r="B67" s="17">
        <v>60</v>
      </c>
      <c r="C67" s="18" t="s">
        <v>122</v>
      </c>
      <c r="D67" s="21" t="s">
        <v>212</v>
      </c>
      <c r="E67" s="21" t="s">
        <v>208</v>
      </c>
      <c r="F67" s="18" t="s">
        <v>111</v>
      </c>
      <c r="G67" s="28" t="s">
        <v>123</v>
      </c>
      <c r="H67" s="19">
        <v>60.4</v>
      </c>
      <c r="I67" s="14">
        <v>60.4</v>
      </c>
      <c r="J67" s="22">
        <v>0</v>
      </c>
      <c r="K67" s="22">
        <v>0</v>
      </c>
      <c r="L67" s="22">
        <v>47.4</v>
      </c>
      <c r="M67" s="22">
        <v>5</v>
      </c>
      <c r="N67" s="22">
        <v>8</v>
      </c>
      <c r="O67" s="22">
        <v>0</v>
      </c>
      <c r="P67" s="22">
        <v>0</v>
      </c>
      <c r="Q67" s="15" t="str">
        <f t="shared" si="0"/>
        <v/>
      </c>
      <c r="R67" s="16" t="str">
        <f t="shared" si="2"/>
        <v>OK</v>
      </c>
      <c r="S67" s="16" t="str">
        <f t="shared" si="3"/>
        <v>OK</v>
      </c>
      <c r="T67" s="16" t="str">
        <f t="shared" si="1"/>
        <v>OK</v>
      </c>
    </row>
    <row r="68" spans="2:20" s="16" customFormat="1" ht="25.15" customHeight="1" x14ac:dyDescent="0.25">
      <c r="B68" s="17">
        <v>61</v>
      </c>
      <c r="C68" s="18" t="s">
        <v>151</v>
      </c>
      <c r="D68" s="21" t="s">
        <v>212</v>
      </c>
      <c r="E68" s="21" t="s">
        <v>208</v>
      </c>
      <c r="F68" s="18" t="s">
        <v>150</v>
      </c>
      <c r="G68" s="28" t="s">
        <v>152</v>
      </c>
      <c r="H68" s="19">
        <v>51.79</v>
      </c>
      <c r="I68" s="14">
        <v>23</v>
      </c>
      <c r="J68" s="14">
        <v>1.6</v>
      </c>
      <c r="K68" s="14">
        <v>27.189999999999998</v>
      </c>
      <c r="L68" s="14">
        <v>11</v>
      </c>
      <c r="M68" s="14">
        <v>5</v>
      </c>
      <c r="N68" s="14">
        <v>5</v>
      </c>
      <c r="O68" s="14">
        <v>18</v>
      </c>
      <c r="P68" s="14">
        <v>12.79</v>
      </c>
      <c r="Q68" s="15" t="str">
        <f t="shared" si="0"/>
        <v/>
      </c>
      <c r="R68" s="16" t="str">
        <f t="shared" si="2"/>
        <v>OK</v>
      </c>
      <c r="S68" s="16" t="str">
        <f t="shared" si="3"/>
        <v>OK</v>
      </c>
      <c r="T68" s="16" t="str">
        <f t="shared" si="1"/>
        <v>OK</v>
      </c>
    </row>
    <row r="69" spans="2:20" s="16" customFormat="1" ht="25.15" customHeight="1" x14ac:dyDescent="0.25">
      <c r="B69" s="17">
        <v>62</v>
      </c>
      <c r="C69" s="18" t="s">
        <v>154</v>
      </c>
      <c r="D69" s="21" t="s">
        <v>211</v>
      </c>
      <c r="E69" s="21" t="s">
        <v>208</v>
      </c>
      <c r="F69" s="18" t="s">
        <v>153</v>
      </c>
      <c r="G69" s="28" t="s">
        <v>155</v>
      </c>
      <c r="H69" s="19">
        <v>28.49</v>
      </c>
      <c r="I69" s="14">
        <v>0</v>
      </c>
      <c r="J69" s="14">
        <v>1.8</v>
      </c>
      <c r="K69" s="14">
        <v>26.69</v>
      </c>
      <c r="L69" s="14">
        <v>0</v>
      </c>
      <c r="M69" s="14">
        <v>0</v>
      </c>
      <c r="N69" s="14">
        <v>0</v>
      </c>
      <c r="O69" s="14">
        <v>8.49</v>
      </c>
      <c r="P69" s="14">
        <v>20</v>
      </c>
      <c r="Q69" s="15" t="str">
        <f t="shared" si="0"/>
        <v/>
      </c>
      <c r="R69" s="16" t="str">
        <f t="shared" si="2"/>
        <v>OK</v>
      </c>
      <c r="S69" s="16" t="str">
        <f t="shared" si="3"/>
        <v>OK</v>
      </c>
      <c r="T69" s="16" t="str">
        <f t="shared" si="1"/>
        <v>OK</v>
      </c>
    </row>
    <row r="70" spans="2:20" s="16" customFormat="1" ht="25.15" customHeight="1" x14ac:dyDescent="0.25">
      <c r="B70" s="17">
        <v>63</v>
      </c>
      <c r="C70" s="18" t="s">
        <v>158</v>
      </c>
      <c r="D70" s="21" t="s">
        <v>211</v>
      </c>
      <c r="E70" s="21" t="s">
        <v>208</v>
      </c>
      <c r="F70" s="18" t="s">
        <v>35</v>
      </c>
      <c r="G70" s="28" t="s">
        <v>159</v>
      </c>
      <c r="H70" s="19">
        <v>7.76</v>
      </c>
      <c r="I70" s="14">
        <v>2.4500000000000002</v>
      </c>
      <c r="J70" s="14">
        <v>1</v>
      </c>
      <c r="K70" s="14">
        <v>4.3099999999999996</v>
      </c>
      <c r="L70" s="14">
        <v>2.4500000000000002</v>
      </c>
      <c r="M70" s="14">
        <v>0</v>
      </c>
      <c r="N70" s="14">
        <v>0</v>
      </c>
      <c r="O70" s="14">
        <v>5.31</v>
      </c>
      <c r="P70" s="14"/>
      <c r="Q70" s="15" t="str">
        <f t="shared" si="0"/>
        <v/>
      </c>
      <c r="R70" s="16" t="str">
        <f t="shared" si="2"/>
        <v>OK</v>
      </c>
      <c r="S70" s="16" t="str">
        <f t="shared" si="3"/>
        <v>OK</v>
      </c>
      <c r="T70" s="16" t="str">
        <f t="shared" si="1"/>
        <v>OK</v>
      </c>
    </row>
    <row r="71" spans="2:20" s="16" customFormat="1" ht="25.15" customHeight="1" x14ac:dyDescent="0.25">
      <c r="B71" s="17">
        <v>64</v>
      </c>
      <c r="C71" s="18" t="s">
        <v>160</v>
      </c>
      <c r="D71" s="21" t="s">
        <v>211</v>
      </c>
      <c r="E71" s="21" t="s">
        <v>208</v>
      </c>
      <c r="F71" s="18" t="s">
        <v>153</v>
      </c>
      <c r="G71" s="28" t="s">
        <v>161</v>
      </c>
      <c r="H71" s="19">
        <v>26.58</v>
      </c>
      <c r="I71" s="14">
        <v>3.58</v>
      </c>
      <c r="J71" s="14">
        <v>4.5</v>
      </c>
      <c r="K71" s="14">
        <v>18.5</v>
      </c>
      <c r="L71" s="14">
        <v>3.58</v>
      </c>
      <c r="M71" s="14">
        <v>0</v>
      </c>
      <c r="N71" s="14">
        <v>0</v>
      </c>
      <c r="O71" s="14">
        <v>23</v>
      </c>
      <c r="P71" s="14">
        <v>0</v>
      </c>
      <c r="Q71" s="15" t="str">
        <f t="shared" si="0"/>
        <v/>
      </c>
      <c r="R71" s="16" t="str">
        <f t="shared" si="2"/>
        <v>OK</v>
      </c>
      <c r="S71" s="16" t="str">
        <f t="shared" si="3"/>
        <v>OK</v>
      </c>
      <c r="T71" s="16" t="str">
        <f t="shared" si="1"/>
        <v>OK</v>
      </c>
    </row>
    <row r="72" spans="2:20" s="16" customFormat="1" ht="25.15" customHeight="1" x14ac:dyDescent="0.25">
      <c r="B72" s="17">
        <v>65</v>
      </c>
      <c r="C72" s="18" t="s">
        <v>162</v>
      </c>
      <c r="D72" s="21" t="s">
        <v>211</v>
      </c>
      <c r="E72" s="21" t="s">
        <v>208</v>
      </c>
      <c r="F72" s="18" t="s">
        <v>153</v>
      </c>
      <c r="G72" s="28" t="s">
        <v>163</v>
      </c>
      <c r="H72" s="19">
        <v>17.45</v>
      </c>
      <c r="I72" s="14">
        <v>17.45</v>
      </c>
      <c r="J72" s="14">
        <v>0</v>
      </c>
      <c r="K72" s="14">
        <v>0</v>
      </c>
      <c r="L72" s="14">
        <v>0.45</v>
      </c>
      <c r="M72" s="14">
        <v>16</v>
      </c>
      <c r="N72" s="14">
        <v>1</v>
      </c>
      <c r="O72" s="14">
        <v>0</v>
      </c>
      <c r="P72" s="14">
        <v>0</v>
      </c>
      <c r="Q72" s="15" t="str">
        <f t="shared" si="0"/>
        <v/>
      </c>
      <c r="R72" s="16" t="str">
        <f t="shared" si="2"/>
        <v>OK</v>
      </c>
      <c r="S72" s="16" t="str">
        <f t="shared" si="3"/>
        <v>OK</v>
      </c>
      <c r="T72" s="16" t="str">
        <f t="shared" si="1"/>
        <v>OK</v>
      </c>
    </row>
    <row r="73" spans="2:20" s="16" customFormat="1" ht="25.15" customHeight="1" x14ac:dyDescent="0.25">
      <c r="B73" s="17">
        <v>66</v>
      </c>
      <c r="C73" s="18" t="s">
        <v>36</v>
      </c>
      <c r="D73" s="21" t="s">
        <v>211</v>
      </c>
      <c r="E73" s="21" t="s">
        <v>208</v>
      </c>
      <c r="F73" s="18" t="s">
        <v>35</v>
      </c>
      <c r="G73" s="28" t="s">
        <v>37</v>
      </c>
      <c r="H73" s="19">
        <v>9.31</v>
      </c>
      <c r="I73" s="14">
        <v>6.3</v>
      </c>
      <c r="J73" s="14">
        <v>1</v>
      </c>
      <c r="K73" s="14">
        <v>2.0100000000000007</v>
      </c>
      <c r="L73" s="14">
        <v>0</v>
      </c>
      <c r="M73" s="14">
        <v>6.3</v>
      </c>
      <c r="N73" s="14">
        <v>0</v>
      </c>
      <c r="O73" s="14">
        <v>3.0100000000000002</v>
      </c>
      <c r="P73" s="14">
        <v>0</v>
      </c>
      <c r="Q73" s="15" t="str">
        <f t="shared" ref="Q73:Q88" si="4">IF(AND(R73="OK",S73="OK",T73="OK"),"","SALAH")</f>
        <v/>
      </c>
      <c r="R73" s="16" t="str">
        <f t="shared" si="2"/>
        <v>OK</v>
      </c>
      <c r="S73" s="16" t="str">
        <f t="shared" si="3"/>
        <v>OK</v>
      </c>
      <c r="T73" s="16" t="str">
        <f t="shared" ref="T73:T88" si="5">IF(O73+P73&gt;=J73+K73,"OK","SALAH")</f>
        <v>OK</v>
      </c>
    </row>
    <row r="74" spans="2:20" s="16" customFormat="1" ht="25.15" customHeight="1" x14ac:dyDescent="0.25">
      <c r="B74" s="17">
        <v>67</v>
      </c>
      <c r="C74" s="18" t="s">
        <v>38</v>
      </c>
      <c r="D74" s="21" t="s">
        <v>211</v>
      </c>
      <c r="E74" s="21" t="s">
        <v>208</v>
      </c>
      <c r="F74" s="18" t="s">
        <v>35</v>
      </c>
      <c r="G74" s="28" t="s">
        <v>39</v>
      </c>
      <c r="H74" s="19">
        <v>51.42</v>
      </c>
      <c r="I74" s="14">
        <v>4.5</v>
      </c>
      <c r="J74" s="14">
        <v>23.6</v>
      </c>
      <c r="K74" s="14">
        <v>23.32</v>
      </c>
      <c r="L74" s="14">
        <v>4.5</v>
      </c>
      <c r="M74" s="14">
        <v>0</v>
      </c>
      <c r="N74" s="14">
        <v>0</v>
      </c>
      <c r="O74" s="14">
        <v>29.32</v>
      </c>
      <c r="P74" s="14">
        <v>17.600000000000001</v>
      </c>
      <c r="Q74" s="15" t="str">
        <f t="shared" si="4"/>
        <v/>
      </c>
      <c r="R74" s="16" t="str">
        <f t="shared" ref="R74:R88" si="6">IF(SUM(I74:K74)=$H74,"OK","SALAH")</f>
        <v>OK</v>
      </c>
      <c r="S74" s="16" t="str">
        <f t="shared" ref="S74:S88" si="7">IF(SUM(L74:P74)=$H74,"OK","SALAH")</f>
        <v>OK</v>
      </c>
      <c r="T74" s="16" t="str">
        <f t="shared" si="5"/>
        <v>OK</v>
      </c>
    </row>
    <row r="75" spans="2:20" s="16" customFormat="1" ht="25.15" customHeight="1" x14ac:dyDescent="0.25">
      <c r="B75" s="17">
        <v>68</v>
      </c>
      <c r="C75" s="18" t="s">
        <v>41</v>
      </c>
      <c r="D75" s="21" t="s">
        <v>211</v>
      </c>
      <c r="E75" s="21" t="s">
        <v>208</v>
      </c>
      <c r="F75" s="18" t="s">
        <v>40</v>
      </c>
      <c r="G75" s="28" t="s">
        <v>42</v>
      </c>
      <c r="H75" s="19">
        <v>44.93</v>
      </c>
      <c r="I75" s="14">
        <v>27.93</v>
      </c>
      <c r="J75" s="14">
        <v>0</v>
      </c>
      <c r="K75" s="14">
        <v>17</v>
      </c>
      <c r="L75" s="14">
        <v>6.93</v>
      </c>
      <c r="M75" s="14">
        <v>8</v>
      </c>
      <c r="N75" s="14">
        <v>3</v>
      </c>
      <c r="O75" s="14">
        <v>17.600000000000001</v>
      </c>
      <c r="P75" s="14">
        <v>9.4</v>
      </c>
      <c r="Q75" s="15" t="str">
        <f t="shared" si="4"/>
        <v/>
      </c>
      <c r="R75" s="16" t="str">
        <f t="shared" si="6"/>
        <v>OK</v>
      </c>
      <c r="S75" s="16" t="str">
        <f t="shared" si="7"/>
        <v>OK</v>
      </c>
      <c r="T75" s="16" t="str">
        <f t="shared" si="5"/>
        <v>OK</v>
      </c>
    </row>
    <row r="76" spans="2:20" s="16" customFormat="1" ht="25.15" customHeight="1" x14ac:dyDescent="0.25">
      <c r="B76" s="17">
        <v>69</v>
      </c>
      <c r="C76" s="18" t="s">
        <v>156</v>
      </c>
      <c r="D76" s="21" t="s">
        <v>211</v>
      </c>
      <c r="E76" s="21" t="s">
        <v>208</v>
      </c>
      <c r="F76" s="18" t="s">
        <v>35</v>
      </c>
      <c r="G76" s="28" t="s">
        <v>157</v>
      </c>
      <c r="H76" s="19">
        <v>8.18</v>
      </c>
      <c r="I76" s="14">
        <v>4.68</v>
      </c>
      <c r="J76" s="14">
        <v>3.5</v>
      </c>
      <c r="K76" s="14">
        <v>0</v>
      </c>
      <c r="L76" s="14">
        <v>2.98</v>
      </c>
      <c r="M76" s="14">
        <v>1.7</v>
      </c>
      <c r="N76" s="14">
        <v>0</v>
      </c>
      <c r="O76" s="14">
        <v>3.5</v>
      </c>
      <c r="P76" s="14">
        <v>0</v>
      </c>
      <c r="Q76" s="15" t="str">
        <f t="shared" si="4"/>
        <v/>
      </c>
      <c r="R76" s="16" t="str">
        <f>IF(SUM(I76:K76)=$H76,"OK","SALAH")</f>
        <v>OK</v>
      </c>
      <c r="S76" s="16" t="str">
        <f t="shared" si="7"/>
        <v>OK</v>
      </c>
      <c r="T76" s="16" t="str">
        <f t="shared" si="5"/>
        <v>OK</v>
      </c>
    </row>
    <row r="77" spans="2:20" s="16" customFormat="1" ht="25.15" customHeight="1" x14ac:dyDescent="0.25">
      <c r="B77" s="17">
        <v>70</v>
      </c>
      <c r="C77" s="18" t="s">
        <v>166</v>
      </c>
      <c r="D77" s="21" t="s">
        <v>211</v>
      </c>
      <c r="E77" s="21" t="s">
        <v>208</v>
      </c>
      <c r="F77" s="18" t="s">
        <v>40</v>
      </c>
      <c r="G77" s="28" t="s">
        <v>167</v>
      </c>
      <c r="H77" s="19">
        <v>24.86</v>
      </c>
      <c r="I77" s="14">
        <v>24.86</v>
      </c>
      <c r="J77" s="14">
        <v>0</v>
      </c>
      <c r="K77" s="14">
        <v>0</v>
      </c>
      <c r="L77" s="14">
        <v>14.86</v>
      </c>
      <c r="M77" s="14">
        <v>10</v>
      </c>
      <c r="N77" s="14">
        <v>0</v>
      </c>
      <c r="O77" s="14">
        <v>0</v>
      </c>
      <c r="P77" s="14">
        <v>0</v>
      </c>
      <c r="Q77" s="15" t="str">
        <f t="shared" si="4"/>
        <v/>
      </c>
      <c r="R77" s="16" t="str">
        <f t="shared" si="6"/>
        <v>OK</v>
      </c>
      <c r="S77" s="16" t="str">
        <f t="shared" si="7"/>
        <v>OK</v>
      </c>
      <c r="T77" s="16" t="str">
        <f t="shared" si="5"/>
        <v>OK</v>
      </c>
    </row>
    <row r="78" spans="2:20" s="16" customFormat="1" ht="25.15" customHeight="1" x14ac:dyDescent="0.25">
      <c r="B78" s="17">
        <v>71</v>
      </c>
      <c r="C78" s="18" t="s">
        <v>164</v>
      </c>
      <c r="D78" s="21" t="s">
        <v>211</v>
      </c>
      <c r="E78" s="21" t="s">
        <v>208</v>
      </c>
      <c r="F78" s="18" t="s">
        <v>40</v>
      </c>
      <c r="G78" s="28" t="s">
        <v>165</v>
      </c>
      <c r="H78" s="19">
        <v>8.3000000000000007</v>
      </c>
      <c r="I78" s="14">
        <v>3.2</v>
      </c>
      <c r="J78" s="14">
        <v>1.2</v>
      </c>
      <c r="K78" s="14">
        <v>3.9000000000000004</v>
      </c>
      <c r="L78" s="14">
        <v>2</v>
      </c>
      <c r="M78" s="14">
        <v>0</v>
      </c>
      <c r="N78" s="14">
        <v>0</v>
      </c>
      <c r="O78" s="14">
        <v>6.3</v>
      </c>
      <c r="P78" s="14">
        <v>0</v>
      </c>
      <c r="Q78" s="15" t="str">
        <f t="shared" si="4"/>
        <v/>
      </c>
      <c r="R78" s="16" t="str">
        <f t="shared" si="6"/>
        <v>OK</v>
      </c>
      <c r="S78" s="16" t="str">
        <f t="shared" si="7"/>
        <v>OK</v>
      </c>
      <c r="T78" s="16" t="str">
        <f t="shared" si="5"/>
        <v>OK</v>
      </c>
    </row>
    <row r="79" spans="2:20" s="16" customFormat="1" ht="25.15" customHeight="1" x14ac:dyDescent="0.25">
      <c r="B79" s="17">
        <v>72</v>
      </c>
      <c r="C79" s="18" t="s">
        <v>168</v>
      </c>
      <c r="D79" s="21" t="s">
        <v>211</v>
      </c>
      <c r="E79" s="21" t="s">
        <v>208</v>
      </c>
      <c r="F79" s="18" t="s">
        <v>40</v>
      </c>
      <c r="G79" s="29" t="s">
        <v>169</v>
      </c>
      <c r="H79" s="19">
        <v>5.21</v>
      </c>
      <c r="I79" s="14">
        <v>0</v>
      </c>
      <c r="J79" s="14">
        <v>0</v>
      </c>
      <c r="K79" s="14">
        <v>5.21</v>
      </c>
      <c r="L79" s="14">
        <v>0</v>
      </c>
      <c r="M79" s="14">
        <v>0</v>
      </c>
      <c r="N79" s="14">
        <v>0</v>
      </c>
      <c r="O79" s="14">
        <v>5.21</v>
      </c>
      <c r="P79" s="14">
        <v>0</v>
      </c>
      <c r="Q79" s="15" t="str">
        <f t="shared" si="4"/>
        <v/>
      </c>
      <c r="R79" s="16" t="str">
        <f t="shared" si="6"/>
        <v>OK</v>
      </c>
      <c r="S79" s="16" t="str">
        <f t="shared" si="7"/>
        <v>OK</v>
      </c>
      <c r="T79" s="16" t="str">
        <f t="shared" si="5"/>
        <v>OK</v>
      </c>
    </row>
    <row r="80" spans="2:20" s="16" customFormat="1" ht="25.15" customHeight="1" x14ac:dyDescent="0.25">
      <c r="B80" s="17">
        <v>73</v>
      </c>
      <c r="C80" s="18" t="s">
        <v>170</v>
      </c>
      <c r="D80" s="21" t="s">
        <v>211</v>
      </c>
      <c r="E80" s="21" t="s">
        <v>208</v>
      </c>
      <c r="F80" s="18" t="s">
        <v>40</v>
      </c>
      <c r="G80" s="29" t="s">
        <v>171</v>
      </c>
      <c r="H80" s="19">
        <v>8.6999999999999993</v>
      </c>
      <c r="I80" s="14">
        <v>0</v>
      </c>
      <c r="J80" s="14"/>
      <c r="K80" s="14">
        <v>8.6999999999999993</v>
      </c>
      <c r="L80" s="14">
        <v>0</v>
      </c>
      <c r="M80" s="14">
        <v>0</v>
      </c>
      <c r="N80" s="14">
        <v>0</v>
      </c>
      <c r="O80" s="14">
        <v>8.6999999999999993</v>
      </c>
      <c r="P80" s="14">
        <v>0</v>
      </c>
      <c r="Q80" s="15" t="str">
        <f t="shared" si="4"/>
        <v/>
      </c>
      <c r="R80" s="16" t="str">
        <f t="shared" si="6"/>
        <v>OK</v>
      </c>
      <c r="S80" s="16" t="str">
        <f t="shared" si="7"/>
        <v>OK</v>
      </c>
      <c r="T80" s="16" t="str">
        <f t="shared" si="5"/>
        <v>OK</v>
      </c>
    </row>
    <row r="81" spans="2:20" s="16" customFormat="1" ht="25.15" customHeight="1" x14ac:dyDescent="0.25">
      <c r="B81" s="17">
        <v>74</v>
      </c>
      <c r="C81" s="18" t="s">
        <v>33</v>
      </c>
      <c r="D81" s="21" t="s">
        <v>211</v>
      </c>
      <c r="E81" s="21" t="s">
        <v>208</v>
      </c>
      <c r="F81" s="18" t="s">
        <v>32</v>
      </c>
      <c r="G81" s="28" t="s">
        <v>34</v>
      </c>
      <c r="H81" s="19">
        <v>3.34</v>
      </c>
      <c r="I81" s="14">
        <v>3.34</v>
      </c>
      <c r="J81" s="14">
        <v>0</v>
      </c>
      <c r="K81" s="14">
        <v>0</v>
      </c>
      <c r="L81" s="14">
        <v>3.34</v>
      </c>
      <c r="M81" s="14">
        <v>0</v>
      </c>
      <c r="N81" s="14">
        <v>0</v>
      </c>
      <c r="O81" s="14">
        <v>0</v>
      </c>
      <c r="P81" s="14">
        <v>0</v>
      </c>
      <c r="Q81" s="15" t="str">
        <f t="shared" si="4"/>
        <v/>
      </c>
      <c r="R81" s="16" t="str">
        <f t="shared" si="6"/>
        <v>OK</v>
      </c>
      <c r="S81" s="16" t="str">
        <f t="shared" si="7"/>
        <v>OK</v>
      </c>
      <c r="T81" s="16" t="str">
        <f t="shared" si="5"/>
        <v>OK</v>
      </c>
    </row>
    <row r="82" spans="2:20" s="16" customFormat="1" ht="25.15" customHeight="1" x14ac:dyDescent="0.25">
      <c r="B82" s="17">
        <v>75</v>
      </c>
      <c r="C82" s="18" t="s">
        <v>30</v>
      </c>
      <c r="D82" s="21" t="s">
        <v>211</v>
      </c>
      <c r="E82" s="21" t="s">
        <v>208</v>
      </c>
      <c r="F82" s="18" t="s">
        <v>29</v>
      </c>
      <c r="G82" s="28" t="s">
        <v>31</v>
      </c>
      <c r="H82" s="19">
        <v>47.62</v>
      </c>
      <c r="I82" s="14">
        <v>47.62</v>
      </c>
      <c r="J82" s="14">
        <v>0</v>
      </c>
      <c r="K82" s="14">
        <v>0</v>
      </c>
      <c r="L82" s="14">
        <v>27.62</v>
      </c>
      <c r="M82" s="14">
        <v>13</v>
      </c>
      <c r="N82" s="14">
        <v>7</v>
      </c>
      <c r="O82" s="14">
        <v>0</v>
      </c>
      <c r="P82" s="14">
        <v>0</v>
      </c>
      <c r="Q82" s="15" t="str">
        <f t="shared" si="4"/>
        <v/>
      </c>
      <c r="R82" s="16" t="str">
        <f t="shared" si="6"/>
        <v>OK</v>
      </c>
      <c r="S82" s="16" t="str">
        <f t="shared" si="7"/>
        <v>OK</v>
      </c>
      <c r="T82" s="16" t="str">
        <f t="shared" si="5"/>
        <v>OK</v>
      </c>
    </row>
    <row r="83" spans="2:20" s="16" customFormat="1" ht="25.15" customHeight="1" x14ac:dyDescent="0.25">
      <c r="B83" s="17">
        <v>76</v>
      </c>
      <c r="C83" s="18" t="s">
        <v>181</v>
      </c>
      <c r="D83" s="21" t="s">
        <v>211</v>
      </c>
      <c r="E83" s="21" t="s">
        <v>208</v>
      </c>
      <c r="F83" s="18" t="s">
        <v>26</v>
      </c>
      <c r="G83" s="28" t="s">
        <v>182</v>
      </c>
      <c r="H83" s="19">
        <v>0.76</v>
      </c>
      <c r="I83" s="14">
        <v>0.76</v>
      </c>
      <c r="J83" s="14">
        <v>0</v>
      </c>
      <c r="K83" s="14">
        <v>0</v>
      </c>
      <c r="L83" s="14">
        <v>0.76</v>
      </c>
      <c r="M83" s="14">
        <v>0</v>
      </c>
      <c r="N83" s="14">
        <v>0</v>
      </c>
      <c r="O83" s="14">
        <v>0</v>
      </c>
      <c r="P83" s="14">
        <v>0</v>
      </c>
      <c r="Q83" s="15" t="str">
        <f t="shared" si="4"/>
        <v/>
      </c>
      <c r="R83" s="16" t="str">
        <f t="shared" si="6"/>
        <v>OK</v>
      </c>
      <c r="S83" s="16" t="str">
        <f t="shared" si="7"/>
        <v>OK</v>
      </c>
      <c r="T83" s="16" t="str">
        <f t="shared" si="5"/>
        <v>OK</v>
      </c>
    </row>
    <row r="84" spans="2:20" s="16" customFormat="1" ht="25.15" customHeight="1" x14ac:dyDescent="0.25">
      <c r="B84" s="17">
        <v>77</v>
      </c>
      <c r="C84" s="18" t="s">
        <v>146</v>
      </c>
      <c r="D84" s="21" t="s">
        <v>211</v>
      </c>
      <c r="E84" s="21" t="s">
        <v>208</v>
      </c>
      <c r="F84" s="18" t="s">
        <v>26</v>
      </c>
      <c r="G84" s="28" t="s">
        <v>147</v>
      </c>
      <c r="H84" s="19">
        <v>42.45</v>
      </c>
      <c r="I84" s="14">
        <v>42.45</v>
      </c>
      <c r="J84" s="14">
        <v>0</v>
      </c>
      <c r="K84" s="14">
        <v>0</v>
      </c>
      <c r="L84" s="14">
        <v>33</v>
      </c>
      <c r="M84" s="14">
        <v>6</v>
      </c>
      <c r="N84" s="14">
        <v>3.45</v>
      </c>
      <c r="O84" s="14">
        <v>0</v>
      </c>
      <c r="P84" s="14">
        <v>0</v>
      </c>
      <c r="Q84" s="15" t="str">
        <f t="shared" si="4"/>
        <v/>
      </c>
      <c r="R84" s="16" t="str">
        <f t="shared" si="6"/>
        <v>OK</v>
      </c>
      <c r="S84" s="16" t="str">
        <f t="shared" si="7"/>
        <v>OK</v>
      </c>
      <c r="T84" s="16" t="str">
        <f t="shared" si="5"/>
        <v>OK</v>
      </c>
    </row>
    <row r="85" spans="2:20" s="16" customFormat="1" ht="25.15" customHeight="1" x14ac:dyDescent="0.25">
      <c r="B85" s="17">
        <v>78</v>
      </c>
      <c r="C85" s="18" t="s">
        <v>148</v>
      </c>
      <c r="D85" s="21" t="s">
        <v>211</v>
      </c>
      <c r="E85" s="21" t="s">
        <v>208</v>
      </c>
      <c r="F85" s="18" t="s">
        <v>26</v>
      </c>
      <c r="G85" s="28" t="s">
        <v>149</v>
      </c>
      <c r="H85" s="19">
        <v>5.13</v>
      </c>
      <c r="I85" s="14">
        <v>5.13</v>
      </c>
      <c r="J85" s="14">
        <v>0</v>
      </c>
      <c r="K85" s="14">
        <v>0</v>
      </c>
      <c r="L85" s="14">
        <v>5.13</v>
      </c>
      <c r="M85" s="14">
        <v>0</v>
      </c>
      <c r="N85" s="14">
        <v>0</v>
      </c>
      <c r="O85" s="14">
        <v>0</v>
      </c>
      <c r="P85" s="14">
        <v>0</v>
      </c>
      <c r="Q85" s="15" t="str">
        <f t="shared" si="4"/>
        <v/>
      </c>
      <c r="R85" s="16" t="str">
        <f t="shared" si="6"/>
        <v>OK</v>
      </c>
      <c r="S85" s="16" t="str">
        <f t="shared" si="7"/>
        <v>OK</v>
      </c>
      <c r="T85" s="16" t="str">
        <f t="shared" si="5"/>
        <v>OK</v>
      </c>
    </row>
    <row r="86" spans="2:20" s="16" customFormat="1" ht="25.15" customHeight="1" x14ac:dyDescent="0.25">
      <c r="B86" s="17">
        <v>79</v>
      </c>
      <c r="C86" s="18" t="s">
        <v>173</v>
      </c>
      <c r="D86" s="12" t="s">
        <v>210</v>
      </c>
      <c r="E86" s="21" t="s">
        <v>208</v>
      </c>
      <c r="F86" s="18" t="s">
        <v>172</v>
      </c>
      <c r="G86" s="28" t="s">
        <v>174</v>
      </c>
      <c r="H86" s="19">
        <v>5.94</v>
      </c>
      <c r="I86" s="14">
        <v>5.94</v>
      </c>
      <c r="J86" s="14">
        <v>0</v>
      </c>
      <c r="K86" s="14">
        <v>0</v>
      </c>
      <c r="L86" s="14">
        <v>4.9399999999999995</v>
      </c>
      <c r="M86" s="14">
        <v>0</v>
      </c>
      <c r="N86" s="14">
        <v>1</v>
      </c>
      <c r="O86" s="14">
        <v>0</v>
      </c>
      <c r="P86" s="14">
        <v>0</v>
      </c>
      <c r="Q86" s="15" t="str">
        <f t="shared" si="4"/>
        <v/>
      </c>
      <c r="R86" s="16" t="str">
        <f t="shared" si="6"/>
        <v>OK</v>
      </c>
      <c r="S86" s="16" t="str">
        <f t="shared" si="7"/>
        <v>OK</v>
      </c>
      <c r="T86" s="16" t="str">
        <f t="shared" si="5"/>
        <v>OK</v>
      </c>
    </row>
    <row r="87" spans="2:20" s="16" customFormat="1" ht="25.15" customHeight="1" x14ac:dyDescent="0.25">
      <c r="B87" s="17">
        <v>80</v>
      </c>
      <c r="C87" s="18" t="s">
        <v>20</v>
      </c>
      <c r="D87" s="21" t="s">
        <v>211</v>
      </c>
      <c r="E87" s="21" t="s">
        <v>208</v>
      </c>
      <c r="F87" s="18" t="s">
        <v>19</v>
      </c>
      <c r="G87" s="29" t="s">
        <v>21</v>
      </c>
      <c r="H87" s="19">
        <v>92.64</v>
      </c>
      <c r="I87" s="14">
        <v>78.599999999999994</v>
      </c>
      <c r="J87" s="14">
        <v>4</v>
      </c>
      <c r="K87" s="14">
        <v>10.040000000000006</v>
      </c>
      <c r="L87" s="14">
        <v>48</v>
      </c>
      <c r="M87" s="14">
        <v>22.6</v>
      </c>
      <c r="N87" s="14">
        <v>8</v>
      </c>
      <c r="O87" s="14">
        <v>14.04</v>
      </c>
      <c r="P87" s="14"/>
      <c r="Q87" s="15" t="str">
        <f t="shared" si="4"/>
        <v/>
      </c>
      <c r="R87" s="16" t="str">
        <f t="shared" si="6"/>
        <v>OK</v>
      </c>
      <c r="S87" s="16" t="str">
        <f t="shared" si="7"/>
        <v>OK</v>
      </c>
      <c r="T87" s="16" t="str">
        <f t="shared" si="5"/>
        <v>OK</v>
      </c>
    </row>
    <row r="88" spans="2:20" s="16" customFormat="1" ht="25.15" customHeight="1" thickBot="1" x14ac:dyDescent="0.3">
      <c r="B88" s="23">
        <v>81</v>
      </c>
      <c r="C88" s="24" t="s">
        <v>22</v>
      </c>
      <c r="D88" s="25" t="s">
        <v>211</v>
      </c>
      <c r="E88" s="21" t="s">
        <v>208</v>
      </c>
      <c r="F88" s="24" t="s">
        <v>19</v>
      </c>
      <c r="G88" s="30" t="s">
        <v>23</v>
      </c>
      <c r="H88" s="26">
        <v>129.41999999999999</v>
      </c>
      <c r="I88" s="14">
        <v>38.5</v>
      </c>
      <c r="J88" s="14"/>
      <c r="K88" s="14">
        <v>90.919999999999987</v>
      </c>
      <c r="L88" s="14">
        <v>20.5</v>
      </c>
      <c r="M88" s="14">
        <v>13</v>
      </c>
      <c r="N88" s="14">
        <v>5</v>
      </c>
      <c r="O88" s="14">
        <v>77.92</v>
      </c>
      <c r="P88" s="14">
        <v>13</v>
      </c>
      <c r="Q88" s="15" t="str">
        <f t="shared" si="4"/>
        <v/>
      </c>
      <c r="R88" s="16" t="str">
        <f t="shared" si="6"/>
        <v>OK</v>
      </c>
      <c r="S88" s="16" t="str">
        <f t="shared" si="7"/>
        <v>OK</v>
      </c>
      <c r="T88" s="16" t="str">
        <f t="shared" si="5"/>
        <v>OK</v>
      </c>
    </row>
    <row r="89" spans="2:20" ht="22.9" customHeight="1" x14ac:dyDescent="0.25">
      <c r="B89" s="51" t="s">
        <v>188</v>
      </c>
      <c r="C89" s="53"/>
      <c r="D89" s="53"/>
      <c r="E89" s="53"/>
      <c r="F89" s="53"/>
      <c r="G89" s="53"/>
      <c r="H89" s="7">
        <f>SUM(H8:H88)</f>
        <v>1781.72</v>
      </c>
      <c r="I89" s="7">
        <f t="shared" ref="I89:P89" si="8">SUM(I8:I88)</f>
        <v>1242.7600000000002</v>
      </c>
      <c r="J89" s="7">
        <f>SUM(J8:J88)</f>
        <v>183.3</v>
      </c>
      <c r="K89" s="7">
        <f t="shared" si="8"/>
        <v>355.65999999999997</v>
      </c>
      <c r="L89" s="7">
        <f t="shared" si="8"/>
        <v>624</v>
      </c>
      <c r="M89" s="7">
        <f t="shared" si="8"/>
        <v>407.0200000000001</v>
      </c>
      <c r="N89" s="7">
        <f t="shared" si="8"/>
        <v>161.85999999999996</v>
      </c>
      <c r="O89" s="7">
        <f t="shared" si="8"/>
        <v>473.86000000000007</v>
      </c>
      <c r="P89" s="7">
        <f t="shared" si="8"/>
        <v>114.97999999999999</v>
      </c>
      <c r="Q89" s="31"/>
    </row>
    <row r="90" spans="2:20" ht="22.5" customHeight="1" x14ac:dyDescent="0.25">
      <c r="B90" s="39" t="s">
        <v>200</v>
      </c>
      <c r="C90" s="40"/>
      <c r="D90" s="40"/>
      <c r="E90" s="40"/>
      <c r="F90" s="40"/>
      <c r="G90" s="40"/>
      <c r="H90" s="8">
        <f>SUM(I90:K90)</f>
        <v>100</v>
      </c>
      <c r="I90" s="8">
        <f t="shared" ref="I90:P90" si="9">I89/$H$89*100</f>
        <v>69.750578093078602</v>
      </c>
      <c r="J90" s="8">
        <f t="shared" si="9"/>
        <v>10.287811777383652</v>
      </c>
      <c r="K90" s="8">
        <f t="shared" si="9"/>
        <v>19.96161012953775</v>
      </c>
      <c r="L90" s="8">
        <f t="shared" si="9"/>
        <v>35.02233796556137</v>
      </c>
      <c r="M90" s="8">
        <f t="shared" si="9"/>
        <v>22.844217946703189</v>
      </c>
      <c r="N90" s="8">
        <f t="shared" si="9"/>
        <v>9.0844801652335931</v>
      </c>
      <c r="O90" s="8">
        <f t="shared" si="9"/>
        <v>26.595649148014282</v>
      </c>
      <c r="P90" s="8">
        <f t="shared" si="9"/>
        <v>6.4533147744875734</v>
      </c>
      <c r="Q90" s="32"/>
    </row>
    <row r="91" spans="2:20" ht="22.5" customHeight="1" x14ac:dyDescent="0.25">
      <c r="B91" s="39" t="s">
        <v>201</v>
      </c>
      <c r="C91" s="40"/>
      <c r="D91" s="40"/>
      <c r="E91" s="40"/>
      <c r="F91" s="40"/>
      <c r="G91" s="40"/>
      <c r="H91" s="43" t="s">
        <v>202</v>
      </c>
      <c r="I91" s="43"/>
      <c r="J91" s="43"/>
      <c r="K91" s="43"/>
      <c r="L91" s="45">
        <f>L90+M90</f>
        <v>57.866555912264559</v>
      </c>
      <c r="M91" s="45"/>
      <c r="N91" s="45"/>
      <c r="O91" s="45"/>
      <c r="P91" s="45"/>
      <c r="Q91" s="32"/>
    </row>
    <row r="92" spans="2:20" ht="22.5" customHeight="1" thickBot="1" x14ac:dyDescent="0.3">
      <c r="B92" s="41"/>
      <c r="C92" s="42"/>
      <c r="D92" s="42"/>
      <c r="E92" s="42"/>
      <c r="F92" s="42"/>
      <c r="G92" s="42"/>
      <c r="H92" s="44" t="s">
        <v>203</v>
      </c>
      <c r="I92" s="44"/>
      <c r="J92" s="44"/>
      <c r="K92" s="44"/>
      <c r="L92" s="46">
        <f>N90+O90+P90</f>
        <v>42.133444087735448</v>
      </c>
      <c r="M92" s="46"/>
      <c r="N92" s="46"/>
      <c r="O92" s="46"/>
      <c r="P92" s="46"/>
      <c r="Q92" s="33"/>
    </row>
    <row r="97" spans="9:16" x14ac:dyDescent="0.25">
      <c r="N97" s="9"/>
      <c r="O97" s="9"/>
      <c r="P97" s="9"/>
    </row>
    <row r="99" spans="9:16" x14ac:dyDescent="0.25">
      <c r="I99" s="2"/>
    </row>
    <row r="100" spans="9:16" x14ac:dyDescent="0.25">
      <c r="I100" s="2"/>
      <c r="J100" s="9"/>
    </row>
  </sheetData>
  <autoFilter ref="B7:T92"/>
  <mergeCells count="27">
    <mergeCell ref="L4:P4"/>
    <mergeCell ref="O5:O6"/>
    <mergeCell ref="P5:P6"/>
    <mergeCell ref="I5:I6"/>
    <mergeCell ref="B89:G89"/>
    <mergeCell ref="K5:K6"/>
    <mergeCell ref="D4:D6"/>
    <mergeCell ref="F4:F6"/>
    <mergeCell ref="G4:G6"/>
    <mergeCell ref="H4:H6"/>
    <mergeCell ref="J5:J6"/>
    <mergeCell ref="B1:Q1"/>
    <mergeCell ref="B2:Q2"/>
    <mergeCell ref="E4:E6"/>
    <mergeCell ref="B91:G92"/>
    <mergeCell ref="H91:K91"/>
    <mergeCell ref="H92:K92"/>
    <mergeCell ref="L91:P91"/>
    <mergeCell ref="L92:P92"/>
    <mergeCell ref="L5:L6"/>
    <mergeCell ref="M5:M6"/>
    <mergeCell ref="Q4:Q6"/>
    <mergeCell ref="N5:N6"/>
    <mergeCell ref="B4:B6"/>
    <mergeCell ref="C4:C6"/>
    <mergeCell ref="B90:G90"/>
    <mergeCell ref="I4:K4"/>
  </mergeCells>
  <conditionalFormatting sqref="L91:P91">
    <cfRule type="cellIs" dxfId="0" priority="1" operator="greaterThan">
      <formula>$L$91&gt;=50</formula>
    </cfRule>
  </conditionalFormatting>
  <printOptions horizontalCentered="1"/>
  <pageMargins left="0" right="0" top="0.62992125984251968" bottom="0.59055118110236227" header="0.27559055118110237" footer="0.19685039370078741"/>
  <pageSetup paperSize="8" scale="83"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rekapjalan</vt:lpstr>
      <vt:lpstr>Database</vt:lpstr>
      <vt:lpstr>rekapjalan!Print_Area</vt:lpstr>
      <vt:lpstr>rekapjalan!Print_Titles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Inspiron</dc:creator>
  <cp:lastModifiedBy>SIDDIQ</cp:lastModifiedBy>
  <cp:lastPrinted>2016-09-01T03:11:03Z</cp:lastPrinted>
  <dcterms:created xsi:type="dcterms:W3CDTF">2015-10-08T01:56:49Z</dcterms:created>
  <dcterms:modified xsi:type="dcterms:W3CDTF">2017-07-28T17:08:33Z</dcterms:modified>
</cp:coreProperties>
</file>