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GENERAL_SAMPLING_PLAN" sheetId="2" r:id="rId5"/>
    <sheet state="visible" name="TFIDS" sheetId="3" r:id="rId6"/>
    <sheet state="visible" name="SAMPLE METADATA" sheetId="4" r:id="rId7"/>
    <sheet state="visible" name="SITE METADATA" sheetId="5" r:id="rId8"/>
    <sheet state="visible" name="LINKED PROTOCOLS" sheetId="6" r:id="rId9"/>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Generated from https://github.com/two-frontiers-project/cual-id
Checked in as 72c23042f7644abbfbbfb88aa767c4b1ff569d77</t>
      </text>
    </comment>
  </commentList>
</comments>
</file>

<file path=xl/sharedStrings.xml><?xml version="1.0" encoding="utf-8"?>
<sst xmlns="http://schemas.openxmlformats.org/spreadsheetml/2006/main" count="89" uniqueCount="82">
  <si>
    <t>USE THIS FORM TO PLAN SAMPLING STRATEGY AND ALIGN IT WITH METADATA COLLECTION</t>
  </si>
  <si>
    <t>IT IS DESIGNED BE USED WITH CUAL-IDS, GENERATED BY XXX</t>
  </si>
  <si>
    <t>CONTENTS</t>
  </si>
  <si>
    <t>PROPOSED SAMPLING PLAN</t>
  </si>
  <si>
    <t>Outline of the expected number and types of samples per site.</t>
  </si>
  <si>
    <t>TFIDS</t>
  </si>
  <si>
    <t xml:space="preserve">CUAL IDs (we call ours Two Frontiers IDs, or TFIDS). These can be any unique hash, generated in advance to match the sample size for the expedition. TFIDs are assigned to a sample during a check-in process following sample collection. They are mapped to the Field IDs used to labels whirlpacks/tubes. They are printed out in cryolabels beforehand and taken into the field. </t>
  </si>
  <si>
    <t>SAMPLE METADATA</t>
  </si>
  <si>
    <t xml:space="preserve">Sample-level metadata-- this is what you have open when you check in samples after collection and link field IDs to TFIDs </t>
  </si>
  <si>
    <t>SITE METADATA</t>
  </si>
  <si>
    <t>Metadata where values are. collected once for a single site</t>
  </si>
  <si>
    <t xml:space="preserve">LINKED PROTOCOLS </t>
  </si>
  <si>
    <t>Links to specific protocols relevant to your study</t>
  </si>
  <si>
    <t>OVERVIEW</t>
  </si>
  <si>
    <t>Total</t>
  </si>
  <si>
    <t>Accounting for 30% sampling scope creep</t>
  </si>
  <si>
    <t>UPDATE THIS VALUE &gt;&gt;&gt;</t>
  </si>
  <si>
    <t>Expected number of sites across entire expedition (eg different dives, different hot springs)</t>
  </si>
  <si>
    <t>Average number of locations per site (eg different vents on a dive)</t>
  </si>
  <si>
    <t>Expected number of samples per location (1 sample = 1 thing collected in a single bag/tube)</t>
  </si>
  <si>
    <t>Total anticipated samples for entire expedition</t>
  </si>
  <si>
    <t>SITE-SPECIFIC PLANNING</t>
  </si>
  <si>
    <r>
      <rPr>
        <rFont val="Arial"/>
        <color theme="1"/>
      </rPr>
      <t xml:space="preserve">Average number of </t>
    </r>
    <r>
      <rPr>
        <rFont val="Arial"/>
        <b/>
        <color theme="1"/>
      </rPr>
      <t>water</t>
    </r>
    <r>
      <rPr>
        <rFont val="Arial"/>
        <color theme="1"/>
      </rPr>
      <t xml:space="preserve"> per location</t>
    </r>
  </si>
  <si>
    <r>
      <rPr>
        <rFont val="Arial"/>
        <color theme="1"/>
      </rPr>
      <t xml:space="preserve">Average number of </t>
    </r>
    <r>
      <rPr>
        <rFont val="Arial"/>
        <b/>
        <color theme="1"/>
      </rPr>
      <t>biomass</t>
    </r>
    <r>
      <rPr>
        <rFont val="Arial"/>
        <color theme="1"/>
      </rPr>
      <t xml:space="preserve"> per location</t>
    </r>
  </si>
  <si>
    <r>
      <rPr>
        <rFont val="Arial"/>
        <color theme="1"/>
      </rPr>
      <t xml:space="preserve">Average number of </t>
    </r>
    <r>
      <rPr>
        <rFont val="Arial"/>
        <b/>
        <color theme="1"/>
      </rPr>
      <t>sediment</t>
    </r>
    <r>
      <rPr>
        <rFont val="Arial"/>
        <color theme="1"/>
      </rPr>
      <t xml:space="preserve"> per location</t>
    </r>
  </si>
  <si>
    <r>
      <rPr>
        <rFont val="Arial"/>
        <color theme="1"/>
      </rPr>
      <t xml:space="preserve">Average number of </t>
    </r>
    <r>
      <rPr>
        <rFont val="Arial"/>
        <b/>
        <color theme="1"/>
      </rPr>
      <t>other</t>
    </r>
    <r>
      <rPr>
        <rFont val="Arial"/>
        <color theme="1"/>
      </rPr>
      <t xml:space="preserve"> samples per location</t>
    </r>
  </si>
  <si>
    <t>Sample remainder: if this number doesn't equal zero, you either have too many samples per location or not enough to hit your targets</t>
  </si>
  <si>
    <t>EXPECTED CONSUMABLE REQUIREMENTS OR SAMPLING</t>
  </si>
  <si>
    <t>Minimum</t>
  </si>
  <si>
    <t>Recommended amount accounting for equipment loss and scope creep</t>
  </si>
  <si>
    <t>1L whirl paks for water samples</t>
  </si>
  <si>
    <t>4oz whirl paks OR 25/50ml conical tubes for biomass samples</t>
  </si>
  <si>
    <t>1L OR 4oz whirl paks OR 25/50ml conical tubes for sediment samples</t>
  </si>
  <si>
    <t>EXPECTED CONSUMABLE REQUIREMENTS FOR ON-SITE PROCESSING</t>
  </si>
  <si>
    <t>5ml DNA shield tubes</t>
  </si>
  <si>
    <t>2ml DMSO tubes</t>
  </si>
  <si>
    <t>2ml Glycerol tubes</t>
  </si>
  <si>
    <t>2ml to 50ml Raw sample storage tubes (if desired and appropriate from a permitting/transit perspective)</t>
  </si>
  <si>
    <t>Extra processing tubes (for tricky samples that need to be filtered or moved from a whirlpak to a 50ml)</t>
  </si>
  <si>
    <t>Filter baskets (for additional potential processing of those tricky samples)</t>
  </si>
  <si>
    <t>0.22 micron filters (for on-site water filtering). You will also need syringes or a pump system to actually filter the water. Please see our water filtering protocols for more details.</t>
  </si>
  <si>
    <t>TFID</t>
  </si>
  <si>
    <t>UUID</t>
  </si>
  <si>
    <t>6 digits of UUID</t>
  </si>
  <si>
    <t>Notes</t>
  </si>
  <si>
    <t>Cryosheet</t>
  </si>
  <si>
    <t>TFID_XXXXX</t>
  </si>
  <si>
    <t>INSERT CRYOSHEET NUMBER'</t>
  </si>
  <si>
    <t>TO USE THIS FORM: WE HAVE A MASTER LIST OF ALL TFIDS ON ANOTHER SHEET. WHEN POPULATING THIS, WE SELECT A SUBSET OF TFIDS FOR A GIVEN EXPEDITION, PRINT THEM ON CRYOBABY LABELS, AND PUT THEM HERE TO BE LATER ASSIGNED TO SAMPLES IN THE METADATA TAB</t>
  </si>
  <si>
    <t>Site</t>
  </si>
  <si>
    <t>Date</t>
  </si>
  <si>
    <t>Location</t>
  </si>
  <si>
    <t>Field ID</t>
  </si>
  <si>
    <t>Type</t>
  </si>
  <si>
    <t>Sub-Location</t>
  </si>
  <si>
    <t>Depth (m)</t>
  </si>
  <si>
    <t>Temperature</t>
  </si>
  <si>
    <t>Time</t>
  </si>
  <si>
    <t>Sample Notes</t>
  </si>
  <si>
    <t>Priority for Inoculation</t>
  </si>
  <si>
    <t>Inoculated</t>
  </si>
  <si>
    <t>Banked Blank Tube</t>
  </si>
  <si>
    <t>Banked Glycerol</t>
  </si>
  <si>
    <t>Banked DMSO</t>
  </si>
  <si>
    <t>Banked Shield</t>
  </si>
  <si>
    <t>Inoculation/Banking Notes</t>
  </si>
  <si>
    <t>eg YELLOWSTONE</t>
  </si>
  <si>
    <t>eg OLD FAITHFUL</t>
  </si>
  <si>
    <t>CAN BE ANY VALUE EASILY WRITTEN ON COLLECTION TUBES/BAGS, eg 1-10)</t>
  </si>
  <si>
    <t>ASSIGN TFIDS IN THIS COLUMN DURING SAMPLE CHECK IN FOLLOWING COLLECTION. LINK TFIDS DIRECTLY FROM PREVIOUS TAB.</t>
  </si>
  <si>
    <t>eg "IN VENT"</t>
  </si>
  <si>
    <t>THESE COLUMNS SHOULD BE ADJUSTED BASED ON EXPERIMENTAL DESIGN</t>
  </si>
  <si>
    <t>THESE NEXT COLUMNS ARE ONLY RELEVANT FOR BANKING/INOCULATION</t>
  </si>
  <si>
    <t>SITE</t>
  </si>
  <si>
    <t>DATE MEASURED</t>
  </si>
  <si>
    <t>ALTITUDE</t>
  </si>
  <si>
    <t>USE THIS TAB FOR SITE-LEVEL METADATA -- ie values measured once for a single sampling area. Could be salinity, temperature, dissolved carbon</t>
  </si>
  <si>
    <t>NAME</t>
  </si>
  <si>
    <t>USE</t>
  </si>
  <si>
    <t>LINK</t>
  </si>
  <si>
    <t xml:space="preserve"> </t>
  </si>
  <si>
    <t>TOTAL CARBON7 WITHOUT MORGAN/DIETZ</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</si>
</sst>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1">
    <font>
      <sz val="10.0"/>
      <color rgb="FF000000"/>
      <name val="Arial"/>
      <scheme val="minor"/>
    </font>
    <font>
      <color theme="1"/>
      <name val="Arial"/>
      <scheme val="minor"/>
    </font>
    <font>
      <b/>
      <color theme="1"/>
      <name val="Arial"/>
      <scheme val="minor"/>
    </font>
    <font>
      <b/>
      <u/>
      <color theme="1"/>
      <name val="Arial"/>
      <scheme val="minor"/>
    </font>
    <font>
      <b/>
      <color rgb="FF0000FF"/>
      <name val="Arial"/>
      <scheme val="minor"/>
    </font>
    <font>
      <b/>
      <u/>
      <color theme="1"/>
      <name val="Arial"/>
      <scheme val="minor"/>
    </font>
    <font>
      <b/>
      <u/>
      <color theme="1"/>
      <name val="Arial"/>
      <scheme val="minor"/>
    </font>
    <font>
      <b/>
      <sz val="12.0"/>
      <color theme="1"/>
      <name val="Arial"/>
    </font>
    <font>
      <b/>
      <color theme="1"/>
      <name val="Arial"/>
    </font>
    <font>
      <b/>
      <color theme="1"/>
      <name val="Roboto"/>
    </font>
    <font>
      <color theme="1"/>
      <name val="Arial"/>
    </font>
  </fonts>
  <fills count="3">
    <fill>
      <patternFill patternType="none"/>
    </fill>
    <fill>
      <patternFill patternType="lightGray"/>
    </fill>
    <fill>
      <patternFill patternType="solid">
        <fgColor rgb="FF00FF00"/>
        <bgColor rgb="FF00FF00"/>
      </patternFill>
    </fill>
  </fills>
  <borders count="2">
    <border/>
    <border>
      <top style="thin">
        <color rgb="FF000000"/>
      </top>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readingOrder="0" shrinkToFit="0" wrapText="1"/>
    </xf>
    <xf borderId="0" fillId="2" fontId="5" numFmtId="0" xfId="0" applyAlignment="1" applyFill="1" applyFont="1">
      <alignment readingOrder="0" shrinkToFit="0" wrapText="1"/>
    </xf>
    <xf borderId="0" fillId="2" fontId="1" numFmtId="0" xfId="0" applyAlignment="1" applyFont="1">
      <alignment shrinkToFit="0" wrapText="1"/>
    </xf>
    <xf borderId="0" fillId="0" fontId="6" numFmtId="0" xfId="0" applyAlignment="1" applyFont="1">
      <alignment readingOrder="0" shrinkToFit="0" wrapText="1"/>
    </xf>
    <xf borderId="1" fillId="0" fontId="7" numFmtId="49" xfId="0" applyAlignment="1" applyBorder="1" applyFont="1" applyNumberFormat="1">
      <alignment readingOrder="0" vertical="bottom"/>
    </xf>
    <xf borderId="1" fillId="0" fontId="7" numFmtId="49" xfId="0" applyAlignment="1" applyBorder="1" applyFont="1" applyNumberFormat="1">
      <alignment vertical="bottom"/>
    </xf>
    <xf borderId="1" fillId="0" fontId="7" numFmtId="164" xfId="0" applyAlignment="1" applyBorder="1" applyFont="1" applyNumberFormat="1">
      <alignment vertical="bottom"/>
    </xf>
    <xf borderId="0" fillId="0" fontId="8" numFmtId="0" xfId="0" applyAlignment="1" applyFont="1">
      <alignment vertical="bottom"/>
    </xf>
    <xf borderId="0" fillId="0" fontId="8" numFmtId="0" xfId="0" applyAlignment="1" applyFont="1">
      <alignment readingOrder="0" vertical="bottom"/>
    </xf>
    <xf borderId="0" fillId="0" fontId="1" numFmtId="0" xfId="0" applyFont="1"/>
    <xf borderId="0" fillId="0" fontId="4" numFmtId="0" xfId="0" applyAlignment="1" applyFont="1">
      <alignment readingOrder="0"/>
    </xf>
    <xf borderId="0" fillId="0" fontId="9" numFmtId="0" xfId="0" applyAlignment="1" applyFont="1">
      <alignment readingOrder="0" vertical="bottom"/>
    </xf>
    <xf borderId="0" fillId="0" fontId="9" numFmtId="0" xfId="0" applyAlignment="1" applyFont="1">
      <alignment vertical="bottom"/>
    </xf>
    <xf borderId="0" fillId="0" fontId="9" numFmtId="4" xfId="0" applyAlignment="1" applyFont="1" applyNumberFormat="1">
      <alignment vertical="bottom"/>
    </xf>
    <xf borderId="0" fillId="0" fontId="10"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88"/>
    <col customWidth="1" min="2" max="2" width="51.0"/>
  </cols>
  <sheetData>
    <row r="1">
      <c r="A1" s="1" t="s">
        <v>0</v>
      </c>
    </row>
    <row r="2">
      <c r="A2" s="1" t="s">
        <v>1</v>
      </c>
    </row>
    <row r="7">
      <c r="A7" s="2" t="s">
        <v>2</v>
      </c>
    </row>
    <row r="9">
      <c r="A9" s="1" t="s">
        <v>3</v>
      </c>
      <c r="B9" s="1" t="s">
        <v>4</v>
      </c>
    </row>
    <row r="10">
      <c r="A10" s="1" t="s">
        <v>5</v>
      </c>
      <c r="B10" s="3" t="s">
        <v>6</v>
      </c>
    </row>
    <row r="11">
      <c r="A11" s="1" t="s">
        <v>7</v>
      </c>
      <c r="B11" s="1" t="s">
        <v>8</v>
      </c>
    </row>
    <row r="12">
      <c r="A12" s="1" t="s">
        <v>9</v>
      </c>
      <c r="B12" s="1" t="s">
        <v>10</v>
      </c>
    </row>
    <row r="13">
      <c r="A13" s="1" t="s">
        <v>11</v>
      </c>
      <c r="B13" s="1" t="s">
        <v>12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25"/>
    <col customWidth="1" min="2" max="2" width="73.63"/>
    <col customWidth="1" min="3" max="3" width="25.63"/>
    <col customWidth="1" min="4" max="4" width="17.75"/>
    <col customWidth="1" min="6" max="6" width="29.88"/>
  </cols>
  <sheetData>
    <row r="1">
      <c r="A1" s="4" t="s">
        <v>13</v>
      </c>
      <c r="B1" s="5"/>
      <c r="C1" s="6"/>
      <c r="D1" s="6"/>
      <c r="E1" s="6"/>
      <c r="G1" s="6"/>
      <c r="H1" s="6"/>
      <c r="I1" s="6"/>
      <c r="J1" s="6"/>
      <c r="K1" s="6"/>
      <c r="L1" s="6"/>
      <c r="M1" s="6"/>
      <c r="N1" s="6"/>
      <c r="O1" s="6"/>
      <c r="P1" s="6"/>
      <c r="Q1" s="6"/>
      <c r="R1" s="6"/>
      <c r="S1" s="6"/>
      <c r="T1" s="6"/>
      <c r="U1" s="6"/>
      <c r="V1" s="6"/>
      <c r="W1" s="6"/>
      <c r="X1" s="6"/>
      <c r="Y1" s="6"/>
      <c r="Z1" s="6"/>
    </row>
    <row r="2">
      <c r="A2" s="6"/>
      <c r="B2" s="6"/>
      <c r="C2" s="7" t="s">
        <v>14</v>
      </c>
      <c r="D2" s="7" t="s">
        <v>15</v>
      </c>
      <c r="E2" s="6"/>
      <c r="F2" s="6"/>
      <c r="G2" s="6"/>
      <c r="H2" s="6"/>
      <c r="I2" s="6"/>
      <c r="J2" s="6"/>
      <c r="K2" s="6"/>
      <c r="L2" s="6"/>
      <c r="M2" s="6"/>
      <c r="N2" s="6"/>
      <c r="O2" s="6"/>
      <c r="P2" s="6"/>
      <c r="Q2" s="6"/>
      <c r="R2" s="6"/>
      <c r="S2" s="6"/>
      <c r="T2" s="6"/>
      <c r="U2" s="6"/>
      <c r="V2" s="6"/>
      <c r="W2" s="6"/>
      <c r="X2" s="6"/>
      <c r="Y2" s="6"/>
      <c r="Z2" s="6"/>
    </row>
    <row r="3">
      <c r="A3" s="5" t="s">
        <v>16</v>
      </c>
      <c r="B3" s="3" t="s">
        <v>17</v>
      </c>
      <c r="C3" s="3">
        <v>6.0</v>
      </c>
      <c r="D3" s="6"/>
      <c r="E3" s="6"/>
      <c r="F3" s="6"/>
      <c r="G3" s="6"/>
      <c r="H3" s="6"/>
      <c r="I3" s="6"/>
      <c r="J3" s="6"/>
      <c r="K3" s="6"/>
      <c r="L3" s="6"/>
      <c r="M3" s="6"/>
      <c r="N3" s="6"/>
      <c r="O3" s="6"/>
      <c r="P3" s="6"/>
      <c r="Q3" s="6"/>
      <c r="R3" s="6"/>
      <c r="S3" s="6"/>
      <c r="T3" s="6"/>
      <c r="U3" s="6"/>
      <c r="V3" s="6"/>
      <c r="W3" s="6"/>
      <c r="X3" s="6"/>
      <c r="Y3" s="6"/>
      <c r="Z3" s="6"/>
    </row>
    <row r="4">
      <c r="A4" s="5" t="s">
        <v>16</v>
      </c>
      <c r="B4" s="3" t="s">
        <v>18</v>
      </c>
      <c r="C4" s="3">
        <v>3.0</v>
      </c>
      <c r="D4" s="6"/>
      <c r="E4" s="6"/>
      <c r="F4" s="6"/>
      <c r="G4" s="6"/>
      <c r="H4" s="6"/>
      <c r="I4" s="6"/>
      <c r="J4" s="6"/>
      <c r="K4" s="6"/>
      <c r="L4" s="6"/>
      <c r="M4" s="6"/>
      <c r="N4" s="6"/>
      <c r="O4" s="6"/>
      <c r="P4" s="6"/>
      <c r="Q4" s="6"/>
      <c r="R4" s="6"/>
      <c r="S4" s="6"/>
      <c r="T4" s="6"/>
      <c r="U4" s="6"/>
      <c r="V4" s="6"/>
      <c r="W4" s="6"/>
      <c r="X4" s="6"/>
      <c r="Y4" s="6"/>
      <c r="Z4" s="6"/>
    </row>
    <row r="5">
      <c r="A5" s="5" t="s">
        <v>16</v>
      </c>
      <c r="B5" s="3" t="s">
        <v>19</v>
      </c>
      <c r="C5" s="3">
        <v>10.0</v>
      </c>
      <c r="D5" s="6"/>
      <c r="E5" s="6"/>
      <c r="F5" s="6"/>
      <c r="G5" s="6"/>
      <c r="H5" s="6"/>
      <c r="I5" s="6"/>
      <c r="J5" s="6"/>
      <c r="K5" s="6"/>
      <c r="L5" s="6"/>
      <c r="M5" s="6"/>
      <c r="N5" s="6"/>
      <c r="O5" s="6"/>
      <c r="P5" s="6"/>
      <c r="Q5" s="6"/>
      <c r="R5" s="6"/>
      <c r="S5" s="6"/>
      <c r="T5" s="6"/>
      <c r="U5" s="6"/>
      <c r="V5" s="6"/>
      <c r="W5" s="6"/>
      <c r="X5" s="6"/>
      <c r="Y5" s="6"/>
      <c r="Z5" s="6"/>
    </row>
    <row r="6">
      <c r="A6" s="6"/>
      <c r="B6" s="6"/>
      <c r="C6" s="6"/>
      <c r="D6" s="6"/>
      <c r="E6" s="6"/>
      <c r="F6" s="6"/>
      <c r="G6" s="6"/>
      <c r="H6" s="6"/>
      <c r="I6" s="6"/>
      <c r="J6" s="6"/>
      <c r="K6" s="6"/>
      <c r="L6" s="6"/>
      <c r="M6" s="6"/>
      <c r="N6" s="6"/>
      <c r="O6" s="6"/>
      <c r="P6" s="6"/>
      <c r="Q6" s="6"/>
      <c r="R6" s="6"/>
      <c r="S6" s="6"/>
      <c r="T6" s="6"/>
      <c r="U6" s="6"/>
      <c r="V6" s="6"/>
      <c r="W6" s="6"/>
      <c r="X6" s="6"/>
      <c r="Y6" s="6"/>
      <c r="Z6" s="6"/>
    </row>
    <row r="7">
      <c r="A7" s="6"/>
      <c r="B7" s="8" t="s">
        <v>20</v>
      </c>
      <c r="C7" s="9">
        <f>C5*C4*C3</f>
        <v>180</v>
      </c>
      <c r="D7" s="9">
        <f>round(C7*1.3,0)</f>
        <v>234</v>
      </c>
      <c r="E7" s="6"/>
      <c r="F7" s="6"/>
      <c r="G7" s="6"/>
      <c r="H7" s="6"/>
      <c r="I7" s="6"/>
      <c r="J7" s="6"/>
      <c r="K7" s="6"/>
      <c r="L7" s="6"/>
      <c r="M7" s="6"/>
      <c r="N7" s="6"/>
      <c r="O7" s="6"/>
      <c r="P7" s="6"/>
      <c r="Q7" s="6"/>
      <c r="R7" s="6"/>
      <c r="S7" s="6"/>
      <c r="T7" s="6"/>
      <c r="U7" s="6"/>
      <c r="V7" s="6"/>
      <c r="W7" s="6"/>
      <c r="X7" s="6"/>
      <c r="Y7" s="6"/>
      <c r="Z7" s="6"/>
    </row>
    <row r="8">
      <c r="A8" s="6"/>
      <c r="B8" s="6"/>
      <c r="C8" s="6"/>
      <c r="D8" s="6"/>
      <c r="E8" s="6"/>
      <c r="F8" s="6"/>
      <c r="G8" s="6"/>
      <c r="H8" s="6"/>
      <c r="I8" s="6"/>
      <c r="J8" s="6"/>
      <c r="K8" s="6"/>
      <c r="L8" s="6"/>
      <c r="M8" s="6"/>
      <c r="N8" s="6"/>
      <c r="O8" s="6"/>
      <c r="P8" s="6"/>
      <c r="Q8" s="6"/>
      <c r="R8" s="6"/>
      <c r="S8" s="6"/>
      <c r="T8" s="6"/>
      <c r="U8" s="6"/>
      <c r="V8" s="6"/>
      <c r="W8" s="6"/>
      <c r="X8" s="6"/>
      <c r="Y8" s="6"/>
      <c r="Z8" s="6"/>
    </row>
    <row r="9">
      <c r="A9" s="10" t="s">
        <v>21</v>
      </c>
      <c r="B9" s="6"/>
      <c r="C9" s="6"/>
      <c r="D9" s="6"/>
      <c r="E9" s="6"/>
      <c r="F9" s="6"/>
      <c r="G9" s="6"/>
      <c r="H9" s="6"/>
      <c r="I9" s="6"/>
      <c r="J9" s="6"/>
      <c r="K9" s="6"/>
      <c r="L9" s="6"/>
      <c r="M9" s="6"/>
      <c r="N9" s="6"/>
      <c r="O9" s="6"/>
      <c r="P9" s="6"/>
      <c r="Q9" s="6"/>
      <c r="R9" s="6"/>
      <c r="S9" s="6"/>
      <c r="T9" s="6"/>
      <c r="U9" s="6"/>
      <c r="V9" s="6"/>
      <c r="W9" s="6"/>
      <c r="X9" s="6"/>
      <c r="Y9" s="6"/>
      <c r="Z9" s="6"/>
    </row>
    <row r="10">
      <c r="A10" s="5" t="s">
        <v>16</v>
      </c>
      <c r="B10" s="3" t="s">
        <v>22</v>
      </c>
      <c r="C10" s="3">
        <v>3.0</v>
      </c>
      <c r="D10" s="6">
        <f t="shared" ref="D10:D12" si="1">round(C10*1.3,0)</f>
        <v>4</v>
      </c>
      <c r="E10" s="6"/>
      <c r="F10" s="6"/>
      <c r="G10" s="6"/>
      <c r="H10" s="6"/>
      <c r="I10" s="6"/>
      <c r="J10" s="6"/>
      <c r="K10" s="6"/>
      <c r="L10" s="6"/>
      <c r="M10" s="6"/>
      <c r="N10" s="6"/>
      <c r="O10" s="6"/>
      <c r="P10" s="6"/>
      <c r="Q10" s="6"/>
      <c r="R10" s="6"/>
      <c r="S10" s="6"/>
      <c r="T10" s="6"/>
      <c r="U10" s="6"/>
      <c r="V10" s="6"/>
      <c r="W10" s="6"/>
      <c r="X10" s="6"/>
      <c r="Y10" s="6"/>
      <c r="Z10" s="6"/>
    </row>
    <row r="11">
      <c r="A11" s="5" t="s">
        <v>16</v>
      </c>
      <c r="B11" s="3" t="s">
        <v>23</v>
      </c>
      <c r="C11" s="3">
        <v>4.0</v>
      </c>
      <c r="D11" s="6">
        <f t="shared" si="1"/>
        <v>5</v>
      </c>
      <c r="E11" s="6"/>
      <c r="F11" s="6"/>
      <c r="G11" s="6"/>
      <c r="H11" s="6"/>
      <c r="I11" s="6"/>
      <c r="J11" s="6"/>
      <c r="K11" s="6"/>
      <c r="L11" s="6"/>
      <c r="M11" s="6"/>
      <c r="N11" s="6"/>
      <c r="O11" s="6"/>
      <c r="P11" s="6"/>
      <c r="Q11" s="6"/>
      <c r="R11" s="6"/>
      <c r="S11" s="6"/>
      <c r="T11" s="6"/>
      <c r="U11" s="6"/>
      <c r="V11" s="6"/>
      <c r="W11" s="6"/>
      <c r="X11" s="6"/>
      <c r="Y11" s="6"/>
      <c r="Z11" s="6"/>
    </row>
    <row r="12">
      <c r="A12" s="5" t="s">
        <v>16</v>
      </c>
      <c r="B12" s="3" t="s">
        <v>24</v>
      </c>
      <c r="C12" s="3">
        <v>3.0</v>
      </c>
      <c r="D12" s="6">
        <f t="shared" si="1"/>
        <v>4</v>
      </c>
      <c r="E12" s="6"/>
      <c r="F12" s="6"/>
      <c r="G12" s="6"/>
      <c r="H12" s="6"/>
      <c r="I12" s="6"/>
      <c r="J12" s="6"/>
      <c r="K12" s="6"/>
      <c r="L12" s="6"/>
      <c r="M12" s="6"/>
      <c r="N12" s="6"/>
      <c r="O12" s="6"/>
      <c r="P12" s="6"/>
      <c r="Q12" s="6"/>
      <c r="R12" s="6"/>
      <c r="S12" s="6"/>
      <c r="T12" s="6"/>
      <c r="U12" s="6"/>
      <c r="V12" s="6"/>
      <c r="W12" s="6"/>
      <c r="X12" s="6"/>
      <c r="Y12" s="6"/>
      <c r="Z12" s="6"/>
    </row>
    <row r="13">
      <c r="A13" s="5" t="s">
        <v>16</v>
      </c>
      <c r="B13" s="3" t="s">
        <v>25</v>
      </c>
      <c r="C13" s="3">
        <v>0.0</v>
      </c>
      <c r="D13" s="6"/>
      <c r="E13" s="6"/>
      <c r="F13" s="6"/>
      <c r="G13" s="6"/>
      <c r="H13" s="6"/>
      <c r="I13" s="6"/>
      <c r="J13" s="6"/>
      <c r="K13" s="6"/>
      <c r="L13" s="6"/>
      <c r="M13" s="6"/>
      <c r="N13" s="6"/>
      <c r="O13" s="6"/>
      <c r="P13" s="6"/>
      <c r="Q13" s="6"/>
      <c r="R13" s="6"/>
      <c r="S13" s="6"/>
      <c r="T13" s="6"/>
      <c r="U13" s="6"/>
      <c r="V13" s="6"/>
      <c r="W13" s="6"/>
      <c r="X13" s="6"/>
      <c r="Y13" s="6"/>
      <c r="Z13" s="6"/>
    </row>
    <row r="14">
      <c r="A14" s="6"/>
      <c r="B14" s="6"/>
      <c r="C14" s="6"/>
      <c r="D14" s="6"/>
      <c r="E14" s="6"/>
      <c r="F14" s="6"/>
      <c r="G14" s="6"/>
      <c r="H14" s="6"/>
      <c r="I14" s="6"/>
      <c r="J14" s="6"/>
      <c r="K14" s="6"/>
      <c r="L14" s="6"/>
      <c r="M14" s="6"/>
      <c r="N14" s="6"/>
      <c r="O14" s="6"/>
      <c r="P14" s="6"/>
      <c r="Q14" s="6"/>
      <c r="R14" s="6"/>
      <c r="S14" s="6"/>
      <c r="T14" s="6"/>
      <c r="U14" s="6"/>
      <c r="V14" s="6"/>
      <c r="W14" s="6"/>
      <c r="X14" s="6"/>
      <c r="Y14" s="6"/>
      <c r="Z14" s="6"/>
    </row>
    <row r="15">
      <c r="A15" s="6"/>
      <c r="B15" s="4" t="s">
        <v>26</v>
      </c>
      <c r="C15" s="6">
        <f>C5-C10-C11-C12-C13</f>
        <v>0</v>
      </c>
      <c r="D15" s="6"/>
      <c r="E15" s="6"/>
      <c r="F15" s="6"/>
      <c r="G15" s="6"/>
      <c r="H15" s="6"/>
      <c r="I15" s="6"/>
      <c r="J15" s="6"/>
      <c r="K15" s="6"/>
      <c r="L15" s="6"/>
      <c r="M15" s="6"/>
      <c r="N15" s="6"/>
      <c r="O15" s="6"/>
      <c r="P15" s="6"/>
      <c r="Q15" s="6"/>
      <c r="R15" s="6"/>
      <c r="S15" s="6"/>
      <c r="T15" s="6"/>
      <c r="U15" s="6"/>
      <c r="V15" s="6"/>
      <c r="W15" s="6"/>
      <c r="X15" s="6"/>
      <c r="Y15" s="6"/>
      <c r="Z15" s="6"/>
    </row>
    <row r="16">
      <c r="A16" s="6"/>
      <c r="B16" s="6"/>
      <c r="C16" s="6"/>
      <c r="D16" s="6"/>
      <c r="E16" s="6"/>
      <c r="F16" s="6"/>
      <c r="G16" s="6"/>
      <c r="H16" s="6"/>
      <c r="I16" s="6"/>
      <c r="J16" s="6"/>
      <c r="K16" s="6"/>
      <c r="L16" s="6"/>
      <c r="M16" s="6"/>
      <c r="N16" s="6"/>
      <c r="O16" s="6"/>
      <c r="P16" s="6"/>
      <c r="Q16" s="6"/>
      <c r="R16" s="6"/>
      <c r="S16" s="6"/>
      <c r="T16" s="6"/>
      <c r="U16" s="6"/>
      <c r="V16" s="6"/>
      <c r="W16" s="6"/>
      <c r="X16" s="6"/>
      <c r="Y16" s="6"/>
      <c r="Z16" s="6"/>
    </row>
    <row r="17">
      <c r="A17" s="4" t="s">
        <v>27</v>
      </c>
      <c r="B17" s="6"/>
      <c r="C17" s="6"/>
      <c r="D17" s="6"/>
      <c r="E17" s="6"/>
      <c r="F17" s="6"/>
      <c r="G17" s="6"/>
      <c r="H17" s="6"/>
      <c r="I17" s="6"/>
      <c r="J17" s="6"/>
      <c r="K17" s="6"/>
      <c r="L17" s="6"/>
      <c r="M17" s="6"/>
      <c r="N17" s="6"/>
      <c r="O17" s="6"/>
      <c r="P17" s="6"/>
      <c r="Q17" s="6"/>
      <c r="R17" s="6"/>
      <c r="S17" s="6"/>
      <c r="T17" s="6"/>
      <c r="U17" s="6"/>
      <c r="V17" s="6"/>
      <c r="W17" s="6"/>
      <c r="X17" s="6"/>
      <c r="Y17" s="6"/>
      <c r="Z17" s="6"/>
    </row>
    <row r="18">
      <c r="A18" s="6"/>
      <c r="B18" s="6"/>
      <c r="C18" s="7" t="s">
        <v>28</v>
      </c>
      <c r="D18" s="7" t="s">
        <v>29</v>
      </c>
      <c r="E18" s="6"/>
      <c r="F18" s="6"/>
      <c r="G18" s="6"/>
      <c r="H18" s="6"/>
      <c r="I18" s="6"/>
      <c r="J18" s="6"/>
      <c r="K18" s="6"/>
      <c r="L18" s="6"/>
      <c r="M18" s="6"/>
      <c r="N18" s="6"/>
      <c r="O18" s="6"/>
      <c r="P18" s="6"/>
      <c r="Q18" s="6"/>
      <c r="R18" s="6"/>
      <c r="S18" s="6"/>
      <c r="T18" s="6"/>
      <c r="U18" s="6"/>
      <c r="V18" s="6"/>
      <c r="W18" s="6"/>
      <c r="X18" s="6"/>
      <c r="Y18" s="6"/>
      <c r="Z18" s="6"/>
    </row>
    <row r="19">
      <c r="A19" s="6"/>
      <c r="B19" s="3" t="s">
        <v>30</v>
      </c>
      <c r="C19" s="6">
        <f>C10*C4*C3</f>
        <v>54</v>
      </c>
      <c r="D19" s="6">
        <f t="shared" ref="D19:D21" si="2">round(C19*1.5,0)</f>
        <v>81</v>
      </c>
      <c r="E19" s="6"/>
      <c r="F19" s="6"/>
      <c r="G19" s="6"/>
      <c r="H19" s="6"/>
      <c r="I19" s="6"/>
      <c r="J19" s="6"/>
      <c r="K19" s="6"/>
      <c r="L19" s="6"/>
      <c r="M19" s="6"/>
      <c r="N19" s="6"/>
      <c r="O19" s="6"/>
      <c r="P19" s="6"/>
      <c r="Q19" s="6"/>
      <c r="R19" s="6"/>
      <c r="S19" s="6"/>
      <c r="T19" s="6"/>
      <c r="U19" s="6"/>
      <c r="V19" s="6"/>
      <c r="W19" s="6"/>
      <c r="X19" s="6"/>
      <c r="Y19" s="6"/>
      <c r="Z19" s="6"/>
    </row>
    <row r="20">
      <c r="A20" s="6"/>
      <c r="B20" s="3" t="s">
        <v>31</v>
      </c>
      <c r="C20" s="6">
        <f>C11*C4*C3</f>
        <v>72</v>
      </c>
      <c r="D20" s="6">
        <f t="shared" si="2"/>
        <v>108</v>
      </c>
      <c r="E20" s="6"/>
      <c r="F20" s="6"/>
      <c r="G20" s="6"/>
      <c r="H20" s="6"/>
      <c r="I20" s="6"/>
      <c r="J20" s="6"/>
      <c r="K20" s="6"/>
      <c r="L20" s="6"/>
      <c r="M20" s="6"/>
      <c r="N20" s="6"/>
      <c r="O20" s="6"/>
      <c r="P20" s="6"/>
      <c r="Q20" s="6"/>
      <c r="R20" s="6"/>
      <c r="S20" s="6"/>
      <c r="T20" s="6"/>
      <c r="U20" s="6"/>
      <c r="V20" s="6"/>
      <c r="W20" s="6"/>
      <c r="X20" s="6"/>
      <c r="Y20" s="6"/>
      <c r="Z20" s="6"/>
    </row>
    <row r="21">
      <c r="A21" s="6"/>
      <c r="B21" s="3" t="s">
        <v>32</v>
      </c>
      <c r="C21" s="6">
        <f>C12*C5*C3</f>
        <v>180</v>
      </c>
      <c r="D21" s="6">
        <f t="shared" si="2"/>
        <v>270</v>
      </c>
      <c r="E21" s="6"/>
      <c r="F21" s="6"/>
      <c r="G21" s="6"/>
      <c r="H21" s="6"/>
      <c r="I21" s="6"/>
      <c r="J21" s="6"/>
      <c r="K21" s="6"/>
      <c r="L21" s="6"/>
      <c r="M21" s="6"/>
      <c r="N21" s="6"/>
      <c r="O21" s="6"/>
      <c r="P21" s="6"/>
      <c r="Q21" s="6"/>
      <c r="R21" s="6"/>
      <c r="S21" s="6"/>
      <c r="T21" s="6"/>
      <c r="U21" s="6"/>
      <c r="V21" s="6"/>
      <c r="W21" s="6"/>
      <c r="X21" s="6"/>
      <c r="Y21" s="6"/>
      <c r="Z21" s="6"/>
    </row>
    <row r="22">
      <c r="A22" s="6"/>
      <c r="B22" s="6"/>
      <c r="C22" s="6"/>
      <c r="D22" s="6"/>
      <c r="E22" s="6"/>
      <c r="F22" s="6"/>
      <c r="G22" s="6"/>
      <c r="H22" s="6"/>
      <c r="I22" s="6"/>
      <c r="J22" s="6"/>
      <c r="K22" s="6"/>
      <c r="L22" s="6"/>
      <c r="M22" s="6"/>
      <c r="N22" s="6"/>
      <c r="O22" s="6"/>
      <c r="P22" s="6"/>
      <c r="Q22" s="6"/>
      <c r="R22" s="6"/>
      <c r="S22" s="6"/>
      <c r="T22" s="6"/>
      <c r="U22" s="6"/>
      <c r="V22" s="6"/>
      <c r="W22" s="6"/>
      <c r="X22" s="6"/>
      <c r="Y22" s="6"/>
      <c r="Z22" s="6"/>
    </row>
    <row r="23">
      <c r="A23" s="4" t="s">
        <v>33</v>
      </c>
      <c r="B23" s="3"/>
      <c r="C23" s="6"/>
      <c r="D23" s="6"/>
      <c r="E23" s="6"/>
      <c r="F23" s="6"/>
      <c r="G23" s="6"/>
      <c r="H23" s="6"/>
      <c r="I23" s="6"/>
      <c r="J23" s="6"/>
      <c r="K23" s="6"/>
      <c r="L23" s="6"/>
      <c r="M23" s="6"/>
      <c r="N23" s="6"/>
      <c r="O23" s="6"/>
      <c r="P23" s="6"/>
      <c r="Q23" s="6"/>
      <c r="R23" s="6"/>
      <c r="S23" s="6"/>
      <c r="T23" s="6"/>
      <c r="U23" s="6"/>
      <c r="V23" s="6"/>
      <c r="W23" s="6"/>
      <c r="X23" s="6"/>
      <c r="Y23" s="6"/>
      <c r="Z23" s="6"/>
    </row>
    <row r="24">
      <c r="A24" s="6"/>
      <c r="B24" s="3" t="s">
        <v>34</v>
      </c>
      <c r="C24" s="6">
        <f>C7</f>
        <v>180</v>
      </c>
      <c r="D24" s="6">
        <f t="shared" ref="D24:D27" si="3">round(C24*1.5,0)</f>
        <v>270</v>
      </c>
      <c r="E24" s="6"/>
      <c r="F24" s="6"/>
      <c r="G24" s="6"/>
      <c r="H24" s="6"/>
      <c r="I24" s="6"/>
      <c r="J24" s="6"/>
      <c r="K24" s="6"/>
      <c r="L24" s="6"/>
      <c r="M24" s="6"/>
      <c r="N24" s="6"/>
      <c r="O24" s="6"/>
      <c r="P24" s="6"/>
      <c r="Q24" s="6"/>
      <c r="R24" s="6"/>
      <c r="S24" s="6"/>
      <c r="T24" s="6"/>
      <c r="U24" s="6"/>
      <c r="V24" s="6"/>
      <c r="W24" s="6"/>
      <c r="X24" s="6"/>
      <c r="Y24" s="6"/>
      <c r="Z24" s="6"/>
    </row>
    <row r="25">
      <c r="A25" s="6"/>
      <c r="B25" s="3" t="s">
        <v>35</v>
      </c>
      <c r="C25" s="6">
        <f>C7</f>
        <v>180</v>
      </c>
      <c r="D25" s="6">
        <f t="shared" si="3"/>
        <v>270</v>
      </c>
      <c r="E25" s="6"/>
      <c r="F25" s="6"/>
      <c r="G25" s="6"/>
      <c r="H25" s="6"/>
      <c r="I25" s="6"/>
      <c r="J25" s="6"/>
      <c r="K25" s="6"/>
      <c r="L25" s="6"/>
      <c r="M25" s="6"/>
      <c r="N25" s="6"/>
      <c r="O25" s="6"/>
      <c r="P25" s="6"/>
      <c r="Q25" s="6"/>
      <c r="R25" s="6"/>
      <c r="S25" s="6"/>
      <c r="T25" s="6"/>
      <c r="U25" s="6"/>
      <c r="V25" s="6"/>
      <c r="W25" s="6"/>
      <c r="X25" s="6"/>
      <c r="Y25" s="6"/>
      <c r="Z25" s="6"/>
    </row>
    <row r="26">
      <c r="A26" s="6"/>
      <c r="B26" s="3" t="s">
        <v>36</v>
      </c>
      <c r="C26" s="6">
        <f>C7</f>
        <v>180</v>
      </c>
      <c r="D26" s="6">
        <f t="shared" si="3"/>
        <v>270</v>
      </c>
      <c r="E26" s="6"/>
      <c r="F26" s="6"/>
      <c r="G26" s="6"/>
      <c r="H26" s="6"/>
      <c r="I26" s="6"/>
      <c r="J26" s="6"/>
      <c r="K26" s="6"/>
      <c r="L26" s="6"/>
      <c r="M26" s="6"/>
      <c r="N26" s="6"/>
      <c r="O26" s="6"/>
      <c r="P26" s="6"/>
      <c r="Q26" s="6"/>
      <c r="R26" s="6"/>
      <c r="S26" s="6"/>
      <c r="T26" s="6"/>
      <c r="U26" s="6"/>
      <c r="V26" s="6"/>
      <c r="W26" s="6"/>
      <c r="X26" s="6"/>
      <c r="Y26" s="6"/>
      <c r="Z26" s="6"/>
    </row>
    <row r="27">
      <c r="A27" s="6"/>
      <c r="B27" s="3" t="s">
        <v>37</v>
      </c>
      <c r="C27" s="6">
        <f>C7</f>
        <v>180</v>
      </c>
      <c r="D27" s="6">
        <f t="shared" si="3"/>
        <v>270</v>
      </c>
      <c r="E27" s="6"/>
      <c r="F27" s="6"/>
      <c r="G27" s="6"/>
      <c r="H27" s="6"/>
      <c r="I27" s="6"/>
      <c r="J27" s="6"/>
      <c r="K27" s="6"/>
      <c r="L27" s="6"/>
      <c r="M27" s="6"/>
      <c r="N27" s="6"/>
      <c r="O27" s="6"/>
      <c r="P27" s="6"/>
      <c r="Q27" s="6"/>
      <c r="R27" s="6"/>
      <c r="S27" s="6"/>
      <c r="T27" s="6"/>
      <c r="U27" s="6"/>
      <c r="V27" s="6"/>
      <c r="W27" s="6"/>
      <c r="X27" s="6"/>
      <c r="Y27" s="6"/>
      <c r="Z27" s="6"/>
    </row>
    <row r="28">
      <c r="A28" s="6"/>
      <c r="B28" s="3" t="s">
        <v>38</v>
      </c>
      <c r="C28" s="6">
        <f t="shared" ref="C28:D28" si="4">round(C7*0.3,0)</f>
        <v>54</v>
      </c>
      <c r="D28" s="6">
        <f t="shared" si="4"/>
        <v>70</v>
      </c>
      <c r="E28" s="6"/>
      <c r="F28" s="6"/>
      <c r="G28" s="6"/>
      <c r="H28" s="6"/>
      <c r="I28" s="6"/>
      <c r="J28" s="6"/>
      <c r="K28" s="6"/>
      <c r="L28" s="6"/>
      <c r="M28" s="6"/>
      <c r="N28" s="6"/>
      <c r="O28" s="6"/>
      <c r="P28" s="6"/>
      <c r="Q28" s="6"/>
      <c r="R28" s="6"/>
      <c r="S28" s="6"/>
      <c r="T28" s="6"/>
      <c r="U28" s="6"/>
      <c r="V28" s="6"/>
      <c r="W28" s="6"/>
      <c r="X28" s="6"/>
      <c r="Y28" s="6"/>
      <c r="Z28" s="6"/>
    </row>
    <row r="29">
      <c r="A29" s="6"/>
      <c r="B29" s="3" t="s">
        <v>39</v>
      </c>
      <c r="C29" s="6">
        <f t="shared" ref="C29:D29" si="5">C28</f>
        <v>54</v>
      </c>
      <c r="D29" s="6">
        <f t="shared" si="5"/>
        <v>70</v>
      </c>
      <c r="E29" s="6"/>
      <c r="F29" s="6"/>
      <c r="G29" s="6"/>
      <c r="H29" s="6"/>
      <c r="I29" s="6"/>
      <c r="J29" s="6"/>
      <c r="K29" s="6"/>
      <c r="L29" s="6"/>
      <c r="M29" s="6"/>
      <c r="N29" s="6"/>
      <c r="O29" s="6"/>
      <c r="P29" s="6"/>
      <c r="Q29" s="6"/>
      <c r="R29" s="6"/>
      <c r="S29" s="6"/>
      <c r="T29" s="6"/>
      <c r="U29" s="6"/>
      <c r="V29" s="6"/>
      <c r="W29" s="6"/>
      <c r="X29" s="6"/>
      <c r="Y29" s="6"/>
      <c r="Z29" s="6"/>
    </row>
    <row r="30">
      <c r="A30" s="6"/>
      <c r="B30" s="3" t="s">
        <v>40</v>
      </c>
      <c r="C30" s="6">
        <f>C10*C5*C3</f>
        <v>180</v>
      </c>
      <c r="D30" s="6">
        <f>ROUND(1.5*C30,0)</f>
        <v>270</v>
      </c>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88"/>
    <col customWidth="1" min="3" max="3" width="25.75"/>
  </cols>
  <sheetData>
    <row r="1">
      <c r="A1" s="11" t="s">
        <v>41</v>
      </c>
      <c r="B1" s="12" t="s">
        <v>42</v>
      </c>
      <c r="C1" s="12" t="s">
        <v>43</v>
      </c>
      <c r="D1" s="13" t="s">
        <v>44</v>
      </c>
      <c r="E1" s="13" t="s">
        <v>45</v>
      </c>
    </row>
    <row r="2">
      <c r="A2" s="1" t="s">
        <v>46</v>
      </c>
      <c r="E2" s="1" t="s">
        <v>47</v>
      </c>
    </row>
    <row r="9">
      <c r="A9" s="5" t="s">
        <v>48</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0"/>
    <col customWidth="1" min="3" max="3" width="18.63"/>
    <col customWidth="1" min="4" max="4" width="23.13"/>
    <col customWidth="1" min="5" max="5" width="45.13"/>
    <col customWidth="1" min="7" max="8" width="18.0"/>
    <col customWidth="1" min="11" max="11" width="23.13"/>
    <col customWidth="1" min="12" max="12" width="25.13"/>
    <col customWidth="1" min="14" max="14" width="18.63"/>
    <col customWidth="1" min="18" max="18" width="23.75"/>
  </cols>
  <sheetData>
    <row r="1">
      <c r="A1" s="14" t="s">
        <v>49</v>
      </c>
      <c r="B1" s="14" t="s">
        <v>50</v>
      </c>
      <c r="C1" s="14" t="s">
        <v>51</v>
      </c>
      <c r="D1" s="14" t="s">
        <v>52</v>
      </c>
      <c r="E1" s="14" t="s">
        <v>41</v>
      </c>
      <c r="F1" s="14" t="s">
        <v>53</v>
      </c>
      <c r="G1" s="15" t="s">
        <v>54</v>
      </c>
      <c r="H1" s="14" t="s">
        <v>55</v>
      </c>
      <c r="I1" s="14" t="s">
        <v>56</v>
      </c>
      <c r="J1" s="15" t="s">
        <v>57</v>
      </c>
      <c r="K1" s="15" t="s">
        <v>58</v>
      </c>
      <c r="L1" s="14" t="s">
        <v>59</v>
      </c>
      <c r="M1" s="14" t="s">
        <v>60</v>
      </c>
      <c r="N1" s="15" t="s">
        <v>61</v>
      </c>
      <c r="O1" s="14" t="s">
        <v>62</v>
      </c>
      <c r="P1" s="14" t="s">
        <v>63</v>
      </c>
      <c r="Q1" s="14" t="s">
        <v>64</v>
      </c>
      <c r="R1" s="14" t="s">
        <v>65</v>
      </c>
    </row>
    <row r="2">
      <c r="A2" s="1" t="s">
        <v>66</v>
      </c>
      <c r="B2" s="1"/>
      <c r="C2" s="1" t="s">
        <v>67</v>
      </c>
      <c r="D2" s="3" t="s">
        <v>68</v>
      </c>
      <c r="E2" s="3" t="s">
        <v>69</v>
      </c>
      <c r="F2" s="16"/>
      <c r="G2" s="1" t="s">
        <v>70</v>
      </c>
      <c r="H2" s="1" t="s">
        <v>71</v>
      </c>
      <c r="L2" s="1" t="s">
        <v>72</v>
      </c>
    </row>
    <row r="3">
      <c r="F3" s="16"/>
    </row>
    <row r="4">
      <c r="F4" s="16"/>
    </row>
  </sheetData>
  <dataValidations>
    <dataValidation type="list" allowBlank="1" showErrorMessage="1" sqref="F2:F4">
      <formula1>"Water,Sediment,Biomass,Other"</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38"/>
  </cols>
  <sheetData>
    <row r="1">
      <c r="A1" s="1" t="s">
        <v>73</v>
      </c>
      <c r="B1" s="1" t="s">
        <v>74</v>
      </c>
      <c r="C1" s="1" t="s">
        <v>75</v>
      </c>
    </row>
    <row r="8">
      <c r="A8" s="17" t="s">
        <v>76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1.63"/>
    <col customWidth="1" min="7" max="7" width="22.75"/>
  </cols>
  <sheetData>
    <row r="1">
      <c r="A1" s="18" t="s">
        <v>77</v>
      </c>
      <c r="B1" s="18" t="s">
        <v>78</v>
      </c>
      <c r="C1" s="18" t="s">
        <v>79</v>
      </c>
      <c r="D1" s="19"/>
      <c r="E1" s="20"/>
      <c r="F1" s="19"/>
      <c r="G1" s="20"/>
      <c r="H1" s="18"/>
      <c r="I1" s="18"/>
      <c r="J1" s="19"/>
      <c r="K1" s="19"/>
      <c r="L1" s="21"/>
      <c r="M1" s="18" t="s">
        <v>80</v>
      </c>
      <c r="N1" s="21"/>
      <c r="O1" s="19"/>
      <c r="P1" s="21"/>
      <c r="Q1" s="21"/>
      <c r="R1" s="21"/>
      <c r="S1" s="19"/>
      <c r="T1" s="21"/>
      <c r="U1" s="19" t="s">
        <v>81</v>
      </c>
      <c r="V1" s="21"/>
      <c r="W1" s="21"/>
      <c r="X1" s="21"/>
      <c r="Y1" s="21"/>
      <c r="Z1" s="21"/>
      <c r="AA1" s="21"/>
      <c r="AB1" s="21"/>
    </row>
  </sheetData>
  <drawing r:id="rId1"/>
</worksheet>
</file>