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chenliu/Documents/Works/Papers/2. Effect of active-dormant transition on soil respiration modeling, a comparison between two models/Data for Yuchen/"/>
    </mc:Choice>
  </mc:AlternateContent>
  <xr:revisionPtr revIDLastSave="0" documentId="13_ncr:1_{7D468686-702A-444F-8D95-C04FB6456B31}" xr6:coauthVersionLast="36" xr6:coauthVersionMax="36" xr10:uidLastSave="{00000000-0000-0000-0000-000000000000}"/>
  <bookViews>
    <workbookView xWindow="0" yWindow="460" windowWidth="25600" windowHeight="14240" tabRatio="500" activeTab="1" xr2:uid="{00000000-000D-0000-FFFF-FFFF00000000}"/>
  </bookViews>
  <sheets>
    <sheet name="EA data for low-res" sheetId="1" r:id="rId1"/>
    <sheet name="LOI data for high-res" sheetId="2" r:id="rId2"/>
  </sheets>
  <calcPr calcId="162913" iterate="1" iterateCount="1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19" i="1"/>
  <c r="L11" i="2"/>
  <c r="N11" i="2" s="1"/>
  <c r="K11" i="2"/>
  <c r="M11" i="2" s="1"/>
  <c r="J11" i="2"/>
  <c r="L10" i="2"/>
  <c r="N10" i="2" s="1"/>
  <c r="K10" i="2"/>
  <c r="M10" i="2" s="1"/>
  <c r="J10" i="2"/>
  <c r="L9" i="2"/>
  <c r="N9" i="2" s="1"/>
  <c r="K9" i="2"/>
  <c r="J9" i="2"/>
  <c r="M9" i="2" s="1"/>
  <c r="M8" i="2"/>
  <c r="L8" i="2"/>
  <c r="K8" i="2"/>
  <c r="J8" i="2"/>
  <c r="N8" i="2" s="1"/>
  <c r="L7" i="2"/>
  <c r="K7" i="2"/>
  <c r="M7" i="2" s="1"/>
  <c r="J7" i="2"/>
  <c r="N7" i="2" s="1"/>
  <c r="L6" i="2"/>
  <c r="N6" i="2" s="1"/>
  <c r="K6" i="2"/>
  <c r="M6" i="2" s="1"/>
  <c r="J6" i="2"/>
  <c r="L5" i="2"/>
  <c r="N5" i="2" s="1"/>
  <c r="K5" i="2"/>
  <c r="J5" i="2"/>
  <c r="M5" i="2" s="1"/>
  <c r="M4" i="2"/>
  <c r="M13" i="2" s="1"/>
  <c r="L4" i="2"/>
  <c r="K4" i="2"/>
  <c r="J4" i="2"/>
  <c r="N4" i="2" s="1"/>
  <c r="L3" i="2"/>
  <c r="K3" i="2"/>
  <c r="M3" i="2" s="1"/>
  <c r="J3" i="2"/>
  <c r="N3" i="2" s="1"/>
  <c r="L2" i="2"/>
  <c r="N2" i="2" s="1"/>
  <c r="K2" i="2"/>
  <c r="M2" i="2" s="1"/>
  <c r="J2" i="2"/>
  <c r="M12" i="2" l="1"/>
  <c r="N12" i="2"/>
  <c r="N13" i="2"/>
  <c r="K14" i="1" l="1"/>
  <c r="K15" i="1"/>
  <c r="K16" i="1"/>
  <c r="K17" i="1"/>
  <c r="K18" i="1"/>
  <c r="K13" i="1"/>
</calcChain>
</file>

<file path=xl/sharedStrings.xml><?xml version="1.0" encoding="utf-8"?>
<sst xmlns="http://schemas.openxmlformats.org/spreadsheetml/2006/main" count="157" uniqueCount="59">
  <si>
    <t>Sample Name</t>
  </si>
  <si>
    <t>Depth</t>
  </si>
  <si>
    <t>N%</t>
  </si>
  <si>
    <t>N% stdev</t>
  </si>
  <si>
    <t>C%</t>
  </si>
  <si>
    <t>C% stdev</t>
  </si>
  <si>
    <t>TOC%</t>
  </si>
  <si>
    <t>TOC% stdev</t>
  </si>
  <si>
    <t>TIC%</t>
  </si>
  <si>
    <t>BCM.top.1</t>
  </si>
  <si>
    <t>BCM.top.2</t>
  </si>
  <si>
    <t>BCM.mid.1</t>
  </si>
  <si>
    <t>BCM.mid.2</t>
  </si>
  <si>
    <t>BCM.bot.1</t>
  </si>
  <si>
    <t>BCM.bot.2</t>
  </si>
  <si>
    <t>0-52</t>
  </si>
  <si>
    <t>63-108</t>
  </si>
  <si>
    <t>112-165</t>
  </si>
  <si>
    <t>*TOC% is the C% measured after the raw sample was treated with 1M HCl. TIC = C-TOC</t>
  </si>
  <si>
    <t>C/N</t>
  </si>
  <si>
    <t>crucible</t>
  </si>
  <si>
    <t>wet sample</t>
  </si>
  <si>
    <t>oven-dried</t>
  </si>
  <si>
    <t>after 550 C</t>
  </si>
  <si>
    <t>after 1000 C</t>
  </si>
  <si>
    <t>depth (cm)</t>
  </si>
  <si>
    <t>dry soil (g)</t>
  </si>
  <si>
    <t>TOC (g)</t>
  </si>
  <si>
    <t>TIC (g)</t>
  </si>
  <si>
    <t>Bctop</t>
  </si>
  <si>
    <t>0--10</t>
  </si>
  <si>
    <t>0--10RE</t>
  </si>
  <si>
    <t>10--20</t>
  </si>
  <si>
    <t>10--20RE</t>
  </si>
  <si>
    <t>20--30</t>
  </si>
  <si>
    <t>30--40</t>
  </si>
  <si>
    <t>40--50</t>
  </si>
  <si>
    <t>40--50RE</t>
  </si>
  <si>
    <t>50--60</t>
  </si>
  <si>
    <t>60--70</t>
  </si>
  <si>
    <t>Average top 50</t>
  </si>
  <si>
    <t>Average 10-50</t>
  </si>
  <si>
    <t>Hsiao-Tieh</t>
  </si>
  <si>
    <t>-</t>
  </si>
  <si>
    <t>BCT.1</t>
  </si>
  <si>
    <t>BCT.2</t>
  </si>
  <si>
    <t>BCT.3</t>
  </si>
  <si>
    <t>BCT.4</t>
  </si>
  <si>
    <t>BCT.5</t>
  </si>
  <si>
    <t>BCT.6</t>
  </si>
  <si>
    <t>BCT.7</t>
  </si>
  <si>
    <t>0--52</t>
  </si>
  <si>
    <t>63--108</t>
  </si>
  <si>
    <t>112--165</t>
  </si>
  <si>
    <t>BCT.1.rep</t>
  </si>
  <si>
    <t>BCT.2.rep</t>
  </si>
  <si>
    <t>BCT.5.rep</t>
  </si>
  <si>
    <t>First Incubation</t>
  </si>
  <si>
    <t>Second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</si>
</sst>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I20" sqref="I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t="s">
        <v>9</v>
      </c>
      <c r="B2" t="s">
        <v>15</v>
      </c>
      <c r="C2">
        <v>0.32116666666666666</v>
      </c>
      <c r="D2">
        <v>2.4664414311581259E-3</v>
      </c>
      <c r="E2">
        <v>2.6364000000000001</v>
      </c>
      <c r="F2">
        <v>2.6314824719157727E-2</v>
      </c>
      <c r="G2">
        <v>2.0040333333333336</v>
      </c>
      <c r="H2">
        <v>0.41425169080322871</v>
      </c>
      <c r="I2">
        <v>0.63236666666666652</v>
      </c>
    </row>
    <row r="3" spans="1:11" x14ac:dyDescent="0.2">
      <c r="A3" t="s">
        <v>10</v>
      </c>
      <c r="B3" t="s">
        <v>15</v>
      </c>
      <c r="C3">
        <v>0.30569999999999997</v>
      </c>
      <c r="D3">
        <v>1.1506085346459059E-2</v>
      </c>
      <c r="E3">
        <v>2.5377000000000001</v>
      </c>
      <c r="F3">
        <v>4.6146830877103383E-2</v>
      </c>
      <c r="G3">
        <v>2.0739999999999998</v>
      </c>
      <c r="H3">
        <v>0.32085361148037744</v>
      </c>
      <c r="I3">
        <v>0.46370000000000022</v>
      </c>
    </row>
    <row r="4" spans="1:11" x14ac:dyDescent="0.2">
      <c r="A4" t="s">
        <v>11</v>
      </c>
      <c r="B4" t="s">
        <v>16</v>
      </c>
      <c r="C4">
        <v>0.22799999999999998</v>
      </c>
      <c r="D4">
        <v>9.1923881554251061E-3</v>
      </c>
      <c r="E4">
        <v>1.71465</v>
      </c>
      <c r="F4">
        <v>6.5760930650349521E-3</v>
      </c>
      <c r="G4">
        <v>1.4434000000000002</v>
      </c>
      <c r="H4">
        <v>7.6447890749189368E-2</v>
      </c>
      <c r="I4">
        <v>0.27124999999999977</v>
      </c>
    </row>
    <row r="5" spans="1:11" x14ac:dyDescent="0.2">
      <c r="A5" t="s">
        <v>12</v>
      </c>
      <c r="B5" t="s">
        <v>16</v>
      </c>
      <c r="C5">
        <v>0.21713333333333332</v>
      </c>
      <c r="D5">
        <v>2.1779194965226203E-3</v>
      </c>
      <c r="E5">
        <v>1.6659333333333333</v>
      </c>
      <c r="F5">
        <v>5.8777234822108892E-2</v>
      </c>
      <c r="G5">
        <v>1.4334499999999999</v>
      </c>
      <c r="H5">
        <v>2.425376259469858E-2</v>
      </c>
      <c r="I5">
        <v>0.23248333333333338</v>
      </c>
    </row>
    <row r="6" spans="1:11" x14ac:dyDescent="0.2">
      <c r="A6" t="s">
        <v>13</v>
      </c>
      <c r="B6" t="s">
        <v>17</v>
      </c>
      <c r="C6">
        <v>0.17146666666666666</v>
      </c>
      <c r="D6">
        <v>1.2200136611256998E-2</v>
      </c>
      <c r="E6">
        <v>1.0357333333333332</v>
      </c>
      <c r="F6">
        <v>0.11957869096679945</v>
      </c>
      <c r="G6">
        <v>0.89883333333333348</v>
      </c>
      <c r="H6">
        <v>2.3728955588759724E-2</v>
      </c>
      <c r="I6">
        <v>0.13689999999999969</v>
      </c>
    </row>
    <row r="7" spans="1:11" x14ac:dyDescent="0.2">
      <c r="A7" t="s">
        <v>14</v>
      </c>
      <c r="B7" t="s">
        <v>17</v>
      </c>
      <c r="C7">
        <v>0.16703333333333334</v>
      </c>
      <c r="D7">
        <v>4.509249752822952E-4</v>
      </c>
      <c r="E7">
        <v>0.96043333333333336</v>
      </c>
      <c r="F7">
        <v>6.0368313984517511E-3</v>
      </c>
      <c r="G7">
        <v>0.89433333333333331</v>
      </c>
      <c r="H7">
        <v>3.1746233372375587E-2</v>
      </c>
      <c r="I7">
        <v>6.6100000000000048E-2</v>
      </c>
    </row>
    <row r="8" spans="1:11" x14ac:dyDescent="0.2">
      <c r="G8" t="s">
        <v>18</v>
      </c>
    </row>
    <row r="12" spans="1:11" x14ac:dyDescent="0.2">
      <c r="B12" t="s">
        <v>0</v>
      </c>
      <c r="C12" t="s">
        <v>1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2</v>
      </c>
      <c r="J12" t="s">
        <v>3</v>
      </c>
      <c r="K12" t="s">
        <v>19</v>
      </c>
    </row>
    <row r="13" spans="1:11" x14ac:dyDescent="0.2">
      <c r="A13" s="4" t="s">
        <v>57</v>
      </c>
      <c r="B13" t="s">
        <v>9</v>
      </c>
      <c r="C13" t="s">
        <v>51</v>
      </c>
      <c r="D13" s="1">
        <v>2.6364000000000001</v>
      </c>
      <c r="E13" s="1">
        <v>2.6314824719157727E-2</v>
      </c>
      <c r="F13" s="1">
        <v>2.0040333333333336</v>
      </c>
      <c r="G13" s="1">
        <v>0.41425169080322871</v>
      </c>
      <c r="H13" s="1">
        <v>0.63236666666666652</v>
      </c>
      <c r="I13" s="1">
        <v>0.32116666666666666</v>
      </c>
      <c r="J13" s="1">
        <v>2.4664414311581259E-3</v>
      </c>
      <c r="K13" s="1">
        <f>E2/C2</f>
        <v>8.2088220031136494</v>
      </c>
    </row>
    <row r="14" spans="1:11" x14ac:dyDescent="0.2">
      <c r="A14" s="4"/>
      <c r="B14" t="s">
        <v>10</v>
      </c>
      <c r="C14" t="s">
        <v>51</v>
      </c>
      <c r="D14" s="1">
        <v>2.5377000000000001</v>
      </c>
      <c r="E14" s="1">
        <v>4.6146830877103383E-2</v>
      </c>
      <c r="F14" s="1">
        <v>2.0739999999999998</v>
      </c>
      <c r="G14" s="1">
        <v>0.32085361148037744</v>
      </c>
      <c r="H14" s="1">
        <v>0.46370000000000022</v>
      </c>
      <c r="I14" s="1">
        <v>0.30569999999999997</v>
      </c>
      <c r="J14" s="1">
        <v>1.1506085346459059E-2</v>
      </c>
      <c r="K14" s="1">
        <f>E3/C3</f>
        <v>8.3012757605495597</v>
      </c>
    </row>
    <row r="15" spans="1:11" x14ac:dyDescent="0.2">
      <c r="A15" s="4"/>
      <c r="B15" t="s">
        <v>11</v>
      </c>
      <c r="C15" t="s">
        <v>52</v>
      </c>
      <c r="D15" s="1">
        <v>1.71465</v>
      </c>
      <c r="E15" s="1">
        <v>6.5760930650349521E-3</v>
      </c>
      <c r="F15" s="1">
        <v>1.4434000000000002</v>
      </c>
      <c r="G15" s="1">
        <v>7.6447890749189368E-2</v>
      </c>
      <c r="H15" s="1">
        <v>0.27124999999999977</v>
      </c>
      <c r="I15" s="1">
        <v>0.22799999999999998</v>
      </c>
      <c r="J15" s="1">
        <v>9.1923881554251061E-3</v>
      </c>
      <c r="K15" s="1">
        <f>E4/C4</f>
        <v>7.520394736842106</v>
      </c>
    </row>
    <row r="16" spans="1:11" x14ac:dyDescent="0.2">
      <c r="A16" s="4"/>
      <c r="B16" t="s">
        <v>12</v>
      </c>
      <c r="C16" t="s">
        <v>52</v>
      </c>
      <c r="D16" s="1">
        <v>1.6659333333333333</v>
      </c>
      <c r="E16" s="1">
        <v>5.8777234822108892E-2</v>
      </c>
      <c r="F16" s="1">
        <v>1.4334499999999999</v>
      </c>
      <c r="G16" s="1">
        <v>2.425376259469858E-2</v>
      </c>
      <c r="H16" s="1">
        <v>0.23248333333333338</v>
      </c>
      <c r="I16" s="1">
        <v>0.21713333333333332</v>
      </c>
      <c r="J16" s="1">
        <v>2.1779194965226203E-3</v>
      </c>
      <c r="K16" s="1">
        <f>E5/C5</f>
        <v>7.6723979121891315</v>
      </c>
    </row>
    <row r="17" spans="1:11" x14ac:dyDescent="0.2">
      <c r="A17" s="4"/>
      <c r="B17" t="s">
        <v>13</v>
      </c>
      <c r="C17" t="s">
        <v>53</v>
      </c>
      <c r="D17" s="1">
        <v>1.0357333333333332</v>
      </c>
      <c r="E17" s="1">
        <v>0.11957869096679945</v>
      </c>
      <c r="F17" s="1">
        <v>0.89883333333333348</v>
      </c>
      <c r="G17" s="1">
        <v>2.3728955588759724E-2</v>
      </c>
      <c r="H17" s="1">
        <v>0.13689999999999969</v>
      </c>
      <c r="I17" s="1">
        <v>0.17146666666666666</v>
      </c>
      <c r="J17" s="1">
        <v>1.2200136611256998E-2</v>
      </c>
      <c r="K17" s="1">
        <f>E6/C6</f>
        <v>6.040435458786936</v>
      </c>
    </row>
    <row r="18" spans="1:11" x14ac:dyDescent="0.2">
      <c r="A18" s="4"/>
      <c r="B18" t="s">
        <v>14</v>
      </c>
      <c r="C18" t="s">
        <v>53</v>
      </c>
      <c r="D18" s="1">
        <v>0.96043333333333336</v>
      </c>
      <c r="E18" s="1">
        <v>6.0368313984517511E-3</v>
      </c>
      <c r="F18" s="1">
        <v>0.89433333333333331</v>
      </c>
      <c r="G18" s="1">
        <v>3.1746233372375587E-2</v>
      </c>
      <c r="H18" s="1">
        <v>6.6100000000000048E-2</v>
      </c>
      <c r="I18" s="1">
        <v>0.16703333333333334</v>
      </c>
      <c r="J18" s="1">
        <v>4.509249752822952E-4</v>
      </c>
      <c r="K18" s="1">
        <f>E7/C7</f>
        <v>5.7499501097585313</v>
      </c>
    </row>
    <row r="19" spans="1:11" x14ac:dyDescent="0.2">
      <c r="A19" s="4" t="s">
        <v>58</v>
      </c>
      <c r="B19" t="s">
        <v>44</v>
      </c>
      <c r="C19" t="s">
        <v>30</v>
      </c>
      <c r="D19" s="1">
        <f>F19+H19</f>
        <v>3.2103046816943039</v>
      </c>
      <c r="E19" t="s">
        <v>43</v>
      </c>
      <c r="F19" s="1">
        <v>2.7718602922962017</v>
      </c>
      <c r="G19" t="s">
        <v>43</v>
      </c>
      <c r="H19" s="1">
        <v>0.4384443893981021</v>
      </c>
      <c r="I19" t="s">
        <v>43</v>
      </c>
      <c r="J19" t="s">
        <v>43</v>
      </c>
      <c r="K19" t="s">
        <v>43</v>
      </c>
    </row>
    <row r="20" spans="1:11" x14ac:dyDescent="0.2">
      <c r="A20" s="4"/>
      <c r="B20" t="s">
        <v>54</v>
      </c>
      <c r="C20" t="s">
        <v>30</v>
      </c>
      <c r="D20" s="1">
        <f t="shared" ref="D20:D28" si="0">F20+H20</f>
        <v>3.2393686677235181</v>
      </c>
      <c r="E20" t="s">
        <v>43</v>
      </c>
      <c r="F20" s="1">
        <v>2.8396167895788711</v>
      </c>
      <c r="G20" t="s">
        <v>43</v>
      </c>
      <c r="H20" s="1">
        <v>0.39975187814464708</v>
      </c>
      <c r="I20" t="s">
        <v>43</v>
      </c>
      <c r="J20" t="s">
        <v>43</v>
      </c>
      <c r="K20" t="s">
        <v>43</v>
      </c>
    </row>
    <row r="21" spans="1:11" x14ac:dyDescent="0.2">
      <c r="A21" s="4"/>
      <c r="B21" t="s">
        <v>45</v>
      </c>
      <c r="C21" t="s">
        <v>32</v>
      </c>
      <c r="D21" s="1">
        <f t="shared" si="0"/>
        <v>2.1714671467146576</v>
      </c>
      <c r="E21" t="s">
        <v>43</v>
      </c>
      <c r="F21" s="1">
        <v>1.732673267326692</v>
      </c>
      <c r="G21" t="s">
        <v>43</v>
      </c>
      <c r="H21" s="1">
        <v>0.43879387938796544</v>
      </c>
      <c r="I21" t="s">
        <v>43</v>
      </c>
      <c r="J21" t="s">
        <v>43</v>
      </c>
      <c r="K21" t="s">
        <v>43</v>
      </c>
    </row>
    <row r="22" spans="1:11" x14ac:dyDescent="0.2">
      <c r="A22" s="4"/>
      <c r="B22" t="s">
        <v>55</v>
      </c>
      <c r="C22" t="s">
        <v>32</v>
      </c>
      <c r="D22" s="1">
        <f t="shared" si="0"/>
        <v>2.2278223103938446</v>
      </c>
      <c r="E22" t="s">
        <v>43</v>
      </c>
      <c r="F22" s="1">
        <v>1.7935176000643036</v>
      </c>
      <c r="G22" t="s">
        <v>43</v>
      </c>
      <c r="H22" s="1">
        <v>0.43430471032954088</v>
      </c>
      <c r="I22" t="s">
        <v>43</v>
      </c>
      <c r="J22" t="s">
        <v>43</v>
      </c>
      <c r="K22" t="s">
        <v>43</v>
      </c>
    </row>
    <row r="23" spans="1:11" x14ac:dyDescent="0.2">
      <c r="A23" s="4"/>
      <c r="B23" t="s">
        <v>46</v>
      </c>
      <c r="C23" t="s">
        <v>34</v>
      </c>
      <c r="D23" s="1">
        <f t="shared" si="0"/>
        <v>2.2569130670522086</v>
      </c>
      <c r="E23" t="s">
        <v>43</v>
      </c>
      <c r="F23" s="1">
        <v>1.8231519971082237</v>
      </c>
      <c r="G23" t="s">
        <v>43</v>
      </c>
      <c r="H23" s="1">
        <v>0.43376106994398483</v>
      </c>
      <c r="I23" t="s">
        <v>43</v>
      </c>
      <c r="J23" t="s">
        <v>43</v>
      </c>
      <c r="K23" t="s">
        <v>43</v>
      </c>
    </row>
    <row r="24" spans="1:11" x14ac:dyDescent="0.2">
      <c r="A24" s="4"/>
      <c r="B24" t="s">
        <v>47</v>
      </c>
      <c r="C24" t="s">
        <v>35</v>
      </c>
      <c r="D24" s="1">
        <f t="shared" si="0"/>
        <v>2.0800654709131781</v>
      </c>
      <c r="E24" t="s">
        <v>43</v>
      </c>
      <c r="F24" s="1">
        <v>1.6435927163609523</v>
      </c>
      <c r="G24" t="s">
        <v>43</v>
      </c>
      <c r="H24" s="1">
        <v>0.43647275455222578</v>
      </c>
      <c r="I24" t="s">
        <v>43</v>
      </c>
      <c r="J24" t="s">
        <v>43</v>
      </c>
      <c r="K24" t="s">
        <v>43</v>
      </c>
    </row>
    <row r="25" spans="1:11" x14ac:dyDescent="0.2">
      <c r="A25" s="4"/>
      <c r="B25" t="s">
        <v>48</v>
      </c>
      <c r="C25" t="s">
        <v>36</v>
      </c>
      <c r="D25" s="1">
        <f t="shared" si="0"/>
        <v>2.1475185915920303</v>
      </c>
      <c r="E25" t="s">
        <v>43</v>
      </c>
      <c r="F25" s="1">
        <v>1.6922142965548299</v>
      </c>
      <c r="G25" t="s">
        <v>43</v>
      </c>
      <c r="H25" s="1">
        <v>0.45530429503720049</v>
      </c>
      <c r="I25" t="s">
        <v>43</v>
      </c>
      <c r="J25" t="s">
        <v>43</v>
      </c>
      <c r="K25" t="s">
        <v>43</v>
      </c>
    </row>
    <row r="26" spans="1:11" x14ac:dyDescent="0.2">
      <c r="A26" s="4"/>
      <c r="B26" t="s">
        <v>56</v>
      </c>
      <c r="C26" t="s">
        <v>36</v>
      </c>
      <c r="D26" s="1">
        <f t="shared" si="0"/>
        <v>2.0383026064843883</v>
      </c>
      <c r="E26" t="s">
        <v>43</v>
      </c>
      <c r="F26" s="1">
        <v>1.6032263191353815</v>
      </c>
      <c r="G26" t="s">
        <v>43</v>
      </c>
      <c r="H26" s="1">
        <v>0.43507628734900694</v>
      </c>
      <c r="I26" t="s">
        <v>43</v>
      </c>
      <c r="J26" t="s">
        <v>43</v>
      </c>
      <c r="K26" t="s">
        <v>43</v>
      </c>
    </row>
    <row r="27" spans="1:11" x14ac:dyDescent="0.2">
      <c r="A27" s="4"/>
      <c r="B27" t="s">
        <v>49</v>
      </c>
      <c r="C27" t="s">
        <v>38</v>
      </c>
      <c r="D27" s="1">
        <f t="shared" si="0"/>
        <v>2.2355608414479962</v>
      </c>
      <c r="E27" t="s">
        <v>43</v>
      </c>
      <c r="F27" s="1">
        <v>1.7449639485616548</v>
      </c>
      <c r="G27" t="s">
        <v>43</v>
      </c>
      <c r="H27" s="1">
        <v>0.49059689288634112</v>
      </c>
      <c r="I27" t="s">
        <v>43</v>
      </c>
      <c r="J27" t="s">
        <v>43</v>
      </c>
      <c r="K27" t="s">
        <v>43</v>
      </c>
    </row>
    <row r="28" spans="1:11" x14ac:dyDescent="0.2">
      <c r="A28" s="4"/>
      <c r="B28" t="s">
        <v>50</v>
      </c>
      <c r="C28" t="s">
        <v>39</v>
      </c>
      <c r="D28" s="1">
        <f t="shared" si="0"/>
        <v>2.1570031018850071</v>
      </c>
      <c r="E28" t="s">
        <v>43</v>
      </c>
      <c r="F28" s="1">
        <v>1.7131949415413885</v>
      </c>
      <c r="G28" t="s">
        <v>43</v>
      </c>
      <c r="H28" s="1">
        <v>0.44380816034361847</v>
      </c>
      <c r="I28" t="s">
        <v>43</v>
      </c>
      <c r="J28" t="s">
        <v>43</v>
      </c>
      <c r="K28" t="s">
        <v>43</v>
      </c>
    </row>
  </sheetData>
  <mergeCells count="2">
    <mergeCell ref="A13:A18"/>
    <mergeCell ref="A19:A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BE16-0DCD-B747-96E4-1F20F5EDEFAA}">
  <dimension ref="A1:O17"/>
  <sheetViews>
    <sheetView tabSelected="1" workbookViewId="0">
      <selection activeCell="F19" sqref="F19"/>
    </sheetView>
  </sheetViews>
  <sheetFormatPr baseColWidth="10" defaultRowHeight="16" x14ac:dyDescent="0.2"/>
  <sheetData>
    <row r="1" spans="1:15" x14ac:dyDescent="0.2"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6</v>
      </c>
      <c r="N1" s="3" t="s">
        <v>8</v>
      </c>
      <c r="O1" s="3"/>
    </row>
    <row r="2" spans="1:15" x14ac:dyDescent="0.2">
      <c r="A2" s="3" t="s">
        <v>29</v>
      </c>
      <c r="B2" s="3" t="s">
        <v>30</v>
      </c>
      <c r="C2" s="2">
        <v>7.3259999999999996</v>
      </c>
      <c r="D2" s="2">
        <v>0.4914</v>
      </c>
      <c r="E2" s="2">
        <v>7.6929999999999996</v>
      </c>
      <c r="F2" s="2">
        <v>7.6557000000000004</v>
      </c>
      <c r="G2" s="2">
        <v>7.6497999999999999</v>
      </c>
      <c r="I2" s="3" t="s">
        <v>30</v>
      </c>
      <c r="J2" s="2">
        <f>E2-C2</f>
        <v>0.36699999999999999</v>
      </c>
      <c r="K2" s="2">
        <f>E2-F2</f>
        <v>3.7299999999999223E-2</v>
      </c>
      <c r="L2" s="2">
        <f>F2-G2</f>
        <v>5.9000000000004604E-3</v>
      </c>
      <c r="M2" s="2">
        <f>K2/J2*100/44*12</f>
        <v>2.7718602922962017</v>
      </c>
      <c r="N2" s="2">
        <f>L2/J2*100/44*12</f>
        <v>0.4384443893981021</v>
      </c>
    </row>
    <row r="3" spans="1:15" x14ac:dyDescent="0.2">
      <c r="B3" s="3" t="s">
        <v>31</v>
      </c>
      <c r="C3" s="2">
        <v>7.0469999999999997</v>
      </c>
      <c r="D3" s="2">
        <v>0.52959999999999996</v>
      </c>
      <c r="E3" s="2">
        <v>7.4427000000000003</v>
      </c>
      <c r="F3" s="2">
        <v>7.4015000000000004</v>
      </c>
      <c r="G3" s="2">
        <v>7.3956999999999997</v>
      </c>
      <c r="I3" s="3" t="s">
        <v>31</v>
      </c>
      <c r="J3" s="2">
        <f t="shared" ref="J3:J11" si="0">E3-C3</f>
        <v>0.39570000000000061</v>
      </c>
      <c r="K3" s="2">
        <f t="shared" ref="K3:L11" si="1">E3-F3</f>
        <v>4.1199999999999903E-2</v>
      </c>
      <c r="L3" s="2">
        <f t="shared" si="1"/>
        <v>5.8000000000006935E-3</v>
      </c>
      <c r="M3" s="2">
        <f>K3/J3*100/44*12</f>
        <v>2.8396167895788711</v>
      </c>
      <c r="N3" s="2">
        <f t="shared" ref="N3:N11" si="2">L3/J3*100/44*12</f>
        <v>0.39975187814464708</v>
      </c>
    </row>
    <row r="4" spans="1:15" x14ac:dyDescent="0.2">
      <c r="B4" s="3" t="s">
        <v>32</v>
      </c>
      <c r="C4" s="2">
        <v>6.7485999999999997</v>
      </c>
      <c r="D4" s="2">
        <v>0.65500000000000003</v>
      </c>
      <c r="E4" s="2">
        <v>7.2333999999999996</v>
      </c>
      <c r="F4" s="2">
        <v>7.2026000000000003</v>
      </c>
      <c r="G4" s="2">
        <v>7.1947999999999999</v>
      </c>
      <c r="I4" s="3" t="s">
        <v>32</v>
      </c>
      <c r="J4" s="2">
        <f t="shared" si="0"/>
        <v>0.4847999999999999</v>
      </c>
      <c r="K4" s="2">
        <f t="shared" si="1"/>
        <v>3.0799999999999272E-2</v>
      </c>
      <c r="L4" s="2">
        <f t="shared" si="1"/>
        <v>7.8000000000004732E-3</v>
      </c>
      <c r="M4" s="2">
        <f t="shared" ref="M4:M11" si="3">K4/J4*100/44*12</f>
        <v>1.732673267326692</v>
      </c>
      <c r="N4" s="2">
        <f t="shared" si="2"/>
        <v>0.43879387938796544</v>
      </c>
    </row>
    <row r="5" spans="1:15" x14ac:dyDescent="0.2">
      <c r="B5" s="3" t="s">
        <v>33</v>
      </c>
      <c r="C5" s="2">
        <v>6.7348999999999997</v>
      </c>
      <c r="D5" s="2">
        <v>0.47149999999999997</v>
      </c>
      <c r="E5" s="2">
        <v>7.0739999999999998</v>
      </c>
      <c r="F5" s="2">
        <v>7.0517000000000003</v>
      </c>
      <c r="G5" s="2">
        <v>7.0462999999999996</v>
      </c>
      <c r="I5" s="3" t="s">
        <v>33</v>
      </c>
      <c r="J5" s="2">
        <f t="shared" si="0"/>
        <v>0.33910000000000018</v>
      </c>
      <c r="K5" s="2">
        <f t="shared" si="1"/>
        <v>2.2299999999999542E-2</v>
      </c>
      <c r="L5" s="2">
        <f t="shared" si="1"/>
        <v>5.4000000000007375E-3</v>
      </c>
      <c r="M5" s="2">
        <f t="shared" si="3"/>
        <v>1.7935176000643036</v>
      </c>
      <c r="N5" s="2">
        <f t="shared" si="2"/>
        <v>0.43430471032954088</v>
      </c>
    </row>
    <row r="6" spans="1:15" x14ac:dyDescent="0.2">
      <c r="B6" s="3" t="s">
        <v>34</v>
      </c>
      <c r="C6" s="2">
        <v>7.0427999999999997</v>
      </c>
      <c r="D6" s="2">
        <v>0.5696</v>
      </c>
      <c r="E6" s="2">
        <v>7.4451999999999998</v>
      </c>
      <c r="F6" s="2">
        <v>7.4183000000000003</v>
      </c>
      <c r="G6" s="2">
        <v>7.4119000000000002</v>
      </c>
      <c r="I6" s="3" t="s">
        <v>34</v>
      </c>
      <c r="J6" s="2">
        <f t="shared" si="0"/>
        <v>0.40240000000000009</v>
      </c>
      <c r="K6" s="2">
        <f t="shared" si="1"/>
        <v>2.689999999999948E-2</v>
      </c>
      <c r="L6" s="2">
        <f t="shared" si="1"/>
        <v>6.4000000000001833E-3</v>
      </c>
      <c r="M6" s="2">
        <f t="shared" si="3"/>
        <v>1.8231519971082237</v>
      </c>
      <c r="N6" s="2">
        <f t="shared" si="2"/>
        <v>0.43376106994398483</v>
      </c>
    </row>
    <row r="7" spans="1:15" x14ac:dyDescent="0.2">
      <c r="B7" s="3" t="s">
        <v>35</v>
      </c>
      <c r="C7" s="2">
        <v>6.8510999999999997</v>
      </c>
      <c r="D7" s="2">
        <v>0.53879999999999995</v>
      </c>
      <c r="E7" s="2">
        <v>7.2510000000000003</v>
      </c>
      <c r="F7" s="2">
        <v>7.2268999999999997</v>
      </c>
      <c r="G7" s="2">
        <v>7.2205000000000004</v>
      </c>
      <c r="I7" s="3" t="s">
        <v>35</v>
      </c>
      <c r="J7" s="2">
        <f t="shared" si="0"/>
        <v>0.39990000000000059</v>
      </c>
      <c r="K7" s="2">
        <f t="shared" si="1"/>
        <v>2.4100000000000676E-2</v>
      </c>
      <c r="L7" s="2">
        <f t="shared" si="1"/>
        <v>6.3999999999992951E-3</v>
      </c>
      <c r="M7" s="2">
        <f t="shared" si="3"/>
        <v>1.6435927163609523</v>
      </c>
      <c r="N7" s="2">
        <f t="shared" si="2"/>
        <v>0.43647275455222578</v>
      </c>
    </row>
    <row r="8" spans="1:15" x14ac:dyDescent="0.2">
      <c r="B8" s="3" t="s">
        <v>36</v>
      </c>
      <c r="C8" s="2">
        <v>6.7206999999999999</v>
      </c>
      <c r="D8" s="2">
        <v>0.47849999999999998</v>
      </c>
      <c r="E8" s="2">
        <v>7.0800999999999998</v>
      </c>
      <c r="F8" s="2">
        <v>7.0578000000000003</v>
      </c>
      <c r="G8" s="2">
        <v>7.0518000000000001</v>
      </c>
      <c r="I8" s="3" t="s">
        <v>36</v>
      </c>
      <c r="J8" s="2">
        <f t="shared" si="0"/>
        <v>0.35939999999999994</v>
      </c>
      <c r="K8" s="2">
        <f t="shared" si="1"/>
        <v>2.2299999999999542E-2</v>
      </c>
      <c r="L8" s="2">
        <f t="shared" si="1"/>
        <v>6.0000000000002274E-3</v>
      </c>
      <c r="M8" s="2">
        <f t="shared" si="3"/>
        <v>1.6922142965548299</v>
      </c>
      <c r="N8" s="2">
        <f t="shared" si="2"/>
        <v>0.45530429503720049</v>
      </c>
    </row>
    <row r="9" spans="1:15" x14ac:dyDescent="0.2">
      <c r="B9" s="3" t="s">
        <v>37</v>
      </c>
      <c r="C9" s="2">
        <v>6.7533000000000003</v>
      </c>
      <c r="D9" s="2">
        <v>0.6028</v>
      </c>
      <c r="E9" s="2">
        <v>7.2108999999999996</v>
      </c>
      <c r="F9" s="2">
        <v>7.1840000000000002</v>
      </c>
      <c r="G9" s="2">
        <v>7.1767000000000003</v>
      </c>
      <c r="I9" s="3" t="s">
        <v>37</v>
      </c>
      <c r="J9" s="2">
        <f t="shared" si="0"/>
        <v>0.45759999999999934</v>
      </c>
      <c r="K9" s="2">
        <f t="shared" si="1"/>
        <v>2.689999999999948E-2</v>
      </c>
      <c r="L9" s="2">
        <f t="shared" si="1"/>
        <v>7.2999999999998622E-3</v>
      </c>
      <c r="M9" s="2">
        <f t="shared" si="3"/>
        <v>1.6032263191353815</v>
      </c>
      <c r="N9" s="2">
        <f t="shared" si="2"/>
        <v>0.43507628734900694</v>
      </c>
    </row>
    <row r="10" spans="1:15" x14ac:dyDescent="0.2">
      <c r="B10" s="3" t="s">
        <v>38</v>
      </c>
      <c r="C10" s="2">
        <v>6.2838000000000003</v>
      </c>
      <c r="D10" s="2">
        <v>0.67220000000000002</v>
      </c>
      <c r="E10" s="2">
        <v>6.7729999999999997</v>
      </c>
      <c r="F10" s="2">
        <v>6.7416999999999998</v>
      </c>
      <c r="G10" s="2">
        <v>6.7328999999999999</v>
      </c>
      <c r="I10" s="3" t="s">
        <v>38</v>
      </c>
      <c r="J10" s="2">
        <f t="shared" si="0"/>
        <v>0.48919999999999941</v>
      </c>
      <c r="K10" s="2">
        <f t="shared" si="1"/>
        <v>3.1299999999999883E-2</v>
      </c>
      <c r="L10" s="2">
        <f t="shared" si="1"/>
        <v>8.799999999999919E-3</v>
      </c>
      <c r="M10" s="2">
        <f t="shared" si="3"/>
        <v>1.7449639485616548</v>
      </c>
      <c r="N10" s="2">
        <f t="shared" si="2"/>
        <v>0.49059689288634112</v>
      </c>
    </row>
    <row r="11" spans="1:15" x14ac:dyDescent="0.2">
      <c r="B11" s="3" t="s">
        <v>39</v>
      </c>
      <c r="C11" s="2">
        <v>6.7001999999999997</v>
      </c>
      <c r="D11" s="2">
        <v>0.80910000000000004</v>
      </c>
      <c r="E11" s="2">
        <v>7.2717000000000001</v>
      </c>
      <c r="F11" s="2">
        <v>7.2358000000000002</v>
      </c>
      <c r="G11" s="2">
        <v>7.2264999999999997</v>
      </c>
      <c r="I11" s="3" t="s">
        <v>39</v>
      </c>
      <c r="J11" s="2">
        <f t="shared" si="0"/>
        <v>0.57150000000000034</v>
      </c>
      <c r="K11" s="2">
        <f t="shared" si="1"/>
        <v>3.5899999999999821E-2</v>
      </c>
      <c r="L11" s="2">
        <f t="shared" si="1"/>
        <v>9.3000000000005301E-3</v>
      </c>
      <c r="M11" s="2">
        <f t="shared" si="3"/>
        <v>1.7131949415413885</v>
      </c>
      <c r="N11" s="2">
        <f t="shared" si="2"/>
        <v>0.44380816034361847</v>
      </c>
    </row>
    <row r="12" spans="1:15" x14ac:dyDescent="0.2">
      <c r="L12" t="s">
        <v>40</v>
      </c>
      <c r="M12" s="2">
        <f>AVERAGE(AVERAGE(M2:M3),AVERAGE(M4:M5),M6,M7,AVERAGE(M8:M9))</f>
        <v>1.9366597991894632</v>
      </c>
      <c r="N12" s="2">
        <f>AVERAGE(AVERAGE(N2:N3),AVERAGE(N4:N5),N6,N7,AVERAGE(N8:N9))</f>
        <v>0.4342143088638884</v>
      </c>
    </row>
    <row r="13" spans="1:15" x14ac:dyDescent="0.2">
      <c r="L13" t="s">
        <v>41</v>
      </c>
      <c r="M13" s="2">
        <f>AVERAGE(AVERAGE(M4:M5),M6,M7,AVERAGE(M8:M9))</f>
        <v>1.719390113752445</v>
      </c>
      <c r="N13" s="2">
        <f>AVERAGE(AVERAGE(N4:N5),N6,N7,AVERAGE(N8:N9))</f>
        <v>0.43799335263701689</v>
      </c>
    </row>
    <row r="15" spans="1:15" x14ac:dyDescent="0.2">
      <c r="K15" t="s">
        <v>42</v>
      </c>
      <c r="M15" t="s">
        <v>6</v>
      </c>
      <c r="N15" t="s">
        <v>8</v>
      </c>
    </row>
    <row r="16" spans="1:15" x14ac:dyDescent="0.2">
      <c r="K16" t="s">
        <v>9</v>
      </c>
      <c r="L16" t="s">
        <v>15</v>
      </c>
      <c r="M16" s="2">
        <v>2.0040333333333336</v>
      </c>
      <c r="N16" s="2">
        <v>0.63236666666666652</v>
      </c>
    </row>
    <row r="17" spans="11:14" x14ac:dyDescent="0.2">
      <c r="K17" t="s">
        <v>10</v>
      </c>
      <c r="L17" t="s">
        <v>15</v>
      </c>
      <c r="M17" s="2">
        <v>2.0739999999999998</v>
      </c>
      <c r="N17" s="2">
        <v>0.46370000000000022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 data for low-res</vt:lpstr>
      <vt:lpstr>LOI data for high-res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HsiaoTieh Hsu</dc:creator>
  <cp:lastModifiedBy>Yuchen Liu</cp:lastModifiedBy>
  <dcterms:created xsi:type="dcterms:W3CDTF">2016-04-08T18:12:50Z</dcterms:created>
  <dcterms:modified xsi:type="dcterms:W3CDTF">2018-10-16T17:24:54Z</dcterms:modified>
</cp:coreProperties>
</file>