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ch\OneDrive\Desktop\01 RE 100 Complex ไก่ไข่\999 07-2024 Day &amp; Night รายชั่วโมง\"/>
    </mc:Choice>
  </mc:AlternateContent>
  <xr:revisionPtr revIDLastSave="0" documentId="13_ncr:1_{43AE2E55-573B-474C-B3E2-DCDD52649F1D}" xr6:coauthVersionLast="47" xr6:coauthVersionMax="47" xr10:uidLastSave="{00000000-0000-0000-0000-000000000000}"/>
  <bookViews>
    <workbookView xWindow="4860" yWindow="2100" windowWidth="21600" windowHeight="11295" xr2:uid="{2B41CA54-969C-429C-B27B-4B805404BA08}"/>
  </bookViews>
  <sheets>
    <sheet name="ตัวอย่างรายชั่วโมง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8" i="1" l="1"/>
  <c r="L208" i="1"/>
  <c r="K208" i="1"/>
  <c r="J208" i="1"/>
  <c r="AC207" i="1"/>
  <c r="AB207" i="1"/>
  <c r="AA207" i="1"/>
  <c r="Z207" i="1"/>
  <c r="Y207" i="1"/>
  <c r="X207" i="1"/>
  <c r="W207" i="1"/>
  <c r="V207" i="1"/>
  <c r="U207" i="1"/>
  <c r="U208" i="1" s="1"/>
  <c r="T207" i="1"/>
  <c r="T208" i="1" s="1"/>
  <c r="S207" i="1"/>
  <c r="S208" i="1" s="1"/>
  <c r="R207" i="1"/>
  <c r="R208" i="1" s="1"/>
  <c r="Q207" i="1"/>
  <c r="P207" i="1"/>
  <c r="D207" i="1" s="1"/>
  <c r="O207" i="1"/>
  <c r="N207" i="1"/>
  <c r="M207" i="1"/>
  <c r="L207" i="1"/>
  <c r="K207" i="1"/>
  <c r="J207" i="1"/>
  <c r="I207" i="1"/>
  <c r="H207" i="1"/>
  <c r="G207" i="1"/>
  <c r="F207" i="1"/>
  <c r="AC206" i="1"/>
  <c r="AB206" i="1"/>
  <c r="AA206" i="1"/>
  <c r="AA208" i="1" s="1"/>
  <c r="Z206" i="1"/>
  <c r="Z208" i="1" s="1"/>
  <c r="Y206" i="1"/>
  <c r="Y208" i="1" s="1"/>
  <c r="X206" i="1"/>
  <c r="W206" i="1"/>
  <c r="V206" i="1"/>
  <c r="E206" i="1" s="1"/>
  <c r="U206" i="1"/>
  <c r="T206" i="1"/>
  <c r="S206" i="1"/>
  <c r="R206" i="1"/>
  <c r="Q206" i="1"/>
  <c r="P206" i="1"/>
  <c r="O206" i="1"/>
  <c r="N206" i="1"/>
  <c r="M206" i="1"/>
  <c r="L206" i="1"/>
  <c r="C5" i="1" s="1"/>
  <c r="K206" i="1"/>
  <c r="J206" i="1"/>
  <c r="I206" i="1"/>
  <c r="H206" i="1"/>
  <c r="G206" i="1"/>
  <c r="G208" i="1" s="1"/>
  <c r="F206" i="1"/>
  <c r="C12" i="1" s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C4" i="1" s="1"/>
  <c r="K205" i="1"/>
  <c r="J205" i="1"/>
  <c r="I205" i="1"/>
  <c r="H205" i="1"/>
  <c r="E205" i="1" s="1"/>
  <c r="G205" i="1"/>
  <c r="C11" i="1" s="1"/>
  <c r="F205" i="1"/>
  <c r="AC204" i="1"/>
  <c r="AC208" i="1" s="1"/>
  <c r="AB204" i="1"/>
  <c r="AB208" i="1" s="1"/>
  <c r="AA204" i="1"/>
  <c r="Z204" i="1"/>
  <c r="Y204" i="1"/>
  <c r="X204" i="1"/>
  <c r="X208" i="1" s="1"/>
  <c r="W204" i="1"/>
  <c r="W208" i="1" s="1"/>
  <c r="V204" i="1"/>
  <c r="V208" i="1" s="1"/>
  <c r="U204" i="1"/>
  <c r="T204" i="1"/>
  <c r="S204" i="1"/>
  <c r="R204" i="1"/>
  <c r="Q204" i="1"/>
  <c r="Q208" i="1" s="1"/>
  <c r="P204" i="1"/>
  <c r="P208" i="1" s="1"/>
  <c r="O204" i="1"/>
  <c r="O208" i="1" s="1"/>
  <c r="N204" i="1"/>
  <c r="C3" i="1" s="1"/>
  <c r="M204" i="1"/>
  <c r="L204" i="1"/>
  <c r="K204" i="1"/>
  <c r="J204" i="1"/>
  <c r="I204" i="1"/>
  <c r="I208" i="1" s="1"/>
  <c r="H204" i="1"/>
  <c r="H208" i="1" s="1"/>
  <c r="G204" i="1"/>
  <c r="F204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1" i="1"/>
  <c r="D201" i="1"/>
  <c r="E200" i="1"/>
  <c r="E202" i="1" s="1"/>
  <c r="D200" i="1"/>
  <c r="D202" i="1" s="1"/>
  <c r="E199" i="1"/>
  <c r="D199" i="1"/>
  <c r="E198" i="1"/>
  <c r="D198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5" i="1"/>
  <c r="D195" i="1"/>
  <c r="E194" i="1"/>
  <c r="D194" i="1"/>
  <c r="E193" i="1"/>
  <c r="D193" i="1"/>
  <c r="E192" i="1"/>
  <c r="E196" i="1" s="1"/>
  <c r="D192" i="1"/>
  <c r="D196" i="1" s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89" i="1"/>
  <c r="D189" i="1"/>
  <c r="E188" i="1"/>
  <c r="D188" i="1"/>
  <c r="E187" i="1"/>
  <c r="D187" i="1"/>
  <c r="E186" i="1"/>
  <c r="E190" i="1" s="1"/>
  <c r="D186" i="1"/>
  <c r="D190" i="1" s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3" i="1"/>
  <c r="E184" i="1" s="1"/>
  <c r="D183" i="1"/>
  <c r="D184" i="1" s="1"/>
  <c r="E182" i="1"/>
  <c r="D182" i="1"/>
  <c r="E181" i="1"/>
  <c r="D181" i="1"/>
  <c r="E180" i="1"/>
  <c r="D180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7" i="1"/>
  <c r="D177" i="1"/>
  <c r="E176" i="1"/>
  <c r="D176" i="1"/>
  <c r="E175" i="1"/>
  <c r="D175" i="1"/>
  <c r="E174" i="1"/>
  <c r="E178" i="1" s="1"/>
  <c r="D174" i="1"/>
  <c r="D178" i="1" s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1" i="1"/>
  <c r="D171" i="1"/>
  <c r="E170" i="1"/>
  <c r="D170" i="1"/>
  <c r="E169" i="1"/>
  <c r="E172" i="1" s="1"/>
  <c r="D169" i="1"/>
  <c r="E168" i="1"/>
  <c r="D168" i="1"/>
  <c r="D172" i="1" s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E165" i="1"/>
  <c r="D165" i="1"/>
  <c r="E164" i="1"/>
  <c r="D164" i="1"/>
  <c r="E163" i="1"/>
  <c r="D163" i="1"/>
  <c r="E162" i="1"/>
  <c r="D162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59" i="1"/>
  <c r="D159" i="1"/>
  <c r="E158" i="1"/>
  <c r="D158" i="1"/>
  <c r="E157" i="1"/>
  <c r="D157" i="1"/>
  <c r="D160" i="1" s="1"/>
  <c r="E156" i="1"/>
  <c r="E160" i="1" s="1"/>
  <c r="D156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3" i="1"/>
  <c r="D153" i="1"/>
  <c r="E152" i="1"/>
  <c r="D152" i="1"/>
  <c r="E151" i="1"/>
  <c r="D151" i="1"/>
  <c r="E150" i="1"/>
  <c r="E154" i="1" s="1"/>
  <c r="D150" i="1"/>
  <c r="D154" i="1" s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7" i="1"/>
  <c r="D147" i="1"/>
  <c r="E146" i="1"/>
  <c r="D146" i="1"/>
  <c r="E145" i="1"/>
  <c r="D145" i="1"/>
  <c r="E144" i="1"/>
  <c r="E148" i="1" s="1"/>
  <c r="D144" i="1"/>
  <c r="D148" i="1" s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1" i="1"/>
  <c r="D141" i="1"/>
  <c r="E140" i="1"/>
  <c r="E142" i="1" s="1"/>
  <c r="D140" i="1"/>
  <c r="D142" i="1" s="1"/>
  <c r="E139" i="1"/>
  <c r="D139" i="1"/>
  <c r="E138" i="1"/>
  <c r="D138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5" i="1"/>
  <c r="D135" i="1"/>
  <c r="E134" i="1"/>
  <c r="D134" i="1"/>
  <c r="E133" i="1"/>
  <c r="D133" i="1"/>
  <c r="E132" i="1"/>
  <c r="E136" i="1" s="1"/>
  <c r="D132" i="1"/>
  <c r="D136" i="1" s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29" i="1"/>
  <c r="D129" i="1"/>
  <c r="E128" i="1"/>
  <c r="D128" i="1"/>
  <c r="E127" i="1"/>
  <c r="D127" i="1"/>
  <c r="E126" i="1"/>
  <c r="E130" i="1" s="1"/>
  <c r="D126" i="1"/>
  <c r="D130" i="1" s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3" i="1"/>
  <c r="E124" i="1" s="1"/>
  <c r="D123" i="1"/>
  <c r="D124" i="1" s="1"/>
  <c r="E122" i="1"/>
  <c r="D122" i="1"/>
  <c r="E121" i="1"/>
  <c r="D121" i="1"/>
  <c r="E120" i="1"/>
  <c r="D120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7" i="1"/>
  <c r="D117" i="1"/>
  <c r="E116" i="1"/>
  <c r="D116" i="1"/>
  <c r="E115" i="1"/>
  <c r="D115" i="1"/>
  <c r="E114" i="1"/>
  <c r="E118" i="1" s="1"/>
  <c r="D114" i="1"/>
  <c r="D118" i="1" s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E111" i="1"/>
  <c r="D111" i="1"/>
  <c r="E110" i="1"/>
  <c r="D110" i="1"/>
  <c r="E109" i="1"/>
  <c r="D109" i="1"/>
  <c r="E108" i="1"/>
  <c r="D108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5" i="1"/>
  <c r="D105" i="1"/>
  <c r="E104" i="1"/>
  <c r="D104" i="1"/>
  <c r="E103" i="1"/>
  <c r="D103" i="1"/>
  <c r="D106" i="1" s="1"/>
  <c r="E102" i="1"/>
  <c r="E106" i="1" s="1"/>
  <c r="D102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99" i="1"/>
  <c r="D99" i="1"/>
  <c r="E98" i="1"/>
  <c r="D98" i="1"/>
  <c r="E97" i="1"/>
  <c r="D97" i="1"/>
  <c r="E96" i="1"/>
  <c r="E100" i="1" s="1"/>
  <c r="D96" i="1"/>
  <c r="D100" i="1" s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3" i="1"/>
  <c r="D93" i="1"/>
  <c r="E92" i="1"/>
  <c r="D92" i="1"/>
  <c r="E91" i="1"/>
  <c r="D91" i="1"/>
  <c r="E90" i="1"/>
  <c r="E94" i="1" s="1"/>
  <c r="D90" i="1"/>
  <c r="D94" i="1" s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7" i="1"/>
  <c r="D87" i="1"/>
  <c r="E86" i="1"/>
  <c r="E88" i="1" s="1"/>
  <c r="D86" i="1"/>
  <c r="D88" i="1" s="1"/>
  <c r="E85" i="1"/>
  <c r="D85" i="1"/>
  <c r="E84" i="1"/>
  <c r="D84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1" i="1"/>
  <c r="D81" i="1"/>
  <c r="E80" i="1"/>
  <c r="D80" i="1"/>
  <c r="E79" i="1"/>
  <c r="D79" i="1"/>
  <c r="E78" i="1"/>
  <c r="E82" i="1" s="1"/>
  <c r="D78" i="1"/>
  <c r="D82" i="1" s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5" i="1"/>
  <c r="D75" i="1"/>
  <c r="E74" i="1"/>
  <c r="D74" i="1"/>
  <c r="E73" i="1"/>
  <c r="D73" i="1"/>
  <c r="E72" i="1"/>
  <c r="E76" i="1" s="1"/>
  <c r="D72" i="1"/>
  <c r="D76" i="1" s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69" i="1"/>
  <c r="E70" i="1" s="1"/>
  <c r="D69" i="1"/>
  <c r="D70" i="1" s="1"/>
  <c r="E68" i="1"/>
  <c r="D68" i="1"/>
  <c r="E67" i="1"/>
  <c r="D67" i="1"/>
  <c r="E66" i="1"/>
  <c r="D6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3" i="1"/>
  <c r="D63" i="1"/>
  <c r="E62" i="1"/>
  <c r="D62" i="1"/>
  <c r="E61" i="1"/>
  <c r="D61" i="1"/>
  <c r="E60" i="1"/>
  <c r="E64" i="1" s="1"/>
  <c r="D60" i="1"/>
  <c r="D64" i="1" s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7" i="1"/>
  <c r="D57" i="1"/>
  <c r="E56" i="1"/>
  <c r="D56" i="1"/>
  <c r="E55" i="1"/>
  <c r="E58" i="1" s="1"/>
  <c r="D55" i="1"/>
  <c r="E54" i="1"/>
  <c r="D54" i="1"/>
  <c r="D58" i="1" s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E51" i="1"/>
  <c r="D51" i="1"/>
  <c r="E50" i="1"/>
  <c r="D50" i="1"/>
  <c r="E49" i="1"/>
  <c r="D49" i="1"/>
  <c r="E48" i="1"/>
  <c r="D48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5" i="1"/>
  <c r="D45" i="1"/>
  <c r="E44" i="1"/>
  <c r="D44" i="1"/>
  <c r="E43" i="1"/>
  <c r="D43" i="1"/>
  <c r="D46" i="1" s="1"/>
  <c r="E42" i="1"/>
  <c r="E46" i="1" s="1"/>
  <c r="D42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39" i="1"/>
  <c r="D39" i="1"/>
  <c r="E38" i="1"/>
  <c r="D38" i="1"/>
  <c r="E37" i="1"/>
  <c r="D37" i="1"/>
  <c r="E36" i="1"/>
  <c r="E40" i="1" s="1"/>
  <c r="D36" i="1"/>
  <c r="D40" i="1" s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3" i="1"/>
  <c r="D33" i="1"/>
  <c r="E32" i="1"/>
  <c r="D32" i="1"/>
  <c r="E31" i="1"/>
  <c r="D31" i="1"/>
  <c r="E30" i="1"/>
  <c r="E34" i="1" s="1"/>
  <c r="D30" i="1"/>
  <c r="D34" i="1" s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7" i="1"/>
  <c r="D27" i="1"/>
  <c r="E26" i="1"/>
  <c r="E28" i="1" s="1"/>
  <c r="D26" i="1"/>
  <c r="D28" i="1" s="1"/>
  <c r="E25" i="1"/>
  <c r="D25" i="1"/>
  <c r="E24" i="1"/>
  <c r="D24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1" i="1"/>
  <c r="D21" i="1"/>
  <c r="E20" i="1"/>
  <c r="D20" i="1"/>
  <c r="E19" i="1"/>
  <c r="D19" i="1"/>
  <c r="E18" i="1"/>
  <c r="E22" i="1" s="1"/>
  <c r="D18" i="1"/>
  <c r="D22" i="1" s="1"/>
  <c r="C13" i="1"/>
  <c r="C7" i="1" l="1"/>
  <c r="D206" i="1"/>
  <c r="N208" i="1"/>
  <c r="D204" i="1"/>
  <c r="E204" i="1"/>
  <c r="E208" i="1" s="1"/>
  <c r="C6" i="1"/>
  <c r="E207" i="1"/>
  <c r="F208" i="1"/>
  <c r="C14" i="1" s="1"/>
  <c r="D205" i="1"/>
  <c r="C10" i="1"/>
  <c r="D208" i="1" l="1"/>
</calcChain>
</file>

<file path=xl/sharedStrings.xml><?xml version="1.0" encoding="utf-8"?>
<sst xmlns="http://schemas.openxmlformats.org/spreadsheetml/2006/main" count="249" uniqueCount="82">
  <si>
    <t>Day time</t>
  </si>
  <si>
    <t>6.00 - 18.00</t>
  </si>
  <si>
    <t>ชื่อผู้ใช้ไฟ :</t>
  </si>
  <si>
    <t>ฟาร์ม Complex ไก่ไข่จันทบุรี</t>
  </si>
  <si>
    <t>PEA</t>
  </si>
  <si>
    <t>หมายเลขมิเตอร์ :</t>
  </si>
  <si>
    <t>6201224122 </t>
  </si>
  <si>
    <t>Tariff :</t>
  </si>
  <si>
    <t>TOU</t>
  </si>
  <si>
    <t>Biogas 550 kW</t>
  </si>
  <si>
    <t>CT Ratio :</t>
  </si>
  <si>
    <t>75:5 A.</t>
  </si>
  <si>
    <t>VT Ratio :</t>
  </si>
  <si>
    <t>22000:110 V.</t>
  </si>
  <si>
    <t>Biogas 370 kW</t>
  </si>
  <si>
    <t xml:space="preserve">Solar </t>
  </si>
  <si>
    <t>300/360 kWp</t>
  </si>
  <si>
    <t>Solar 360 kW</t>
  </si>
  <si>
    <t>รวม</t>
  </si>
  <si>
    <t>Night time</t>
  </si>
  <si>
    <t>18.00 - 6.00</t>
  </si>
  <si>
    <t>Average</t>
  </si>
  <si>
    <t>kWh/Day</t>
  </si>
  <si>
    <t>Off - peak</t>
  </si>
  <si>
    <t>On - Peak</t>
  </si>
  <si>
    <t>0.00 - 1.00</t>
  </si>
  <si>
    <t>1.00 - 2.00</t>
  </si>
  <si>
    <t>2.00 - 3.00</t>
  </si>
  <si>
    <t>3.00 - 4.00</t>
  </si>
  <si>
    <t>4.00 - 5.00</t>
  </si>
  <si>
    <t>5.00 - 6.00</t>
  </si>
  <si>
    <t>6.00 - 7.00</t>
  </si>
  <si>
    <t>7.00 - 8.00</t>
  </si>
  <si>
    <t>8.00 - 9.00</t>
  </si>
  <si>
    <t>9.00 - 10.00</t>
  </si>
  <si>
    <t>10.00 - 11.00</t>
  </si>
  <si>
    <t>11.00 - 12.00</t>
  </si>
  <si>
    <t>12.00 - 13.00</t>
  </si>
  <si>
    <t>13.00 - 14.00</t>
  </si>
  <si>
    <t>14.00 - 15.00</t>
  </si>
  <si>
    <t>15.00 - 16.00</t>
  </si>
  <si>
    <t>16.00 - 17.00</t>
  </si>
  <si>
    <t>17.00 - 18.00</t>
  </si>
  <si>
    <t>18.00 - 19.00</t>
  </si>
  <si>
    <t>19.00 - 20.00</t>
  </si>
  <si>
    <t>20.00 - 21.00</t>
  </si>
  <si>
    <t>21.00 - 22.00</t>
  </si>
  <si>
    <t>22.00 - 23.00</t>
  </si>
  <si>
    <t>23.00 - 0.00</t>
  </si>
  <si>
    <t>1 สิงหาคม 2024</t>
  </si>
  <si>
    <t>2 สิงหาคม 2024</t>
  </si>
  <si>
    <t>3 สิงหาคม 2024</t>
  </si>
  <si>
    <t>4 สิงหาคม 2024</t>
  </si>
  <si>
    <t>5 สิงหาคม 2024</t>
  </si>
  <si>
    <t>6 สิงหาคม 2024</t>
  </si>
  <si>
    <t>7 สิงหาคม 2024</t>
  </si>
  <si>
    <t>8 สิงหาคม 2024</t>
  </si>
  <si>
    <t>9 สิงหาคม 2024</t>
  </si>
  <si>
    <t>10 สิงหาคม 2024</t>
  </si>
  <si>
    <t>11 สิงหาคม 2024</t>
  </si>
  <si>
    <t>12 สิงหาคม 2024</t>
  </si>
  <si>
    <t>13 สิงหาคม 2024</t>
  </si>
  <si>
    <t>14 สิงหาคม 2024</t>
  </si>
  <si>
    <t>15 สิงหาคม 2024</t>
  </si>
  <si>
    <t>16 สิงหาคม 2024</t>
  </si>
  <si>
    <t>17 สิงหาคม 2024</t>
  </si>
  <si>
    <t>18 สิงหาคม 2024</t>
  </si>
  <si>
    <t>19 สิงหาคม 2024</t>
  </si>
  <si>
    <t>20 สิงหาคม 2024</t>
  </si>
  <si>
    <t>21 สิงหาคม 2024</t>
  </si>
  <si>
    <t>22 สิงหาคม 2024</t>
  </si>
  <si>
    <t>23 สิงหาคม 2024</t>
  </si>
  <si>
    <t/>
  </si>
  <si>
    <t>24 สิงหาคม 2024</t>
  </si>
  <si>
    <t>25 สิงหาคม 2024</t>
  </si>
  <si>
    <t>26 สิงหาคม 2024</t>
  </si>
  <si>
    <t>27 สิงหาคม 2024</t>
  </si>
  <si>
    <t>28 สิงหาคม 2024</t>
  </si>
  <si>
    <t>29 สิงหาคม 2024</t>
  </si>
  <si>
    <t>30 สิงหาคม 2024</t>
  </si>
  <si>
    <t>31 สิงหาคม 2024</t>
  </si>
  <si>
    <t>เฉลี่ย
 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</si>
</sst>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_ 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4"/>
      <color theme="1"/>
      <name val="TH Sarabun New"/>
      <family val="2"/>
    </font>
    <font>
      <b/>
      <sz val="24"/>
      <color theme="0"/>
      <name val="TH Sarabun New"/>
      <family val="2"/>
    </font>
    <font>
      <sz val="24"/>
      <name val="TH Sarabun New"/>
      <family val="2"/>
    </font>
    <font>
      <b/>
      <sz val="24"/>
      <name val="TH Sarabun New"/>
      <family val="2"/>
    </font>
    <font>
      <b/>
      <sz val="24"/>
      <color theme="1"/>
      <name val="TH Sarabun New"/>
      <family val="2"/>
    </font>
    <font>
      <sz val="24"/>
      <color theme="0"/>
      <name val="TH Sarabun New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5" fillId="3" borderId="1" xfId="1" applyFont="1" applyFill="1" applyBorder="1" applyAlignment="1">
      <alignment horizontal="left" vertical="center" indent="2"/>
    </xf>
    <xf numFmtId="43" fontId="3" fillId="0" borderId="1" xfId="0" applyNumberFormat="1" applyFont="1" applyBorder="1"/>
    <xf numFmtId="43" fontId="3" fillId="0" borderId="0" xfId="0" applyNumberFormat="1" applyFont="1"/>
    <xf numFmtId="43" fontId="3" fillId="4" borderId="1" xfId="1" applyFont="1" applyFill="1" applyBorder="1" applyAlignment="1">
      <alignment horizontal="left" vertical="center" indent="2"/>
    </xf>
    <xf numFmtId="43" fontId="3" fillId="5" borderId="1" xfId="1" applyFont="1" applyFill="1" applyBorder="1" applyAlignment="1">
      <alignment horizontal="left" vertical="center" indent="2"/>
    </xf>
    <xf numFmtId="2" fontId="3" fillId="6" borderId="1" xfId="1" applyNumberFormat="1" applyFont="1" applyFill="1" applyBorder="1" applyAlignment="1">
      <alignment horizontal="left" vertical="center" indent="2"/>
    </xf>
    <xf numFmtId="2" fontId="3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vertical="center"/>
    </xf>
    <xf numFmtId="0" fontId="6" fillId="7" borderId="1" xfId="0" applyFont="1" applyFill="1" applyBorder="1" applyAlignment="1">
      <alignment horizontal="center"/>
    </xf>
    <xf numFmtId="0" fontId="6" fillId="0" borderId="0" xfId="0" applyFont="1"/>
    <xf numFmtId="43" fontId="3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left" indent="2"/>
    </xf>
    <xf numFmtId="164" fontId="3" fillId="0" borderId="0" xfId="0" applyNumberFormat="1" applyFont="1" applyAlignment="1">
      <alignment horizontal="center" vertical="center"/>
    </xf>
    <xf numFmtId="0" fontId="3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7" fillId="8" borderId="1" xfId="2" applyFont="1" applyFill="1" applyBorder="1" applyAlignment="1">
      <alignment horizontal="center"/>
    </xf>
    <xf numFmtId="0" fontId="7" fillId="9" borderId="1" xfId="2" applyFont="1" applyFill="1" applyBorder="1" applyAlignment="1">
      <alignment horizontal="center"/>
    </xf>
    <xf numFmtId="2" fontId="3" fillId="10" borderId="1" xfId="3" applyNumberFormat="1" applyFont="1" applyFill="1" applyBorder="1" applyAlignment="1">
      <alignment horizontal="left" vertical="center" indent="1"/>
    </xf>
    <xf numFmtId="2" fontId="8" fillId="2" borderId="1" xfId="3" applyNumberFormat="1" applyFont="1" applyFill="1" applyBorder="1" applyAlignment="1">
      <alignment horizontal="left" vertical="center" indent="1"/>
    </xf>
    <xf numFmtId="2" fontId="3" fillId="0" borderId="0" xfId="3" applyNumberFormat="1" applyFont="1" applyBorder="1" applyAlignment="1">
      <alignment horizontal="left" indent="1"/>
    </xf>
    <xf numFmtId="2" fontId="3" fillId="0" borderId="1" xfId="3" applyNumberFormat="1" applyFont="1" applyFill="1" applyBorder="1" applyAlignment="1">
      <alignment horizontal="center" vertical="center"/>
    </xf>
    <xf numFmtId="43" fontId="3" fillId="0" borderId="1" xfId="3" applyFont="1" applyFill="1" applyBorder="1" applyAlignment="1">
      <alignment horizontal="left" vertical="center" indent="2"/>
    </xf>
    <xf numFmtId="43" fontId="3" fillId="11" borderId="1" xfId="1" applyFont="1" applyFill="1" applyBorder="1" applyAlignment="1">
      <alignment horizontal="center" vertical="center"/>
    </xf>
    <xf numFmtId="2" fontId="3" fillId="0" borderId="0" xfId="3" applyNumberFormat="1" applyFont="1" applyBorder="1" applyAlignment="1">
      <alignment horizontal="left"/>
    </xf>
    <xf numFmtId="43" fontId="3" fillId="0" borderId="1" xfId="1" applyFont="1" applyBorder="1"/>
    <xf numFmtId="43" fontId="3" fillId="5" borderId="1" xfId="1" applyFont="1" applyFill="1" applyBorder="1" applyAlignment="1">
      <alignment horizontal="right" vertical="center"/>
    </xf>
    <xf numFmtId="43" fontId="3" fillId="5" borderId="1" xfId="1" applyFont="1" applyFill="1" applyBorder="1" applyAlignment="1">
      <alignment horizontal="center" vertical="center"/>
    </xf>
    <xf numFmtId="43" fontId="7" fillId="12" borderId="1" xfId="3" applyFont="1" applyFill="1" applyBorder="1" applyAlignment="1">
      <alignment horizontal="left" vertical="center" indent="2"/>
    </xf>
    <xf numFmtId="43" fontId="3" fillId="6" borderId="1" xfId="3" applyFont="1" applyFill="1" applyBorder="1" applyAlignment="1">
      <alignment horizontal="left" vertical="center" indent="2"/>
    </xf>
    <xf numFmtId="43" fontId="3" fillId="6" borderId="1" xfId="1" applyFont="1" applyFill="1" applyBorder="1" applyAlignment="1">
      <alignment horizontal="right" vertical="center"/>
    </xf>
    <xf numFmtId="2" fontId="3" fillId="0" borderId="0" xfId="3" applyNumberFormat="1" applyFont="1" applyFill="1" applyBorder="1" applyAlignment="1">
      <alignment horizontal="left"/>
    </xf>
    <xf numFmtId="43" fontId="3" fillId="0" borderId="1" xfId="1" applyFont="1" applyFill="1" applyBorder="1" applyAlignment="1">
      <alignment horizontal="right" vertical="center"/>
    </xf>
    <xf numFmtId="0" fontId="3" fillId="6" borderId="0" xfId="2" applyFont="1" applyFill="1" applyAlignment="1">
      <alignment horizontal="left"/>
    </xf>
    <xf numFmtId="0" fontId="3" fillId="13" borderId="0" xfId="2" applyFont="1" applyFill="1" applyAlignment="1">
      <alignment horizontal="left"/>
    </xf>
    <xf numFmtId="43" fontId="3" fillId="13" borderId="1" xfId="3" applyFont="1" applyFill="1" applyBorder="1" applyAlignment="1">
      <alignment horizontal="left" vertical="center" indent="2"/>
    </xf>
    <xf numFmtId="43" fontId="3" fillId="14" borderId="1" xfId="1" applyFont="1" applyFill="1" applyBorder="1" applyAlignment="1">
      <alignment horizontal="right" vertical="center"/>
    </xf>
    <xf numFmtId="43" fontId="3" fillId="0" borderId="0" xfId="2" applyNumberFormat="1" applyFont="1" applyAlignment="1">
      <alignment horizontal="left"/>
    </xf>
    <xf numFmtId="2" fontId="3" fillId="0" borderId="1" xfId="3" applyNumberFormat="1" applyFont="1" applyFill="1" applyBorder="1" applyAlignment="1">
      <alignment horizontal="center" vertical="center" wrapText="1"/>
    </xf>
  </cellXfs>
  <cellStyles count="4">
    <cellStyle name="จุลภาค" xfId="1" builtinId="3"/>
    <cellStyle name="จุลภาค 2" xfId="3" xr:uid="{2354C5F9-6763-425B-8E3C-3D439771C5C1}"/>
    <cellStyle name="ปกติ" xfId="0" builtinId="0"/>
    <cellStyle name="ปกติ 3" xfId="2" xr:uid="{16B9570C-6AE4-4696-BF94-4C755B67E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D814-38A8-4794-8032-AE66E7053A27}">
  <sheetPr>
    <tabColor theme="1"/>
  </sheetPr>
  <dimension ref="A1:AD216"/>
  <sheetViews>
    <sheetView tabSelected="1" topLeftCell="A15" zoomScale="55" zoomScaleNormal="55" workbookViewId="0">
      <selection activeCell="J25" sqref="J25"/>
    </sheetView>
  </sheetViews>
  <sheetFormatPr defaultColWidth="7.125" defaultRowHeight="36" x14ac:dyDescent="0.8"/>
  <cols>
    <col min="1" max="1" width="11" style="18" customWidth="1"/>
    <col min="2" max="2" width="23.75" style="18" bestFit="1" customWidth="1"/>
    <col min="3" max="3" width="23.75" style="19" bestFit="1" customWidth="1"/>
    <col min="4" max="4" width="13.75" style="19" hidden="1" customWidth="1"/>
    <col min="5" max="5" width="21.5" style="19" customWidth="1"/>
    <col min="6" max="6" width="18.5" style="18" bestFit="1" customWidth="1"/>
    <col min="7" max="7" width="16.5" style="18" bestFit="1" customWidth="1"/>
    <col min="8" max="8" width="18.5" style="18" bestFit="1" customWidth="1"/>
    <col min="9" max="14" width="16.5" style="18" bestFit="1" customWidth="1"/>
    <col min="15" max="15" width="18.125" style="18" bestFit="1" customWidth="1"/>
    <col min="16" max="28" width="19.625" style="18" bestFit="1" customWidth="1"/>
    <col min="29" max="29" width="18.125" style="18" bestFit="1" customWidth="1"/>
    <col min="30" max="16384" width="7.125" style="18"/>
  </cols>
  <sheetData>
    <row r="1" spans="1:29" s="1" customFormat="1" hidden="1" x14ac:dyDescent="0.8"/>
    <row r="2" spans="1:29" s="1" customFormat="1" hidden="1" x14ac:dyDescent="0.8">
      <c r="B2" s="2" t="s">
        <v>0</v>
      </c>
      <c r="C2" s="2" t="s">
        <v>1</v>
      </c>
      <c r="D2" s="3"/>
      <c r="E2" s="4" t="s">
        <v>2</v>
      </c>
      <c r="F2" s="5" t="s">
        <v>3</v>
      </c>
      <c r="G2" s="5"/>
      <c r="H2" s="5"/>
    </row>
    <row r="3" spans="1:29" s="1" customFormat="1" hidden="1" x14ac:dyDescent="0.8">
      <c r="B3" s="6" t="s">
        <v>4</v>
      </c>
      <c r="C3" s="7">
        <f>AVERAGE(L204:W204)</f>
        <v>54.083870967741937</v>
      </c>
      <c r="D3" s="8"/>
      <c r="E3" s="4" t="s">
        <v>5</v>
      </c>
      <c r="F3" s="4" t="s">
        <v>6</v>
      </c>
      <c r="G3" s="4" t="s">
        <v>7</v>
      </c>
      <c r="H3" s="4" t="s">
        <v>8</v>
      </c>
    </row>
    <row r="4" spans="1:29" s="1" customFormat="1" hidden="1" x14ac:dyDescent="0.8">
      <c r="B4" s="9" t="s">
        <v>9</v>
      </c>
      <c r="C4" s="7">
        <f>AVERAGE(L205:W205)</f>
        <v>257.89247311827961</v>
      </c>
      <c r="D4" s="8"/>
      <c r="E4" s="4" t="s">
        <v>10</v>
      </c>
      <c r="F4" s="4" t="s">
        <v>11</v>
      </c>
      <c r="G4" s="4" t="s">
        <v>12</v>
      </c>
      <c r="H4" s="4" t="s">
        <v>13</v>
      </c>
    </row>
    <row r="5" spans="1:29" s="1" customFormat="1" hidden="1" x14ac:dyDescent="0.8">
      <c r="B5" s="9" t="s">
        <v>14</v>
      </c>
      <c r="C5" s="7">
        <f>AVERAGE(L206:W206)</f>
        <v>210.7180107526882</v>
      </c>
      <c r="D5" s="8"/>
      <c r="E5" s="4" t="s">
        <v>15</v>
      </c>
      <c r="F5" s="5" t="s">
        <v>16</v>
      </c>
      <c r="G5" s="5"/>
      <c r="H5" s="5"/>
    </row>
    <row r="6" spans="1:29" s="1" customFormat="1" hidden="1" x14ac:dyDescent="0.8">
      <c r="B6" s="10" t="s">
        <v>17</v>
      </c>
      <c r="C6" s="7">
        <f>AVERAGE(L207:W207)</f>
        <v>87.840575916397839</v>
      </c>
      <c r="D6" s="8"/>
      <c r="E6" s="8"/>
    </row>
    <row r="7" spans="1:29" s="1" customFormat="1" hidden="1" x14ac:dyDescent="0.8">
      <c r="B7" s="11" t="s">
        <v>18</v>
      </c>
      <c r="C7" s="7">
        <f>AVERAGE(L208:W208)</f>
        <v>610.53493075510755</v>
      </c>
      <c r="D7" s="8"/>
      <c r="E7" s="8"/>
    </row>
    <row r="8" spans="1:29" s="1" customFormat="1" hidden="1" x14ac:dyDescent="0.8">
      <c r="B8" s="12"/>
      <c r="C8" s="12"/>
      <c r="D8" s="13"/>
      <c r="E8" s="13"/>
      <c r="F8" s="13"/>
    </row>
    <row r="9" spans="1:29" s="1" customFormat="1" hidden="1" x14ac:dyDescent="0.8">
      <c r="B9" s="14" t="s">
        <v>19</v>
      </c>
      <c r="C9" s="14" t="s">
        <v>20</v>
      </c>
      <c r="D9" s="15"/>
      <c r="E9" s="15"/>
      <c r="F9" s="1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9" s="1" customFormat="1" hidden="1" x14ac:dyDescent="0.8">
      <c r="B10" s="6" t="s">
        <v>4</v>
      </c>
      <c r="C10" s="7">
        <f>AVERAGE(F204:K204,X204:AC204)</f>
        <v>55.452419354838725</v>
      </c>
      <c r="D10" s="8"/>
      <c r="E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9" s="1" customFormat="1" hidden="1" x14ac:dyDescent="0.8">
      <c r="B11" s="9" t="s">
        <v>9</v>
      </c>
      <c r="C11" s="7">
        <f>AVERAGE(F205:K205,X205:AC205)</f>
        <v>249.7214157706093</v>
      </c>
      <c r="D11" s="8"/>
      <c r="E11" s="8"/>
    </row>
    <row r="12" spans="1:29" s="1" customFormat="1" hidden="1" x14ac:dyDescent="0.8">
      <c r="B12" s="9" t="s">
        <v>14</v>
      </c>
      <c r="C12" s="7">
        <f>AVERAGE(F206:K206,X206:AC206)</f>
        <v>205.55695525892963</v>
      </c>
      <c r="D12" s="8"/>
      <c r="E12" s="8"/>
    </row>
    <row r="13" spans="1:29" s="1" customFormat="1" hidden="1" x14ac:dyDescent="0.8">
      <c r="B13" s="10" t="s">
        <v>17</v>
      </c>
      <c r="C13" s="7">
        <f>AVERAGE(F207:K207,X207:AC207)</f>
        <v>0.424906821495944</v>
      </c>
      <c r="D13" s="8"/>
      <c r="E13" s="8"/>
    </row>
    <row r="14" spans="1:29" s="1" customFormat="1" hidden="1" x14ac:dyDescent="0.8">
      <c r="B14" s="11" t="s">
        <v>18</v>
      </c>
      <c r="C14" s="7">
        <f>AVERAGE(F208:K208,X208:AC208)</f>
        <v>511.15569720587365</v>
      </c>
      <c r="D14" s="8"/>
      <c r="E14" s="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x14ac:dyDescent="0.8"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9" hidden="1" x14ac:dyDescent="0.8">
      <c r="A16" s="20"/>
      <c r="B16" s="21"/>
      <c r="C16" s="21"/>
      <c r="D16" s="22" t="s">
        <v>21</v>
      </c>
      <c r="E16" s="22" t="s">
        <v>22</v>
      </c>
      <c r="F16" s="23" t="s">
        <v>23</v>
      </c>
      <c r="G16" s="23"/>
      <c r="H16" s="23"/>
      <c r="I16" s="23"/>
      <c r="J16" s="23"/>
      <c r="K16" s="23"/>
      <c r="L16" s="23"/>
      <c r="M16" s="23"/>
      <c r="N16" s="23" t="s">
        <v>24</v>
      </c>
      <c r="O16" s="24" t="s">
        <v>24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3" t="s">
        <v>23</v>
      </c>
      <c r="AC16" s="23"/>
    </row>
    <row r="17" spans="1:29" s="27" customFormat="1" x14ac:dyDescent="0.8">
      <c r="A17" s="20"/>
      <c r="B17" s="21"/>
      <c r="C17" s="21"/>
      <c r="D17" s="22"/>
      <c r="E17" s="22"/>
      <c r="F17" s="25" t="s">
        <v>25</v>
      </c>
      <c r="G17" s="25" t="s">
        <v>26</v>
      </c>
      <c r="H17" s="25" t="s">
        <v>27</v>
      </c>
      <c r="I17" s="25" t="s">
        <v>28</v>
      </c>
      <c r="J17" s="25" t="s">
        <v>29</v>
      </c>
      <c r="K17" s="25" t="s">
        <v>30</v>
      </c>
      <c r="L17" s="26" t="s">
        <v>31</v>
      </c>
      <c r="M17" s="26" t="s">
        <v>32</v>
      </c>
      <c r="N17" s="26" t="s">
        <v>33</v>
      </c>
      <c r="O17" s="26" t="s">
        <v>34</v>
      </c>
      <c r="P17" s="26" t="s">
        <v>35</v>
      </c>
      <c r="Q17" s="26" t="s">
        <v>36</v>
      </c>
      <c r="R17" s="26" t="s">
        <v>37</v>
      </c>
      <c r="S17" s="26" t="s">
        <v>38</v>
      </c>
      <c r="T17" s="26" t="s">
        <v>39</v>
      </c>
      <c r="U17" s="26" t="s">
        <v>40</v>
      </c>
      <c r="V17" s="26" t="s">
        <v>41</v>
      </c>
      <c r="W17" s="26" t="s">
        <v>42</v>
      </c>
      <c r="X17" s="25" t="s">
        <v>43</v>
      </c>
      <c r="Y17" s="25" t="s">
        <v>44</v>
      </c>
      <c r="Z17" s="25" t="s">
        <v>45</v>
      </c>
      <c r="AA17" s="25" t="s">
        <v>46</v>
      </c>
      <c r="AB17" s="25" t="s">
        <v>47</v>
      </c>
      <c r="AC17" s="25" t="s">
        <v>48</v>
      </c>
    </row>
    <row r="18" spans="1:29" s="31" customFormat="1" x14ac:dyDescent="0.8">
      <c r="A18" s="20"/>
      <c r="B18" s="28" t="s">
        <v>49</v>
      </c>
      <c r="C18" s="29" t="s">
        <v>4</v>
      </c>
      <c r="D18" s="29">
        <f>AVERAGE(F18:AC18)</f>
        <v>59.85</v>
      </c>
      <c r="E18" s="29">
        <f>SUM(F18:AC18)</f>
        <v>1436.4</v>
      </c>
      <c r="F18" s="30">
        <v>4.5</v>
      </c>
      <c r="G18" s="30">
        <v>4.5</v>
      </c>
      <c r="H18" s="30">
        <v>4.5</v>
      </c>
      <c r="I18" s="30">
        <v>4.5</v>
      </c>
      <c r="J18" s="30">
        <v>5.0999999999999996</v>
      </c>
      <c r="K18" s="30">
        <v>4.5</v>
      </c>
      <c r="L18" s="30">
        <v>4.5</v>
      </c>
      <c r="M18" s="30">
        <v>60.9</v>
      </c>
      <c r="N18" s="30">
        <v>329.7</v>
      </c>
      <c r="O18" s="30">
        <v>557.1</v>
      </c>
      <c r="P18" s="30">
        <v>376.2</v>
      </c>
      <c r="Q18" s="30">
        <v>21</v>
      </c>
      <c r="R18" s="30">
        <v>3.6</v>
      </c>
      <c r="S18" s="30">
        <v>5.4</v>
      </c>
      <c r="T18" s="30">
        <v>5.4</v>
      </c>
      <c r="U18" s="30">
        <v>4.8</v>
      </c>
      <c r="V18" s="30">
        <v>9.3000000000000007</v>
      </c>
      <c r="W18" s="30">
        <v>3.9</v>
      </c>
      <c r="X18" s="30">
        <v>4.8</v>
      </c>
      <c r="Y18" s="30">
        <v>4.5</v>
      </c>
      <c r="Z18" s="30">
        <v>4.5</v>
      </c>
      <c r="AA18" s="30">
        <v>4.2</v>
      </c>
      <c r="AB18" s="30">
        <v>4.8</v>
      </c>
      <c r="AC18" s="30">
        <v>4.2</v>
      </c>
    </row>
    <row r="19" spans="1:29" s="31" customFormat="1" x14ac:dyDescent="0.8">
      <c r="A19" s="20"/>
      <c r="B19" s="28"/>
      <c r="C19" s="29" t="s">
        <v>9</v>
      </c>
      <c r="D19" s="29">
        <f t="shared" ref="D19:D21" si="0">AVERAGE(F19:AC19)</f>
        <v>287.95833333333331</v>
      </c>
      <c r="E19" s="29">
        <f t="shared" ref="E19:E21" si="1">SUM(F19:AC19)</f>
        <v>6911</v>
      </c>
      <c r="F19" s="32">
        <v>320</v>
      </c>
      <c r="G19" s="32">
        <v>320</v>
      </c>
      <c r="H19" s="32">
        <v>320</v>
      </c>
      <c r="I19" s="32">
        <v>320</v>
      </c>
      <c r="J19" s="32">
        <v>319</v>
      </c>
      <c r="K19" s="32">
        <v>320</v>
      </c>
      <c r="L19" s="32">
        <v>320</v>
      </c>
      <c r="M19" s="32">
        <v>320</v>
      </c>
      <c r="N19" s="32">
        <v>227</v>
      </c>
      <c r="O19" s="32">
        <v>2</v>
      </c>
      <c r="P19" s="32">
        <v>7</v>
      </c>
      <c r="Q19" s="32">
        <v>278</v>
      </c>
      <c r="R19" s="32">
        <v>320</v>
      </c>
      <c r="S19" s="32">
        <v>320</v>
      </c>
      <c r="T19" s="32">
        <v>320</v>
      </c>
      <c r="U19" s="32">
        <v>320</v>
      </c>
      <c r="V19" s="32">
        <v>320</v>
      </c>
      <c r="W19" s="32">
        <v>319</v>
      </c>
      <c r="X19" s="32">
        <v>320</v>
      </c>
      <c r="Y19" s="32">
        <v>320</v>
      </c>
      <c r="Z19" s="32">
        <v>320</v>
      </c>
      <c r="AA19" s="32">
        <v>320</v>
      </c>
      <c r="AB19" s="32">
        <v>319</v>
      </c>
      <c r="AC19" s="32">
        <v>320</v>
      </c>
    </row>
    <row r="20" spans="1:29" s="31" customFormat="1" x14ac:dyDescent="0.8">
      <c r="A20" s="20"/>
      <c r="B20" s="28"/>
      <c r="C20" s="29" t="s">
        <v>14</v>
      </c>
      <c r="D20" s="29">
        <f t="shared" si="0"/>
        <v>186.08333333333334</v>
      </c>
      <c r="E20" s="29">
        <f t="shared" si="1"/>
        <v>4466</v>
      </c>
      <c r="F20" s="32">
        <v>171</v>
      </c>
      <c r="G20" s="32">
        <v>161</v>
      </c>
      <c r="H20" s="32">
        <v>162</v>
      </c>
      <c r="I20" s="32">
        <v>151</v>
      </c>
      <c r="J20" s="32">
        <v>170</v>
      </c>
      <c r="K20" s="32">
        <v>196</v>
      </c>
      <c r="L20" s="32">
        <v>177</v>
      </c>
      <c r="M20" s="32">
        <v>209</v>
      </c>
      <c r="N20" s="32">
        <v>143</v>
      </c>
      <c r="O20" s="32">
        <v>0</v>
      </c>
      <c r="P20" s="32">
        <v>0</v>
      </c>
      <c r="Q20" s="32">
        <v>118</v>
      </c>
      <c r="R20" s="32">
        <v>301</v>
      </c>
      <c r="S20" s="32">
        <v>221</v>
      </c>
      <c r="T20" s="32">
        <v>283</v>
      </c>
      <c r="U20" s="32">
        <v>293</v>
      </c>
      <c r="V20" s="32">
        <v>276</v>
      </c>
      <c r="W20" s="32">
        <v>288</v>
      </c>
      <c r="X20" s="32">
        <v>224</v>
      </c>
      <c r="Y20" s="32">
        <v>235</v>
      </c>
      <c r="Z20" s="32">
        <v>177</v>
      </c>
      <c r="AA20" s="32">
        <v>190</v>
      </c>
      <c r="AB20" s="32">
        <v>152</v>
      </c>
      <c r="AC20" s="32">
        <v>168</v>
      </c>
    </row>
    <row r="21" spans="1:29" s="31" customFormat="1" x14ac:dyDescent="0.8">
      <c r="A21" s="20"/>
      <c r="B21" s="28"/>
      <c r="C21" s="29" t="s">
        <v>17</v>
      </c>
      <c r="D21" s="29">
        <f t="shared" si="0"/>
        <v>12.752263320833334</v>
      </c>
      <c r="E21" s="29">
        <f t="shared" si="1"/>
        <v>306.05431970000001</v>
      </c>
      <c r="F21" s="33">
        <v>0</v>
      </c>
      <c r="G21" s="33">
        <v>0</v>
      </c>
      <c r="H21" s="33">
        <v>0</v>
      </c>
      <c r="I21" s="33">
        <v>0</v>
      </c>
      <c r="J21" s="34">
        <v>0</v>
      </c>
      <c r="K21" s="34">
        <v>1.76</v>
      </c>
      <c r="L21" s="34">
        <v>11.3924272</v>
      </c>
      <c r="M21" s="34">
        <v>38.3384766</v>
      </c>
      <c r="N21" s="34">
        <v>55.316152200000005</v>
      </c>
      <c r="O21" s="34">
        <v>121.03529189999999</v>
      </c>
      <c r="P21" s="34">
        <v>22.9697964</v>
      </c>
      <c r="Q21" s="34">
        <v>4.7437623000000002</v>
      </c>
      <c r="R21" s="34">
        <v>10.726635999999999</v>
      </c>
      <c r="S21" s="34">
        <v>10.689647600000001</v>
      </c>
      <c r="T21" s="34">
        <v>7.8877762999999996</v>
      </c>
      <c r="U21" s="34">
        <v>14.795360000000001</v>
      </c>
      <c r="V21" s="34">
        <v>5.2708470000000007</v>
      </c>
      <c r="W21" s="34">
        <v>1.1281462</v>
      </c>
      <c r="X21" s="34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</row>
    <row r="22" spans="1:29" s="38" customFormat="1" x14ac:dyDescent="0.8">
      <c r="A22" s="20"/>
      <c r="B22" s="28"/>
      <c r="C22" s="35" t="s">
        <v>18</v>
      </c>
      <c r="D22" s="36">
        <f t="shared" ref="D22:AC22" si="2">SUM(D18:D21)</f>
        <v>546.64392998749997</v>
      </c>
      <c r="E22" s="36">
        <f t="shared" si="2"/>
        <v>13119.4543197</v>
      </c>
      <c r="F22" s="37">
        <f t="shared" si="2"/>
        <v>495.5</v>
      </c>
      <c r="G22" s="37">
        <f t="shared" si="2"/>
        <v>485.5</v>
      </c>
      <c r="H22" s="37">
        <f t="shared" si="2"/>
        <v>486.5</v>
      </c>
      <c r="I22" s="37">
        <f t="shared" si="2"/>
        <v>475.5</v>
      </c>
      <c r="J22" s="37">
        <f t="shared" si="2"/>
        <v>494.1</v>
      </c>
      <c r="K22" s="37">
        <f t="shared" si="2"/>
        <v>522.26</v>
      </c>
      <c r="L22" s="37">
        <f t="shared" si="2"/>
        <v>512.89242720000004</v>
      </c>
      <c r="M22" s="37">
        <f t="shared" si="2"/>
        <v>628.23847660000001</v>
      </c>
      <c r="N22" s="37">
        <f t="shared" si="2"/>
        <v>755.01615220000008</v>
      </c>
      <c r="O22" s="37">
        <f t="shared" si="2"/>
        <v>680.13529189999997</v>
      </c>
      <c r="P22" s="37">
        <f t="shared" si="2"/>
        <v>406.1697964</v>
      </c>
      <c r="Q22" s="37">
        <f t="shared" si="2"/>
        <v>421.74376230000001</v>
      </c>
      <c r="R22" s="37">
        <f t="shared" si="2"/>
        <v>635.32663600000001</v>
      </c>
      <c r="S22" s="37">
        <f t="shared" si="2"/>
        <v>557.08964760000003</v>
      </c>
      <c r="T22" s="37">
        <f t="shared" si="2"/>
        <v>616.28777630000002</v>
      </c>
      <c r="U22" s="37">
        <f t="shared" si="2"/>
        <v>632.59535999999991</v>
      </c>
      <c r="V22" s="37">
        <f t="shared" si="2"/>
        <v>610.57084699999996</v>
      </c>
      <c r="W22" s="37">
        <f t="shared" si="2"/>
        <v>612.02814619999992</v>
      </c>
      <c r="X22" s="37">
        <f t="shared" si="2"/>
        <v>548.79999999999995</v>
      </c>
      <c r="Y22" s="37">
        <f t="shared" si="2"/>
        <v>559.5</v>
      </c>
      <c r="Z22" s="37">
        <f t="shared" si="2"/>
        <v>501.5</v>
      </c>
      <c r="AA22" s="37">
        <f t="shared" si="2"/>
        <v>514.20000000000005</v>
      </c>
      <c r="AB22" s="37">
        <f t="shared" si="2"/>
        <v>475.8</v>
      </c>
      <c r="AC22" s="37">
        <f t="shared" si="2"/>
        <v>492.2</v>
      </c>
    </row>
    <row r="23" spans="1:29" s="38" customFormat="1" x14ac:dyDescent="0.8">
      <c r="A23" s="20"/>
      <c r="B23" s="28"/>
      <c r="C23" s="29"/>
      <c r="D23" s="29"/>
      <c r="E23" s="2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x14ac:dyDescent="0.8">
      <c r="A24" s="20"/>
      <c r="B24" s="28" t="s">
        <v>50</v>
      </c>
      <c r="C24" s="29" t="s">
        <v>4</v>
      </c>
      <c r="D24" s="29">
        <f t="shared" ref="D24:D27" si="3">AVERAGE(F24:AC24)</f>
        <v>8.5750000000000011</v>
      </c>
      <c r="E24" s="29">
        <f t="shared" ref="E24:E27" si="4">SUM(F24:AC24)</f>
        <v>205.8</v>
      </c>
      <c r="F24" s="30">
        <v>4.8</v>
      </c>
      <c r="G24" s="30">
        <v>4.2</v>
      </c>
      <c r="H24" s="30">
        <v>4.5</v>
      </c>
      <c r="I24" s="30">
        <v>4.2</v>
      </c>
      <c r="J24" s="30">
        <v>4.8</v>
      </c>
      <c r="K24" s="30">
        <v>4.5</v>
      </c>
      <c r="L24" s="30">
        <v>4.5</v>
      </c>
      <c r="M24" s="30">
        <v>5.4</v>
      </c>
      <c r="N24" s="30">
        <v>6</v>
      </c>
      <c r="O24" s="30">
        <v>7.1999999999999993</v>
      </c>
      <c r="P24" s="30">
        <v>7.1999999999999993</v>
      </c>
      <c r="Q24" s="30">
        <v>9.6</v>
      </c>
      <c r="R24" s="30">
        <v>4.5</v>
      </c>
      <c r="S24" s="30">
        <v>54.6</v>
      </c>
      <c r="T24" s="30">
        <v>23.1</v>
      </c>
      <c r="U24" s="30">
        <v>15.3</v>
      </c>
      <c r="V24" s="30">
        <v>10.8</v>
      </c>
      <c r="W24" s="30">
        <v>3.9000000000000004</v>
      </c>
      <c r="X24" s="30">
        <v>4.2</v>
      </c>
      <c r="Y24" s="30">
        <v>4.5</v>
      </c>
      <c r="Z24" s="30">
        <v>4.2</v>
      </c>
      <c r="AA24" s="30">
        <v>4.5</v>
      </c>
      <c r="AB24" s="30">
        <v>4.5</v>
      </c>
      <c r="AC24" s="30">
        <v>4.8</v>
      </c>
    </row>
    <row r="25" spans="1:29" x14ac:dyDescent="0.8">
      <c r="A25" s="20"/>
      <c r="B25" s="28"/>
      <c r="C25" s="29" t="s">
        <v>9</v>
      </c>
      <c r="D25" s="29">
        <f t="shared" si="3"/>
        <v>319.83333333333331</v>
      </c>
      <c r="E25" s="29">
        <f t="shared" si="4"/>
        <v>7676</v>
      </c>
      <c r="F25" s="32">
        <v>320</v>
      </c>
      <c r="G25" s="32">
        <v>320</v>
      </c>
      <c r="H25" s="32">
        <v>320</v>
      </c>
      <c r="I25" s="32">
        <v>320</v>
      </c>
      <c r="J25" s="32">
        <v>319</v>
      </c>
      <c r="K25" s="32">
        <v>320</v>
      </c>
      <c r="L25" s="32">
        <v>320</v>
      </c>
      <c r="M25" s="32">
        <v>320</v>
      </c>
      <c r="N25" s="32">
        <v>320</v>
      </c>
      <c r="O25" s="32">
        <v>320</v>
      </c>
      <c r="P25" s="32">
        <v>319</v>
      </c>
      <c r="Q25" s="32">
        <v>320</v>
      </c>
      <c r="R25" s="32">
        <v>320</v>
      </c>
      <c r="S25" s="32">
        <v>320</v>
      </c>
      <c r="T25" s="32">
        <v>320</v>
      </c>
      <c r="U25" s="32">
        <v>320</v>
      </c>
      <c r="V25" s="32">
        <v>319</v>
      </c>
      <c r="W25" s="32">
        <v>320</v>
      </c>
      <c r="X25" s="32">
        <v>320</v>
      </c>
      <c r="Y25" s="32">
        <v>320</v>
      </c>
      <c r="Z25" s="32">
        <v>320</v>
      </c>
      <c r="AA25" s="32">
        <v>320</v>
      </c>
      <c r="AB25" s="32">
        <v>319</v>
      </c>
      <c r="AC25" s="32">
        <v>320</v>
      </c>
    </row>
    <row r="26" spans="1:29" x14ac:dyDescent="0.8">
      <c r="A26" s="20"/>
      <c r="B26" s="28"/>
      <c r="C26" s="29" t="s">
        <v>14</v>
      </c>
      <c r="D26" s="29">
        <f t="shared" si="3"/>
        <v>219.04166666666666</v>
      </c>
      <c r="E26" s="29">
        <f t="shared" si="4"/>
        <v>5257</v>
      </c>
      <c r="F26" s="32">
        <v>158</v>
      </c>
      <c r="G26" s="32">
        <v>149</v>
      </c>
      <c r="H26" s="32">
        <v>161</v>
      </c>
      <c r="I26" s="32">
        <v>142</v>
      </c>
      <c r="J26" s="32">
        <v>138</v>
      </c>
      <c r="K26" s="32">
        <v>168</v>
      </c>
      <c r="L26" s="32">
        <v>139</v>
      </c>
      <c r="M26" s="32">
        <v>159</v>
      </c>
      <c r="N26" s="32">
        <v>214</v>
      </c>
      <c r="O26" s="32">
        <v>307</v>
      </c>
      <c r="P26" s="32">
        <v>298</v>
      </c>
      <c r="Q26" s="32">
        <v>302</v>
      </c>
      <c r="R26" s="32">
        <v>313</v>
      </c>
      <c r="S26" s="32">
        <v>254</v>
      </c>
      <c r="T26" s="32">
        <v>194</v>
      </c>
      <c r="U26" s="32">
        <v>308</v>
      </c>
      <c r="V26" s="32">
        <v>287</v>
      </c>
      <c r="W26" s="32">
        <v>301</v>
      </c>
      <c r="X26" s="32">
        <v>248</v>
      </c>
      <c r="Y26" s="32">
        <v>248</v>
      </c>
      <c r="Z26" s="32">
        <v>205</v>
      </c>
      <c r="AA26" s="32">
        <v>187</v>
      </c>
      <c r="AB26" s="32">
        <v>193</v>
      </c>
      <c r="AC26" s="32">
        <v>184</v>
      </c>
    </row>
    <row r="27" spans="1:29" x14ac:dyDescent="0.8">
      <c r="A27" s="20"/>
      <c r="B27" s="28"/>
      <c r="C27" s="29" t="s">
        <v>17</v>
      </c>
      <c r="D27" s="29">
        <f t="shared" si="3"/>
        <v>11.725028583333334</v>
      </c>
      <c r="E27" s="29">
        <f t="shared" si="4"/>
        <v>281.40068600000001</v>
      </c>
      <c r="F27" s="33">
        <v>0</v>
      </c>
      <c r="G27" s="33">
        <v>0</v>
      </c>
      <c r="H27" s="33">
        <v>0</v>
      </c>
      <c r="I27" s="33">
        <v>0</v>
      </c>
      <c r="J27" s="34">
        <v>0</v>
      </c>
      <c r="K27" s="34">
        <v>2.4511935</v>
      </c>
      <c r="L27" s="34">
        <v>8.5745869999999993</v>
      </c>
      <c r="M27" s="34">
        <v>12.2376065</v>
      </c>
      <c r="N27" s="34">
        <v>16.791134499999998</v>
      </c>
      <c r="O27" s="34">
        <v>16.9747445</v>
      </c>
      <c r="P27" s="34">
        <v>27.9913445</v>
      </c>
      <c r="Q27" s="34">
        <v>6.1601154999999999</v>
      </c>
      <c r="R27" s="34">
        <v>80.118223499999999</v>
      </c>
      <c r="S27" s="34">
        <v>40.945030000000003</v>
      </c>
      <c r="T27" s="34">
        <v>43.414584500000004</v>
      </c>
      <c r="U27" s="34">
        <v>20.784652000000001</v>
      </c>
      <c r="V27" s="34">
        <v>4.0853225000000002</v>
      </c>
      <c r="W27" s="34">
        <v>0.87214749999999996</v>
      </c>
      <c r="X27" s="34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</row>
    <row r="28" spans="1:29" s="40" customFormat="1" x14ac:dyDescent="0.8">
      <c r="A28" s="20"/>
      <c r="B28" s="28"/>
      <c r="C28" s="35" t="s">
        <v>18</v>
      </c>
      <c r="D28" s="36">
        <f t="shared" ref="D28:AC28" si="5">SUM(D24:D27)</f>
        <v>559.1750285833333</v>
      </c>
      <c r="E28" s="36">
        <f t="shared" si="5"/>
        <v>13420.200686</v>
      </c>
      <c r="F28" s="37">
        <f t="shared" si="5"/>
        <v>482.8</v>
      </c>
      <c r="G28" s="37">
        <f t="shared" si="5"/>
        <v>473.2</v>
      </c>
      <c r="H28" s="37">
        <f t="shared" si="5"/>
        <v>485.5</v>
      </c>
      <c r="I28" s="37">
        <f t="shared" si="5"/>
        <v>466.2</v>
      </c>
      <c r="J28" s="37">
        <f t="shared" si="5"/>
        <v>461.8</v>
      </c>
      <c r="K28" s="37">
        <f t="shared" si="5"/>
        <v>494.95119349999999</v>
      </c>
      <c r="L28" s="37">
        <f t="shared" si="5"/>
        <v>472.07458700000001</v>
      </c>
      <c r="M28" s="37">
        <f t="shared" si="5"/>
        <v>496.6376065</v>
      </c>
      <c r="N28" s="37">
        <f t="shared" si="5"/>
        <v>556.7911345</v>
      </c>
      <c r="O28" s="37">
        <f t="shared" si="5"/>
        <v>651.17474450000009</v>
      </c>
      <c r="P28" s="37">
        <f t="shared" si="5"/>
        <v>652.19134450000001</v>
      </c>
      <c r="Q28" s="37">
        <f t="shared" si="5"/>
        <v>637.76011549999998</v>
      </c>
      <c r="R28" s="37">
        <f t="shared" si="5"/>
        <v>717.6182235</v>
      </c>
      <c r="S28" s="37">
        <f t="shared" si="5"/>
        <v>669.54503</v>
      </c>
      <c r="T28" s="37">
        <f t="shared" si="5"/>
        <v>580.51458450000007</v>
      </c>
      <c r="U28" s="37">
        <f t="shared" si="5"/>
        <v>664.08465200000001</v>
      </c>
      <c r="V28" s="37">
        <f t="shared" si="5"/>
        <v>620.88532249999992</v>
      </c>
      <c r="W28" s="37">
        <f t="shared" si="5"/>
        <v>625.77214749999996</v>
      </c>
      <c r="X28" s="37">
        <f t="shared" si="5"/>
        <v>572.20000000000005</v>
      </c>
      <c r="Y28" s="37">
        <f t="shared" si="5"/>
        <v>572.5</v>
      </c>
      <c r="Z28" s="37">
        <f t="shared" si="5"/>
        <v>529.20000000000005</v>
      </c>
      <c r="AA28" s="37">
        <f t="shared" si="5"/>
        <v>511.5</v>
      </c>
      <c r="AB28" s="37">
        <f t="shared" si="5"/>
        <v>516.5</v>
      </c>
      <c r="AC28" s="37">
        <f t="shared" si="5"/>
        <v>508.8</v>
      </c>
    </row>
    <row r="29" spans="1:29" x14ac:dyDescent="0.8">
      <c r="A29" s="20"/>
      <c r="B29" s="28"/>
      <c r="C29" s="29"/>
      <c r="D29" s="29"/>
      <c r="E29" s="2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 spans="1:29" x14ac:dyDescent="0.8">
      <c r="A30" s="20"/>
      <c r="B30" s="28" t="s">
        <v>51</v>
      </c>
      <c r="C30" s="29" t="s">
        <v>4</v>
      </c>
      <c r="D30" s="29">
        <f t="shared" ref="D30:D33" si="6">AVERAGE(F30:AC30)</f>
        <v>9.4375000000000018</v>
      </c>
      <c r="E30" s="29">
        <f t="shared" ref="E30:E33" si="7">SUM(F30:AC30)</f>
        <v>226.50000000000003</v>
      </c>
      <c r="F30" s="30">
        <v>4.8</v>
      </c>
      <c r="G30" s="30">
        <v>4.8</v>
      </c>
      <c r="H30" s="30">
        <v>4.2</v>
      </c>
      <c r="I30" s="30">
        <v>4.2</v>
      </c>
      <c r="J30" s="30">
        <v>4.8</v>
      </c>
      <c r="K30" s="30">
        <v>4.5</v>
      </c>
      <c r="L30" s="30">
        <v>3.9</v>
      </c>
      <c r="M30" s="30">
        <v>4.5</v>
      </c>
      <c r="N30" s="30">
        <v>6.9</v>
      </c>
      <c r="O30" s="30">
        <v>12.3</v>
      </c>
      <c r="P30" s="30">
        <v>9.9</v>
      </c>
      <c r="Q30" s="30">
        <v>7.8000000000000007</v>
      </c>
      <c r="R30" s="30">
        <v>3.6</v>
      </c>
      <c r="S30" s="30">
        <v>47.1</v>
      </c>
      <c r="T30" s="30">
        <v>12.000000000000002</v>
      </c>
      <c r="U30" s="30">
        <v>10.5</v>
      </c>
      <c r="V30" s="30">
        <v>26.400000000000002</v>
      </c>
      <c r="W30" s="30">
        <v>9</v>
      </c>
      <c r="X30" s="30">
        <v>7.8000000000000007</v>
      </c>
      <c r="Y30" s="30">
        <v>7.5</v>
      </c>
      <c r="Z30" s="30">
        <v>7.5</v>
      </c>
      <c r="AA30" s="30">
        <v>7.5</v>
      </c>
      <c r="AB30" s="30">
        <v>7.5</v>
      </c>
      <c r="AC30" s="30">
        <v>7.5</v>
      </c>
    </row>
    <row r="31" spans="1:29" x14ac:dyDescent="0.8">
      <c r="B31" s="28"/>
      <c r="C31" s="29" t="s">
        <v>9</v>
      </c>
      <c r="D31" s="29">
        <f t="shared" si="6"/>
        <v>316.66666666666669</v>
      </c>
      <c r="E31" s="29">
        <f t="shared" si="7"/>
        <v>7600</v>
      </c>
      <c r="F31" s="32">
        <v>320</v>
      </c>
      <c r="G31" s="32">
        <v>320</v>
      </c>
      <c r="H31" s="32">
        <v>320</v>
      </c>
      <c r="I31" s="32">
        <v>320</v>
      </c>
      <c r="J31" s="32">
        <v>319</v>
      </c>
      <c r="K31" s="32">
        <v>320</v>
      </c>
      <c r="L31" s="32">
        <v>320</v>
      </c>
      <c r="M31" s="32">
        <v>320</v>
      </c>
      <c r="N31" s="32">
        <v>320</v>
      </c>
      <c r="O31" s="32">
        <v>319</v>
      </c>
      <c r="P31" s="32">
        <v>320</v>
      </c>
      <c r="Q31" s="32">
        <v>320</v>
      </c>
      <c r="R31" s="32">
        <v>320</v>
      </c>
      <c r="S31" s="32">
        <v>243</v>
      </c>
      <c r="T31" s="32">
        <v>320</v>
      </c>
      <c r="U31" s="32">
        <v>320</v>
      </c>
      <c r="V31" s="32">
        <v>320</v>
      </c>
      <c r="W31" s="32">
        <v>320</v>
      </c>
      <c r="X31" s="32">
        <v>319</v>
      </c>
      <c r="Y31" s="32">
        <v>320</v>
      </c>
      <c r="Z31" s="32">
        <v>320</v>
      </c>
      <c r="AA31" s="32">
        <v>320</v>
      </c>
      <c r="AB31" s="32">
        <v>320</v>
      </c>
      <c r="AC31" s="32">
        <v>320</v>
      </c>
    </row>
    <row r="32" spans="1:29" x14ac:dyDescent="0.8">
      <c r="B32" s="28"/>
      <c r="C32" s="29" t="s">
        <v>14</v>
      </c>
      <c r="D32" s="29">
        <f t="shared" si="6"/>
        <v>238.83333333333334</v>
      </c>
      <c r="E32" s="29">
        <f t="shared" si="7"/>
        <v>5732</v>
      </c>
      <c r="F32" s="32">
        <v>168</v>
      </c>
      <c r="G32" s="32">
        <v>175</v>
      </c>
      <c r="H32" s="32">
        <v>173</v>
      </c>
      <c r="I32" s="32">
        <v>163</v>
      </c>
      <c r="J32" s="32">
        <v>175</v>
      </c>
      <c r="K32" s="32">
        <v>204</v>
      </c>
      <c r="L32" s="32">
        <v>187</v>
      </c>
      <c r="M32" s="32">
        <v>214</v>
      </c>
      <c r="N32" s="32">
        <v>230</v>
      </c>
      <c r="O32" s="32">
        <v>311</v>
      </c>
      <c r="P32" s="32">
        <v>312</v>
      </c>
      <c r="Q32" s="32">
        <v>309</v>
      </c>
      <c r="R32" s="32">
        <v>303</v>
      </c>
      <c r="S32" s="32">
        <v>277</v>
      </c>
      <c r="T32" s="32">
        <v>309</v>
      </c>
      <c r="U32" s="32">
        <v>311</v>
      </c>
      <c r="V32" s="32">
        <v>313</v>
      </c>
      <c r="W32" s="32">
        <v>312</v>
      </c>
      <c r="X32" s="32">
        <v>265</v>
      </c>
      <c r="Y32" s="32">
        <v>242</v>
      </c>
      <c r="Z32" s="32">
        <v>218</v>
      </c>
      <c r="AA32" s="32">
        <v>188</v>
      </c>
      <c r="AB32" s="32">
        <v>194</v>
      </c>
      <c r="AC32" s="32">
        <v>179</v>
      </c>
    </row>
    <row r="33" spans="1:29" x14ac:dyDescent="0.8">
      <c r="B33" s="28"/>
      <c r="C33" s="29" t="s">
        <v>17</v>
      </c>
      <c r="D33" s="29">
        <f t="shared" si="6"/>
        <v>14.159611374999999</v>
      </c>
      <c r="E33" s="29">
        <f t="shared" si="7"/>
        <v>339.83067299999999</v>
      </c>
      <c r="F33" s="33">
        <v>0</v>
      </c>
      <c r="G33" s="33">
        <v>0</v>
      </c>
      <c r="H33" s="33">
        <v>0</v>
      </c>
      <c r="I33" s="33">
        <v>0</v>
      </c>
      <c r="J33" s="34">
        <v>0</v>
      </c>
      <c r="K33" s="34">
        <v>3.0694971</v>
      </c>
      <c r="L33" s="34">
        <v>7.2319902000000003</v>
      </c>
      <c r="M33" s="34">
        <v>18.872397599999999</v>
      </c>
      <c r="N33" s="34">
        <v>47.062586100000004</v>
      </c>
      <c r="O33" s="34">
        <v>40.012761900000001</v>
      </c>
      <c r="P33" s="34">
        <v>21.040173000000003</v>
      </c>
      <c r="Q33" s="34">
        <v>4.9366985999999997</v>
      </c>
      <c r="R33" s="34">
        <v>72.3836601</v>
      </c>
      <c r="S33" s="34">
        <v>55.797445799999998</v>
      </c>
      <c r="T33" s="34">
        <v>39.876137400000005</v>
      </c>
      <c r="U33" s="34">
        <v>24.5833017</v>
      </c>
      <c r="V33" s="34">
        <v>4.6087997999999999</v>
      </c>
      <c r="W33" s="34">
        <v>0.35522370000000003</v>
      </c>
      <c r="X33" s="34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</row>
    <row r="34" spans="1:29" s="40" customFormat="1" x14ac:dyDescent="0.8">
      <c r="A34" s="18"/>
      <c r="B34" s="28"/>
      <c r="C34" s="35" t="s">
        <v>18</v>
      </c>
      <c r="D34" s="36">
        <f t="shared" ref="D34:AC34" si="8">SUM(D30:D33)</f>
        <v>579.09711137500005</v>
      </c>
      <c r="E34" s="36">
        <f t="shared" si="8"/>
        <v>13898.330673</v>
      </c>
      <c r="F34" s="37">
        <f t="shared" si="8"/>
        <v>492.8</v>
      </c>
      <c r="G34" s="37">
        <f t="shared" si="8"/>
        <v>499.8</v>
      </c>
      <c r="H34" s="37">
        <f t="shared" si="8"/>
        <v>497.2</v>
      </c>
      <c r="I34" s="37">
        <f t="shared" si="8"/>
        <v>487.2</v>
      </c>
      <c r="J34" s="37">
        <f t="shared" si="8"/>
        <v>498.8</v>
      </c>
      <c r="K34" s="37">
        <f t="shared" si="8"/>
        <v>531.56949710000004</v>
      </c>
      <c r="L34" s="37">
        <f t="shared" si="8"/>
        <v>518.13199020000002</v>
      </c>
      <c r="M34" s="37">
        <f t="shared" si="8"/>
        <v>557.3723976</v>
      </c>
      <c r="N34" s="37">
        <f t="shared" si="8"/>
        <v>603.96258609999995</v>
      </c>
      <c r="O34" s="37">
        <f t="shared" si="8"/>
        <v>682.31276189999994</v>
      </c>
      <c r="P34" s="37">
        <f t="shared" si="8"/>
        <v>662.94017299999996</v>
      </c>
      <c r="Q34" s="37">
        <f t="shared" si="8"/>
        <v>641.73669859999995</v>
      </c>
      <c r="R34" s="37">
        <f t="shared" si="8"/>
        <v>698.98366010000007</v>
      </c>
      <c r="S34" s="37">
        <f t="shared" si="8"/>
        <v>622.89744580000001</v>
      </c>
      <c r="T34" s="37">
        <f t="shared" si="8"/>
        <v>680.87613740000006</v>
      </c>
      <c r="U34" s="37">
        <f t="shared" si="8"/>
        <v>666.08330169999999</v>
      </c>
      <c r="V34" s="37">
        <f t="shared" si="8"/>
        <v>664.00879980000002</v>
      </c>
      <c r="W34" s="37">
        <f t="shared" si="8"/>
        <v>641.35522370000001</v>
      </c>
      <c r="X34" s="37">
        <f t="shared" si="8"/>
        <v>591.79999999999995</v>
      </c>
      <c r="Y34" s="37">
        <f t="shared" si="8"/>
        <v>569.5</v>
      </c>
      <c r="Z34" s="37">
        <f t="shared" si="8"/>
        <v>545.5</v>
      </c>
      <c r="AA34" s="37">
        <f t="shared" si="8"/>
        <v>515.5</v>
      </c>
      <c r="AB34" s="37">
        <f t="shared" si="8"/>
        <v>521.5</v>
      </c>
      <c r="AC34" s="37">
        <f t="shared" si="8"/>
        <v>506.5</v>
      </c>
    </row>
    <row r="35" spans="1:29" x14ac:dyDescent="0.8">
      <c r="B35" s="28"/>
      <c r="C35" s="29"/>
      <c r="D35" s="29"/>
      <c r="E35" s="2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 spans="1:29" x14ac:dyDescent="0.8">
      <c r="B36" s="28" t="s">
        <v>52</v>
      </c>
      <c r="C36" s="29" t="s">
        <v>4</v>
      </c>
      <c r="D36" s="29">
        <f t="shared" ref="D36:D39" si="9">AVERAGE(F36:AC36)</f>
        <v>71.862499999999997</v>
      </c>
      <c r="E36" s="29">
        <f t="shared" ref="E36:E39" si="10">SUM(F36:AC36)</f>
        <v>1724.6999999999998</v>
      </c>
      <c r="F36" s="30">
        <v>7.5</v>
      </c>
      <c r="G36" s="30">
        <v>208.2</v>
      </c>
      <c r="H36" s="30">
        <v>399</v>
      </c>
      <c r="I36" s="30">
        <v>288.3</v>
      </c>
      <c r="J36" s="30">
        <v>146.1</v>
      </c>
      <c r="K36" s="30">
        <v>127.8</v>
      </c>
      <c r="L36" s="30">
        <v>147</v>
      </c>
      <c r="M36" s="30">
        <v>138.9</v>
      </c>
      <c r="N36" s="30">
        <v>71.400000000000006</v>
      </c>
      <c r="O36" s="30">
        <v>8.1</v>
      </c>
      <c r="P36" s="30">
        <v>11.100000000000001</v>
      </c>
      <c r="Q36" s="30">
        <v>77.399999999999991</v>
      </c>
      <c r="R36" s="30">
        <v>4.8</v>
      </c>
      <c r="S36" s="30">
        <v>7.5</v>
      </c>
      <c r="T36" s="30">
        <v>9.3000000000000007</v>
      </c>
      <c r="U36" s="30">
        <v>10.5</v>
      </c>
      <c r="V36" s="30">
        <v>8.4</v>
      </c>
      <c r="W36" s="30">
        <v>5.0999999999999996</v>
      </c>
      <c r="X36" s="30">
        <v>9.9000000000000021</v>
      </c>
      <c r="Y36" s="30">
        <v>7.8000000000000007</v>
      </c>
      <c r="Z36" s="30">
        <v>7.5</v>
      </c>
      <c r="AA36" s="30">
        <v>7.5</v>
      </c>
      <c r="AB36" s="30">
        <v>7.8000000000000007</v>
      </c>
      <c r="AC36" s="30">
        <v>7.8</v>
      </c>
    </row>
    <row r="37" spans="1:29" x14ac:dyDescent="0.8">
      <c r="B37" s="28"/>
      <c r="C37" s="29" t="s">
        <v>9</v>
      </c>
      <c r="D37" s="29">
        <f t="shared" si="9"/>
        <v>218.70833333333334</v>
      </c>
      <c r="E37" s="29">
        <f t="shared" si="10"/>
        <v>5249</v>
      </c>
      <c r="F37" s="32">
        <v>319</v>
      </c>
      <c r="G37" s="32">
        <v>181</v>
      </c>
      <c r="H37" s="32">
        <v>0</v>
      </c>
      <c r="I37" s="32">
        <v>0</v>
      </c>
      <c r="J37" s="32">
        <v>7</v>
      </c>
      <c r="K37" s="32">
        <v>0</v>
      </c>
      <c r="L37" s="32">
        <v>0</v>
      </c>
      <c r="M37" s="32">
        <v>0</v>
      </c>
      <c r="N37" s="32">
        <v>206</v>
      </c>
      <c r="O37" s="32">
        <v>320</v>
      </c>
      <c r="P37" s="32">
        <v>317</v>
      </c>
      <c r="Q37" s="32">
        <v>61</v>
      </c>
      <c r="R37" s="32">
        <v>320</v>
      </c>
      <c r="S37" s="32">
        <v>320</v>
      </c>
      <c r="T37" s="32">
        <v>319</v>
      </c>
      <c r="U37" s="32">
        <v>320</v>
      </c>
      <c r="V37" s="32">
        <v>320</v>
      </c>
      <c r="W37" s="32">
        <v>320</v>
      </c>
      <c r="X37" s="32">
        <v>320</v>
      </c>
      <c r="Y37" s="32">
        <v>320</v>
      </c>
      <c r="Z37" s="32">
        <v>319</v>
      </c>
      <c r="AA37" s="32">
        <v>320</v>
      </c>
      <c r="AB37" s="32">
        <v>320</v>
      </c>
      <c r="AC37" s="32">
        <v>320</v>
      </c>
    </row>
    <row r="38" spans="1:29" x14ac:dyDescent="0.8">
      <c r="B38" s="28"/>
      <c r="C38" s="29" t="s">
        <v>14</v>
      </c>
      <c r="D38" s="29">
        <f t="shared" si="9"/>
        <v>256.20833333333331</v>
      </c>
      <c r="E38" s="29">
        <f t="shared" si="10"/>
        <v>6149</v>
      </c>
      <c r="F38" s="32">
        <v>179</v>
      </c>
      <c r="G38" s="32">
        <v>178</v>
      </c>
      <c r="H38" s="32">
        <v>72</v>
      </c>
      <c r="I38" s="32">
        <v>0</v>
      </c>
      <c r="J38" s="32">
        <v>461</v>
      </c>
      <c r="K38" s="32">
        <v>318</v>
      </c>
      <c r="L38" s="32">
        <v>317</v>
      </c>
      <c r="M38" s="32">
        <v>318</v>
      </c>
      <c r="N38" s="32">
        <v>294</v>
      </c>
      <c r="O38" s="32">
        <v>291</v>
      </c>
      <c r="P38" s="32">
        <v>300</v>
      </c>
      <c r="Q38" s="32">
        <v>309</v>
      </c>
      <c r="R38" s="32">
        <v>260</v>
      </c>
      <c r="S38" s="32">
        <v>301</v>
      </c>
      <c r="T38" s="32">
        <v>311</v>
      </c>
      <c r="U38" s="32">
        <v>310</v>
      </c>
      <c r="V38" s="32">
        <v>278</v>
      </c>
      <c r="W38" s="32">
        <v>272</v>
      </c>
      <c r="X38" s="32">
        <v>253</v>
      </c>
      <c r="Y38" s="32">
        <v>224</v>
      </c>
      <c r="Z38" s="32">
        <v>216</v>
      </c>
      <c r="AA38" s="32">
        <v>200</v>
      </c>
      <c r="AB38" s="32">
        <v>207</v>
      </c>
      <c r="AC38" s="32">
        <v>280</v>
      </c>
    </row>
    <row r="39" spans="1:29" x14ac:dyDescent="0.8">
      <c r="B39" s="28"/>
      <c r="C39" s="29" t="s">
        <v>17</v>
      </c>
      <c r="D39" s="29">
        <f t="shared" si="9"/>
        <v>17.811734549999997</v>
      </c>
      <c r="E39" s="29">
        <f t="shared" si="10"/>
        <v>427.48162919999993</v>
      </c>
      <c r="F39" s="33">
        <v>0</v>
      </c>
      <c r="G39" s="33">
        <v>0</v>
      </c>
      <c r="H39" s="33">
        <v>0</v>
      </c>
      <c r="I39" s="33">
        <v>0</v>
      </c>
      <c r="J39" s="34">
        <v>0</v>
      </c>
      <c r="K39" s="34">
        <v>6.7126212000000001</v>
      </c>
      <c r="L39" s="34">
        <v>43.218881999999994</v>
      </c>
      <c r="M39" s="34">
        <v>29.849345999999997</v>
      </c>
      <c r="N39" s="34">
        <v>18.531662399999998</v>
      </c>
      <c r="O39" s="34">
        <v>26.228429999999999</v>
      </c>
      <c r="P39" s="34">
        <v>165.55942079999997</v>
      </c>
      <c r="Q39" s="34">
        <v>8.3652443999999999</v>
      </c>
      <c r="R39" s="34">
        <v>19.7107812</v>
      </c>
      <c r="S39" s="34">
        <v>33.089601599999995</v>
      </c>
      <c r="T39" s="34">
        <v>38.808791999999997</v>
      </c>
      <c r="U39" s="34">
        <v>28.141016399999998</v>
      </c>
      <c r="V39" s="34">
        <v>6.8333183999999996</v>
      </c>
      <c r="W39" s="34">
        <v>2.4325128</v>
      </c>
      <c r="X39" s="34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</row>
    <row r="40" spans="1:29" s="40" customFormat="1" x14ac:dyDescent="0.8">
      <c r="A40" s="18"/>
      <c r="B40" s="28"/>
      <c r="C40" s="35" t="s">
        <v>18</v>
      </c>
      <c r="D40" s="36">
        <f t="shared" ref="D40:AC40" si="11">SUM(D36:D39)</f>
        <v>564.59090121666668</v>
      </c>
      <c r="E40" s="36">
        <f t="shared" si="11"/>
        <v>13550.1816292</v>
      </c>
      <c r="F40" s="37">
        <f t="shared" si="11"/>
        <v>505.5</v>
      </c>
      <c r="G40" s="37">
        <f t="shared" si="11"/>
        <v>567.20000000000005</v>
      </c>
      <c r="H40" s="37">
        <f t="shared" si="11"/>
        <v>471</v>
      </c>
      <c r="I40" s="37">
        <f t="shared" si="11"/>
        <v>288.3</v>
      </c>
      <c r="J40" s="37">
        <f t="shared" si="11"/>
        <v>614.1</v>
      </c>
      <c r="K40" s="37">
        <f t="shared" si="11"/>
        <v>452.51262120000001</v>
      </c>
      <c r="L40" s="37">
        <f t="shared" si="11"/>
        <v>507.21888200000001</v>
      </c>
      <c r="M40" s="37">
        <f t="shared" si="11"/>
        <v>486.74934599999995</v>
      </c>
      <c r="N40" s="37">
        <f t="shared" si="11"/>
        <v>589.93166239999994</v>
      </c>
      <c r="O40" s="37">
        <f t="shared" si="11"/>
        <v>645.32843000000003</v>
      </c>
      <c r="P40" s="37">
        <f t="shared" si="11"/>
        <v>793.65942080000002</v>
      </c>
      <c r="Q40" s="37">
        <f t="shared" si="11"/>
        <v>455.76524439999997</v>
      </c>
      <c r="R40" s="37">
        <f t="shared" si="11"/>
        <v>604.5107812</v>
      </c>
      <c r="S40" s="37">
        <f t="shared" si="11"/>
        <v>661.58960160000004</v>
      </c>
      <c r="T40" s="37">
        <f t="shared" si="11"/>
        <v>678.10879199999999</v>
      </c>
      <c r="U40" s="37">
        <f t="shared" si="11"/>
        <v>668.64101640000001</v>
      </c>
      <c r="V40" s="37">
        <f t="shared" si="11"/>
        <v>613.23331840000003</v>
      </c>
      <c r="W40" s="37">
        <f t="shared" si="11"/>
        <v>599.53251280000006</v>
      </c>
      <c r="X40" s="37">
        <f t="shared" si="11"/>
        <v>582.9</v>
      </c>
      <c r="Y40" s="37">
        <f t="shared" si="11"/>
        <v>551.79999999999995</v>
      </c>
      <c r="Z40" s="37">
        <f t="shared" si="11"/>
        <v>542.5</v>
      </c>
      <c r="AA40" s="37">
        <f t="shared" si="11"/>
        <v>527.5</v>
      </c>
      <c r="AB40" s="37">
        <f t="shared" si="11"/>
        <v>534.79999999999995</v>
      </c>
      <c r="AC40" s="37">
        <f t="shared" si="11"/>
        <v>607.79999999999995</v>
      </c>
    </row>
    <row r="41" spans="1:29" x14ac:dyDescent="0.8">
      <c r="B41" s="28"/>
      <c r="C41" s="29"/>
      <c r="D41" s="29"/>
      <c r="E41" s="2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 x14ac:dyDescent="0.8">
      <c r="B42" s="28" t="s">
        <v>53</v>
      </c>
      <c r="C42" s="29" t="s">
        <v>4</v>
      </c>
      <c r="D42" s="29">
        <f t="shared" ref="D42:D45" si="12">AVERAGE(F42:AC42)</f>
        <v>79.975000000000009</v>
      </c>
      <c r="E42" s="29">
        <f t="shared" ref="E42:E45" si="13">SUM(F42:AC42)</f>
        <v>1919.4</v>
      </c>
      <c r="F42" s="30">
        <v>7.8</v>
      </c>
      <c r="G42" s="30">
        <v>8.1</v>
      </c>
      <c r="H42" s="30">
        <v>7.5</v>
      </c>
      <c r="I42" s="30">
        <v>7.8</v>
      </c>
      <c r="J42" s="30">
        <v>8.4</v>
      </c>
      <c r="K42" s="30">
        <v>7.5</v>
      </c>
      <c r="L42" s="30">
        <v>6.6000000000000005</v>
      </c>
      <c r="M42" s="30">
        <v>21</v>
      </c>
      <c r="N42" s="30">
        <v>265.8</v>
      </c>
      <c r="O42" s="30">
        <v>133.5</v>
      </c>
      <c r="P42" s="30">
        <v>9.9</v>
      </c>
      <c r="Q42" s="30">
        <v>10.199999999999999</v>
      </c>
      <c r="R42" s="30">
        <v>5.4</v>
      </c>
      <c r="S42" s="30">
        <v>9.6000000000000014</v>
      </c>
      <c r="T42" s="30">
        <v>15.900000000000002</v>
      </c>
      <c r="U42" s="30">
        <v>9.3000000000000007</v>
      </c>
      <c r="V42" s="30">
        <v>248.39999999999998</v>
      </c>
      <c r="W42" s="30">
        <v>17.399999999999999</v>
      </c>
      <c r="X42" s="30">
        <v>10.8</v>
      </c>
      <c r="Y42" s="30">
        <v>10.199999999999999</v>
      </c>
      <c r="Z42" s="30">
        <v>9.6</v>
      </c>
      <c r="AA42" s="30">
        <v>291.3</v>
      </c>
      <c r="AB42" s="30">
        <v>402.9</v>
      </c>
      <c r="AC42" s="30">
        <v>394.5</v>
      </c>
    </row>
    <row r="43" spans="1:29" x14ac:dyDescent="0.8">
      <c r="B43" s="28"/>
      <c r="C43" s="29" t="s">
        <v>9</v>
      </c>
      <c r="D43" s="29">
        <f t="shared" si="12"/>
        <v>266.79166666666669</v>
      </c>
      <c r="E43" s="29">
        <f t="shared" si="13"/>
        <v>6403</v>
      </c>
      <c r="F43" s="32">
        <v>320</v>
      </c>
      <c r="G43" s="32">
        <v>319</v>
      </c>
      <c r="H43" s="32">
        <v>320</v>
      </c>
      <c r="I43" s="32">
        <v>320</v>
      </c>
      <c r="J43" s="32">
        <v>320</v>
      </c>
      <c r="K43" s="32">
        <v>320</v>
      </c>
      <c r="L43" s="32">
        <v>320</v>
      </c>
      <c r="M43" s="32">
        <v>319</v>
      </c>
      <c r="N43" s="32">
        <v>188</v>
      </c>
      <c r="O43" s="32">
        <v>320</v>
      </c>
      <c r="P43" s="32">
        <v>320</v>
      </c>
      <c r="Q43" s="32">
        <v>320</v>
      </c>
      <c r="R43" s="32">
        <v>320</v>
      </c>
      <c r="S43" s="32">
        <v>320</v>
      </c>
      <c r="T43" s="32">
        <v>319</v>
      </c>
      <c r="U43" s="32">
        <v>320</v>
      </c>
      <c r="V43" s="32">
        <v>70</v>
      </c>
      <c r="W43" s="32">
        <v>281</v>
      </c>
      <c r="X43" s="32">
        <v>320</v>
      </c>
      <c r="Y43" s="32">
        <v>320</v>
      </c>
      <c r="Z43" s="32">
        <v>320</v>
      </c>
      <c r="AA43" s="32">
        <v>107</v>
      </c>
      <c r="AB43" s="32">
        <v>0</v>
      </c>
      <c r="AC43" s="32">
        <v>0</v>
      </c>
    </row>
    <row r="44" spans="1:29" x14ac:dyDescent="0.8">
      <c r="B44" s="28"/>
      <c r="C44" s="29" t="s">
        <v>14</v>
      </c>
      <c r="D44" s="29">
        <f t="shared" si="12"/>
        <v>205</v>
      </c>
      <c r="E44" s="29">
        <f t="shared" si="13"/>
        <v>4920</v>
      </c>
      <c r="F44" s="32">
        <v>215</v>
      </c>
      <c r="G44" s="32">
        <v>189</v>
      </c>
      <c r="H44" s="32">
        <v>206</v>
      </c>
      <c r="I44" s="32">
        <v>147</v>
      </c>
      <c r="J44" s="32">
        <v>140</v>
      </c>
      <c r="K44" s="32">
        <v>210</v>
      </c>
      <c r="L44" s="32">
        <v>170</v>
      </c>
      <c r="M44" s="32">
        <v>211</v>
      </c>
      <c r="N44" s="32">
        <v>202</v>
      </c>
      <c r="O44" s="32">
        <v>0</v>
      </c>
      <c r="P44" s="32">
        <v>90</v>
      </c>
      <c r="Q44" s="32">
        <v>303</v>
      </c>
      <c r="R44" s="32">
        <v>314</v>
      </c>
      <c r="S44" s="32">
        <v>270</v>
      </c>
      <c r="T44" s="32">
        <v>306</v>
      </c>
      <c r="U44" s="32">
        <v>313</v>
      </c>
      <c r="V44" s="32">
        <v>311</v>
      </c>
      <c r="W44" s="32">
        <v>318</v>
      </c>
      <c r="X44" s="32">
        <v>262</v>
      </c>
      <c r="Y44" s="32">
        <v>258</v>
      </c>
      <c r="Z44" s="32">
        <v>229</v>
      </c>
      <c r="AA44" s="32">
        <v>214</v>
      </c>
      <c r="AB44" s="32">
        <v>42</v>
      </c>
      <c r="AC44" s="32">
        <v>0</v>
      </c>
    </row>
    <row r="45" spans="1:29" x14ac:dyDescent="0.8">
      <c r="B45" s="28"/>
      <c r="C45" s="29" t="s">
        <v>17</v>
      </c>
      <c r="D45" s="29">
        <f t="shared" si="12"/>
        <v>24.337191958333332</v>
      </c>
      <c r="E45" s="29">
        <f t="shared" si="13"/>
        <v>584.09260699999993</v>
      </c>
      <c r="F45" s="33">
        <v>0</v>
      </c>
      <c r="G45" s="33">
        <v>0</v>
      </c>
      <c r="H45" s="33">
        <v>0</v>
      </c>
      <c r="I45" s="33">
        <v>0</v>
      </c>
      <c r="J45" s="34">
        <v>1.8662000000000002E-2</v>
      </c>
      <c r="K45" s="34">
        <v>4.3669079999999996</v>
      </c>
      <c r="L45" s="34">
        <v>10.282762</v>
      </c>
      <c r="M45" s="34">
        <v>148.036315</v>
      </c>
      <c r="N45" s="34">
        <v>165.802539</v>
      </c>
      <c r="O45" s="34">
        <v>31.473462999999999</v>
      </c>
      <c r="P45" s="34">
        <v>37.454633999999999</v>
      </c>
      <c r="Q45" s="34">
        <v>13.287344000000001</v>
      </c>
      <c r="R45" s="34">
        <v>30.391067000000003</v>
      </c>
      <c r="S45" s="34">
        <v>37.958508000000002</v>
      </c>
      <c r="T45" s="34">
        <v>28.310254</v>
      </c>
      <c r="U45" s="34">
        <v>57.021740999999999</v>
      </c>
      <c r="V45" s="34">
        <v>16.198616000000001</v>
      </c>
      <c r="W45" s="34">
        <v>3.4897940000000003</v>
      </c>
      <c r="X45" s="34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</row>
    <row r="46" spans="1:29" s="40" customFormat="1" x14ac:dyDescent="0.8">
      <c r="A46" s="18"/>
      <c r="B46" s="28"/>
      <c r="C46" s="35" t="s">
        <v>18</v>
      </c>
      <c r="D46" s="36">
        <f t="shared" ref="D46:AC46" si="14">SUM(D42:D45)</f>
        <v>576.10385862499993</v>
      </c>
      <c r="E46" s="36">
        <f t="shared" si="14"/>
        <v>13826.492607</v>
      </c>
      <c r="F46" s="37">
        <f t="shared" si="14"/>
        <v>542.79999999999995</v>
      </c>
      <c r="G46" s="37">
        <f t="shared" si="14"/>
        <v>516.1</v>
      </c>
      <c r="H46" s="37">
        <f t="shared" si="14"/>
        <v>533.5</v>
      </c>
      <c r="I46" s="37">
        <f t="shared" si="14"/>
        <v>474.8</v>
      </c>
      <c r="J46" s="37">
        <f t="shared" si="14"/>
        <v>468.41866199999998</v>
      </c>
      <c r="K46" s="37">
        <f t="shared" si="14"/>
        <v>541.86690799999997</v>
      </c>
      <c r="L46" s="37">
        <f t="shared" si="14"/>
        <v>506.88276200000001</v>
      </c>
      <c r="M46" s="37">
        <f t="shared" si="14"/>
        <v>699.03631500000006</v>
      </c>
      <c r="N46" s="37">
        <f t="shared" si="14"/>
        <v>821.60253899999998</v>
      </c>
      <c r="O46" s="37">
        <f t="shared" si="14"/>
        <v>484.97346299999998</v>
      </c>
      <c r="P46" s="37">
        <f t="shared" si="14"/>
        <v>457.35463399999998</v>
      </c>
      <c r="Q46" s="37">
        <f t="shared" si="14"/>
        <v>646.48734400000001</v>
      </c>
      <c r="R46" s="37">
        <f t="shared" si="14"/>
        <v>669.791067</v>
      </c>
      <c r="S46" s="37">
        <f t="shared" si="14"/>
        <v>637.55850800000007</v>
      </c>
      <c r="T46" s="37">
        <f t="shared" si="14"/>
        <v>669.21025399999996</v>
      </c>
      <c r="U46" s="37">
        <f t="shared" si="14"/>
        <v>699.32174099999997</v>
      </c>
      <c r="V46" s="37">
        <f t="shared" si="14"/>
        <v>645.59861599999999</v>
      </c>
      <c r="W46" s="37">
        <f t="shared" si="14"/>
        <v>619.88979399999994</v>
      </c>
      <c r="X46" s="37">
        <f t="shared" si="14"/>
        <v>592.79999999999995</v>
      </c>
      <c r="Y46" s="37">
        <f t="shared" si="14"/>
        <v>588.20000000000005</v>
      </c>
      <c r="Z46" s="37">
        <f t="shared" si="14"/>
        <v>558.6</v>
      </c>
      <c r="AA46" s="37">
        <f t="shared" si="14"/>
        <v>612.29999999999995</v>
      </c>
      <c r="AB46" s="37">
        <f t="shared" si="14"/>
        <v>444.9</v>
      </c>
      <c r="AC46" s="37">
        <f t="shared" si="14"/>
        <v>394.5</v>
      </c>
    </row>
    <row r="47" spans="1:29" x14ac:dyDescent="0.8">
      <c r="B47" s="28"/>
      <c r="C47" s="29"/>
      <c r="D47" s="29"/>
      <c r="E47" s="2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 x14ac:dyDescent="0.8">
      <c r="B48" s="28" t="s">
        <v>54</v>
      </c>
      <c r="C48" s="29" t="s">
        <v>4</v>
      </c>
      <c r="D48" s="29">
        <f t="shared" ref="D48:D51" si="15">AVERAGE(F48:AC48)</f>
        <v>283.56249999999994</v>
      </c>
      <c r="E48" s="29">
        <f t="shared" ref="E48:E51" si="16">SUM(F48:AC48)</f>
        <v>6805.4999999999991</v>
      </c>
      <c r="F48" s="30">
        <v>390</v>
      </c>
      <c r="G48" s="30">
        <v>389.40000000000003</v>
      </c>
      <c r="H48" s="30">
        <v>391.79999999999995</v>
      </c>
      <c r="I48" s="30">
        <v>375.9</v>
      </c>
      <c r="J48" s="30">
        <v>424.2</v>
      </c>
      <c r="K48" s="30">
        <v>404.7</v>
      </c>
      <c r="L48" s="30">
        <v>414</v>
      </c>
      <c r="M48" s="30">
        <v>480.9</v>
      </c>
      <c r="N48" s="30">
        <v>462.9</v>
      </c>
      <c r="O48" s="30">
        <v>320.39999999999998</v>
      </c>
      <c r="P48" s="30">
        <v>113.1</v>
      </c>
      <c r="Q48" s="30">
        <v>131.69999999999999</v>
      </c>
      <c r="R48" s="30">
        <v>32.099999999999994</v>
      </c>
      <c r="S48" s="30">
        <v>156.9</v>
      </c>
      <c r="T48" s="30">
        <v>278.70000000000005</v>
      </c>
      <c r="U48" s="30">
        <v>274.2</v>
      </c>
      <c r="V48" s="30">
        <v>303</v>
      </c>
      <c r="W48" s="30">
        <v>244.20000000000002</v>
      </c>
      <c r="X48" s="30">
        <v>261.3</v>
      </c>
      <c r="Y48" s="30">
        <v>209.4</v>
      </c>
      <c r="Z48" s="30">
        <v>210</v>
      </c>
      <c r="AA48" s="30">
        <v>182.10000000000002</v>
      </c>
      <c r="AB48" s="30">
        <v>181.2</v>
      </c>
      <c r="AC48" s="30">
        <v>173.39999999999998</v>
      </c>
    </row>
    <row r="49" spans="1:29" x14ac:dyDescent="0.8">
      <c r="B49" s="28"/>
      <c r="C49" s="29" t="s">
        <v>9</v>
      </c>
      <c r="D49" s="29">
        <f t="shared" si="15"/>
        <v>191.29166666666666</v>
      </c>
      <c r="E49" s="29">
        <f t="shared" si="16"/>
        <v>4591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141</v>
      </c>
      <c r="P49" s="32">
        <v>318</v>
      </c>
      <c r="Q49" s="32">
        <v>315</v>
      </c>
      <c r="R49" s="32">
        <v>304</v>
      </c>
      <c r="S49" s="32">
        <v>315</v>
      </c>
      <c r="T49" s="32">
        <v>320</v>
      </c>
      <c r="U49" s="32">
        <v>320</v>
      </c>
      <c r="V49" s="32">
        <v>320</v>
      </c>
      <c r="W49" s="32">
        <v>319</v>
      </c>
      <c r="X49" s="32">
        <v>320</v>
      </c>
      <c r="Y49" s="32">
        <v>320</v>
      </c>
      <c r="Z49" s="32">
        <v>320</v>
      </c>
      <c r="AA49" s="32">
        <v>320</v>
      </c>
      <c r="AB49" s="32">
        <v>320</v>
      </c>
      <c r="AC49" s="32">
        <v>319</v>
      </c>
    </row>
    <row r="50" spans="1:29" x14ac:dyDescent="0.8">
      <c r="B50" s="28"/>
      <c r="C50" s="29" t="s">
        <v>14</v>
      </c>
      <c r="D50" s="29">
        <f t="shared" si="15"/>
        <v>0</v>
      </c>
      <c r="E50" s="29">
        <f t="shared" si="16"/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</row>
    <row r="51" spans="1:29" x14ac:dyDescent="0.8">
      <c r="B51" s="28"/>
      <c r="C51" s="29" t="s">
        <v>17</v>
      </c>
      <c r="D51" s="29">
        <f t="shared" si="15"/>
        <v>53.028009062500011</v>
      </c>
      <c r="E51" s="29">
        <f t="shared" si="16"/>
        <v>1272.6722175000002</v>
      </c>
      <c r="F51" s="33">
        <v>0</v>
      </c>
      <c r="G51" s="33">
        <v>0</v>
      </c>
      <c r="H51" s="33">
        <v>0</v>
      </c>
      <c r="I51" s="33">
        <v>0</v>
      </c>
      <c r="J51" s="34">
        <v>0</v>
      </c>
      <c r="K51" s="34">
        <v>11.870101500000001</v>
      </c>
      <c r="L51" s="34">
        <v>67.323707499999998</v>
      </c>
      <c r="M51" s="34">
        <v>139.52103350000002</v>
      </c>
      <c r="N51" s="34">
        <v>194.52614700000001</v>
      </c>
      <c r="O51" s="34">
        <v>187.85855850000002</v>
      </c>
      <c r="P51" s="34">
        <v>192.393316</v>
      </c>
      <c r="Q51" s="34">
        <v>266.08561700000001</v>
      </c>
      <c r="R51" s="34">
        <v>144.71358000000001</v>
      </c>
      <c r="S51" s="34">
        <v>32.391125000000002</v>
      </c>
      <c r="T51" s="34">
        <v>16.494557500000003</v>
      </c>
      <c r="U51" s="34">
        <v>9.6077060000000003</v>
      </c>
      <c r="V51" s="34">
        <v>8.341960499999999</v>
      </c>
      <c r="W51" s="34">
        <v>1.5448075000000001</v>
      </c>
      <c r="X51" s="34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</row>
    <row r="52" spans="1:29" s="40" customFormat="1" x14ac:dyDescent="0.8">
      <c r="A52" s="18"/>
      <c r="B52" s="28"/>
      <c r="C52" s="35" t="s">
        <v>18</v>
      </c>
      <c r="D52" s="36">
        <f t="shared" ref="D52:AC52" si="17">SUM(D48:D51)</f>
        <v>527.88217572916665</v>
      </c>
      <c r="E52" s="36">
        <f t="shared" si="17"/>
        <v>12669.1722175</v>
      </c>
      <c r="F52" s="37">
        <f t="shared" si="17"/>
        <v>390</v>
      </c>
      <c r="G52" s="37">
        <f t="shared" si="17"/>
        <v>389.40000000000003</v>
      </c>
      <c r="H52" s="37">
        <f t="shared" si="17"/>
        <v>391.79999999999995</v>
      </c>
      <c r="I52" s="37">
        <f t="shared" si="17"/>
        <v>375.9</v>
      </c>
      <c r="J52" s="37">
        <f t="shared" si="17"/>
        <v>424.2</v>
      </c>
      <c r="K52" s="37">
        <f t="shared" si="17"/>
        <v>416.57010149999996</v>
      </c>
      <c r="L52" s="37">
        <f t="shared" si="17"/>
        <v>481.32370750000001</v>
      </c>
      <c r="M52" s="37">
        <f t="shared" si="17"/>
        <v>620.42103350000002</v>
      </c>
      <c r="N52" s="37">
        <f t="shared" si="17"/>
        <v>657.42614700000001</v>
      </c>
      <c r="O52" s="37">
        <f t="shared" si="17"/>
        <v>649.25855849999994</v>
      </c>
      <c r="P52" s="37">
        <f t="shared" si="17"/>
        <v>623.49331600000005</v>
      </c>
      <c r="Q52" s="37">
        <f t="shared" si="17"/>
        <v>712.785617</v>
      </c>
      <c r="R52" s="37">
        <f t="shared" si="17"/>
        <v>480.81358</v>
      </c>
      <c r="S52" s="37">
        <f t="shared" si="17"/>
        <v>504.29112499999997</v>
      </c>
      <c r="T52" s="37">
        <f t="shared" si="17"/>
        <v>615.19455750000009</v>
      </c>
      <c r="U52" s="37">
        <f t="shared" si="17"/>
        <v>603.80770600000005</v>
      </c>
      <c r="V52" s="37">
        <f t="shared" si="17"/>
        <v>631.34196050000003</v>
      </c>
      <c r="W52" s="37">
        <f t="shared" si="17"/>
        <v>564.74480750000009</v>
      </c>
      <c r="X52" s="37">
        <f t="shared" si="17"/>
        <v>581.29999999999995</v>
      </c>
      <c r="Y52" s="37">
        <f t="shared" si="17"/>
        <v>529.4</v>
      </c>
      <c r="Z52" s="37">
        <f t="shared" si="17"/>
        <v>530</v>
      </c>
      <c r="AA52" s="37">
        <f t="shared" si="17"/>
        <v>502.1</v>
      </c>
      <c r="AB52" s="37">
        <f t="shared" si="17"/>
        <v>501.2</v>
      </c>
      <c r="AC52" s="37">
        <f t="shared" si="17"/>
        <v>492.4</v>
      </c>
    </row>
    <row r="53" spans="1:29" x14ac:dyDescent="0.8">
      <c r="B53" s="28"/>
      <c r="C53" s="29"/>
      <c r="D53" s="29"/>
      <c r="E53" s="2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 x14ac:dyDescent="0.8">
      <c r="B54" s="28" t="s">
        <v>55</v>
      </c>
      <c r="C54" s="29" t="s">
        <v>4</v>
      </c>
      <c r="D54" s="29">
        <f t="shared" ref="D54:D57" si="18">AVERAGE(F54:AC54)</f>
        <v>158.28750000000002</v>
      </c>
      <c r="E54" s="29">
        <f t="shared" ref="E54:E57" si="19">SUM(F54:AC54)</f>
        <v>3798.9000000000005</v>
      </c>
      <c r="F54" s="30">
        <v>177</v>
      </c>
      <c r="G54" s="30">
        <v>158.4</v>
      </c>
      <c r="H54" s="30">
        <v>336.59999999999997</v>
      </c>
      <c r="I54" s="30">
        <v>447.29999999999995</v>
      </c>
      <c r="J54" s="30">
        <v>423.9</v>
      </c>
      <c r="K54" s="30">
        <v>169.2</v>
      </c>
      <c r="L54" s="30">
        <v>150.60000000000002</v>
      </c>
      <c r="M54" s="30">
        <v>231.9</v>
      </c>
      <c r="N54" s="30">
        <v>287.7</v>
      </c>
      <c r="O54" s="30">
        <v>120.9</v>
      </c>
      <c r="P54" s="30">
        <v>366.3</v>
      </c>
      <c r="Q54" s="30">
        <v>253.5</v>
      </c>
      <c r="R54" s="30">
        <v>50.4</v>
      </c>
      <c r="S54" s="30">
        <v>207</v>
      </c>
      <c r="T54" s="30">
        <v>316.2</v>
      </c>
      <c r="U54" s="30">
        <v>79.8</v>
      </c>
      <c r="V54" s="30">
        <v>19.5</v>
      </c>
      <c r="W54" s="30">
        <v>0.3</v>
      </c>
      <c r="X54" s="30">
        <v>2.4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</row>
    <row r="55" spans="1:29" x14ac:dyDescent="0.8">
      <c r="B55" s="28"/>
      <c r="C55" s="29" t="s">
        <v>9</v>
      </c>
      <c r="D55" s="29">
        <f t="shared" si="18"/>
        <v>259.08333333333331</v>
      </c>
      <c r="E55" s="29">
        <f t="shared" si="19"/>
        <v>6218</v>
      </c>
      <c r="F55" s="32">
        <v>320</v>
      </c>
      <c r="G55" s="32">
        <v>320</v>
      </c>
      <c r="H55" s="32">
        <v>141</v>
      </c>
      <c r="I55" s="32">
        <v>0</v>
      </c>
      <c r="J55" s="32">
        <v>47</v>
      </c>
      <c r="K55" s="32">
        <v>320</v>
      </c>
      <c r="L55" s="32">
        <v>320</v>
      </c>
      <c r="M55" s="32">
        <v>248</v>
      </c>
      <c r="N55" s="32">
        <v>161</v>
      </c>
      <c r="O55" s="32">
        <v>320</v>
      </c>
      <c r="P55" s="32">
        <v>70</v>
      </c>
      <c r="Q55" s="32">
        <v>125</v>
      </c>
      <c r="R55" s="32">
        <v>309</v>
      </c>
      <c r="S55" s="32">
        <v>319</v>
      </c>
      <c r="T55" s="32">
        <v>320</v>
      </c>
      <c r="U55" s="32">
        <v>320</v>
      </c>
      <c r="V55" s="32">
        <v>319</v>
      </c>
      <c r="W55" s="32">
        <v>320</v>
      </c>
      <c r="X55" s="32">
        <v>320</v>
      </c>
      <c r="Y55" s="32">
        <v>320</v>
      </c>
      <c r="Z55" s="32">
        <v>320</v>
      </c>
      <c r="AA55" s="32">
        <v>320</v>
      </c>
      <c r="AB55" s="32">
        <v>319</v>
      </c>
      <c r="AC55" s="32">
        <v>320</v>
      </c>
    </row>
    <row r="56" spans="1:29" x14ac:dyDescent="0.8">
      <c r="B56" s="28"/>
      <c r="C56" s="29" t="s">
        <v>14</v>
      </c>
      <c r="D56" s="29">
        <f t="shared" si="18"/>
        <v>161.125</v>
      </c>
      <c r="E56" s="29">
        <f t="shared" si="19"/>
        <v>3867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1</v>
      </c>
      <c r="Q56" s="32">
        <v>287</v>
      </c>
      <c r="R56" s="32">
        <v>319</v>
      </c>
      <c r="S56" s="32">
        <v>320</v>
      </c>
      <c r="T56" s="32">
        <v>320</v>
      </c>
      <c r="U56" s="32">
        <v>320</v>
      </c>
      <c r="V56" s="32">
        <v>320</v>
      </c>
      <c r="W56" s="32">
        <v>320</v>
      </c>
      <c r="X56" s="32">
        <v>319</v>
      </c>
      <c r="Y56" s="32">
        <v>280</v>
      </c>
      <c r="Z56" s="32">
        <v>280</v>
      </c>
      <c r="AA56" s="32">
        <v>279</v>
      </c>
      <c r="AB56" s="32">
        <v>280</v>
      </c>
      <c r="AC56" s="32">
        <v>222</v>
      </c>
    </row>
    <row r="57" spans="1:29" x14ac:dyDescent="0.8">
      <c r="B57" s="28"/>
      <c r="C57" s="29" t="s">
        <v>17</v>
      </c>
      <c r="D57" s="29">
        <f t="shared" si="18"/>
        <v>25.532569350000003</v>
      </c>
      <c r="E57" s="29">
        <f t="shared" si="19"/>
        <v>612.78166440000007</v>
      </c>
      <c r="F57" s="33">
        <v>0</v>
      </c>
      <c r="G57" s="33">
        <v>0</v>
      </c>
      <c r="H57" s="33">
        <v>0</v>
      </c>
      <c r="I57" s="33">
        <v>0</v>
      </c>
      <c r="J57" s="34">
        <v>9.5148000000000003E-3</v>
      </c>
      <c r="K57" s="34">
        <v>5.6375190000000002</v>
      </c>
      <c r="L57" s="34">
        <v>22.8973662</v>
      </c>
      <c r="M57" s="34">
        <v>68.083151400000006</v>
      </c>
      <c r="N57" s="34">
        <v>99.93870179999999</v>
      </c>
      <c r="O57" s="34">
        <v>89.405818199999999</v>
      </c>
      <c r="P57" s="34">
        <v>120.1624092</v>
      </c>
      <c r="Q57" s="34">
        <v>99.819766799999996</v>
      </c>
      <c r="R57" s="34">
        <v>67.888097999999999</v>
      </c>
      <c r="S57" s="34">
        <v>9.4481964000000005</v>
      </c>
      <c r="T57" s="34">
        <v>9.7669422000000008</v>
      </c>
      <c r="U57" s="34">
        <v>12.136127400000001</v>
      </c>
      <c r="V57" s="34">
        <v>6.9600762000000005</v>
      </c>
      <c r="W57" s="34">
        <v>0.6279768</v>
      </c>
      <c r="X57" s="34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</row>
    <row r="58" spans="1:29" s="40" customFormat="1" x14ac:dyDescent="0.8">
      <c r="B58" s="28"/>
      <c r="C58" s="35" t="s">
        <v>18</v>
      </c>
      <c r="D58" s="36">
        <f t="shared" ref="D58:AC58" si="20">SUM(D54:D57)</f>
        <v>604.02840268333341</v>
      </c>
      <c r="E58" s="36">
        <f t="shared" si="20"/>
        <v>14496.681664400001</v>
      </c>
      <c r="F58" s="37">
        <f t="shared" si="20"/>
        <v>497</v>
      </c>
      <c r="G58" s="37">
        <f t="shared" si="20"/>
        <v>478.4</v>
      </c>
      <c r="H58" s="37">
        <f t="shared" si="20"/>
        <v>477.59999999999997</v>
      </c>
      <c r="I58" s="37">
        <f t="shared" si="20"/>
        <v>447.29999999999995</v>
      </c>
      <c r="J58" s="37">
        <f t="shared" si="20"/>
        <v>470.90951479999995</v>
      </c>
      <c r="K58" s="37">
        <f t="shared" si="20"/>
        <v>494.83751899999999</v>
      </c>
      <c r="L58" s="37">
        <f t="shared" si="20"/>
        <v>493.49736620000004</v>
      </c>
      <c r="M58" s="37">
        <f t="shared" si="20"/>
        <v>547.9831514</v>
      </c>
      <c r="N58" s="37">
        <f t="shared" si="20"/>
        <v>548.63870180000004</v>
      </c>
      <c r="O58" s="37">
        <f t="shared" si="20"/>
        <v>530.30581819999998</v>
      </c>
      <c r="P58" s="37">
        <f t="shared" si="20"/>
        <v>557.46240920000002</v>
      </c>
      <c r="Q58" s="37">
        <f t="shared" si="20"/>
        <v>765.31976680000002</v>
      </c>
      <c r="R58" s="37">
        <f t="shared" si="20"/>
        <v>746.28809799999999</v>
      </c>
      <c r="S58" s="37">
        <f t="shared" si="20"/>
        <v>855.44819640000003</v>
      </c>
      <c r="T58" s="37">
        <f t="shared" si="20"/>
        <v>965.96694220000006</v>
      </c>
      <c r="U58" s="37">
        <f t="shared" si="20"/>
        <v>731.93612739999992</v>
      </c>
      <c r="V58" s="37">
        <f t="shared" si="20"/>
        <v>665.4600762</v>
      </c>
      <c r="W58" s="37">
        <f t="shared" si="20"/>
        <v>640.92797680000001</v>
      </c>
      <c r="X58" s="37">
        <f t="shared" si="20"/>
        <v>641.4</v>
      </c>
      <c r="Y58" s="37">
        <f t="shared" si="20"/>
        <v>600</v>
      </c>
      <c r="Z58" s="37">
        <f t="shared" si="20"/>
        <v>600</v>
      </c>
      <c r="AA58" s="37">
        <f t="shared" si="20"/>
        <v>599</v>
      </c>
      <c r="AB58" s="37">
        <f t="shared" si="20"/>
        <v>599</v>
      </c>
      <c r="AC58" s="37">
        <f t="shared" si="20"/>
        <v>542</v>
      </c>
    </row>
    <row r="59" spans="1:29" x14ac:dyDescent="0.8">
      <c r="B59" s="28"/>
      <c r="C59" s="29"/>
      <c r="D59" s="29"/>
      <c r="E59" s="2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 x14ac:dyDescent="0.8">
      <c r="B60" s="28" t="s">
        <v>56</v>
      </c>
      <c r="C60" s="29" t="s">
        <v>4</v>
      </c>
      <c r="D60" s="29">
        <f t="shared" ref="D60:D63" si="21">AVERAGE(F60:AC60)</f>
        <v>19.2</v>
      </c>
      <c r="E60" s="29">
        <f t="shared" ref="E60:E63" si="22">SUM(F60:AC60)</f>
        <v>460.79999999999995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2.6999999999999997</v>
      </c>
      <c r="M60" s="30">
        <v>116.7</v>
      </c>
      <c r="N60" s="30">
        <v>0.3</v>
      </c>
      <c r="O60" s="30">
        <v>12</v>
      </c>
      <c r="P60" s="30">
        <v>36.9</v>
      </c>
      <c r="Q60" s="30">
        <v>6.3</v>
      </c>
      <c r="R60" s="30">
        <v>4.5</v>
      </c>
      <c r="S60" s="30">
        <v>6.6</v>
      </c>
      <c r="T60" s="30">
        <v>7.8</v>
      </c>
      <c r="U60" s="30">
        <v>6.6</v>
      </c>
      <c r="V60" s="30">
        <v>35.4</v>
      </c>
      <c r="W60" s="30">
        <v>5.4</v>
      </c>
      <c r="X60" s="30">
        <v>8.7000000000000011</v>
      </c>
      <c r="Y60" s="30">
        <v>6.6</v>
      </c>
      <c r="Z60" s="30">
        <v>5.1000000000000005</v>
      </c>
      <c r="AA60" s="30">
        <v>5.3999999999999995</v>
      </c>
      <c r="AB60" s="30">
        <v>175.79999999999998</v>
      </c>
      <c r="AC60" s="30">
        <v>18</v>
      </c>
    </row>
    <row r="61" spans="1:29" x14ac:dyDescent="0.8">
      <c r="B61" s="28"/>
      <c r="C61" s="29" t="s">
        <v>9</v>
      </c>
      <c r="D61" s="29">
        <f t="shared" si="21"/>
        <v>306.66666666666669</v>
      </c>
      <c r="E61" s="29">
        <f t="shared" si="22"/>
        <v>7360</v>
      </c>
      <c r="F61" s="32">
        <v>320</v>
      </c>
      <c r="G61" s="32">
        <v>320</v>
      </c>
      <c r="H61" s="32">
        <v>320</v>
      </c>
      <c r="I61" s="32">
        <v>320</v>
      </c>
      <c r="J61" s="32">
        <v>319</v>
      </c>
      <c r="K61" s="32">
        <v>320</v>
      </c>
      <c r="L61" s="32">
        <v>320</v>
      </c>
      <c r="M61" s="32">
        <v>130</v>
      </c>
      <c r="N61" s="32">
        <v>320</v>
      </c>
      <c r="O61" s="32">
        <v>319</v>
      </c>
      <c r="P61" s="32">
        <v>272</v>
      </c>
      <c r="Q61" s="32">
        <v>319</v>
      </c>
      <c r="R61" s="32">
        <v>320</v>
      </c>
      <c r="S61" s="32">
        <v>320</v>
      </c>
      <c r="T61" s="32">
        <v>320</v>
      </c>
      <c r="U61" s="32">
        <v>320</v>
      </c>
      <c r="V61" s="32">
        <v>320</v>
      </c>
      <c r="W61" s="32">
        <v>319</v>
      </c>
      <c r="X61" s="32">
        <v>320</v>
      </c>
      <c r="Y61" s="32">
        <v>320</v>
      </c>
      <c r="Z61" s="32">
        <v>320</v>
      </c>
      <c r="AA61" s="32">
        <v>320</v>
      </c>
      <c r="AB61" s="32">
        <v>242</v>
      </c>
      <c r="AC61" s="32">
        <v>320</v>
      </c>
    </row>
    <row r="62" spans="1:29" x14ac:dyDescent="0.8">
      <c r="B62" s="28"/>
      <c r="C62" s="29" t="s">
        <v>14</v>
      </c>
      <c r="D62" s="29">
        <f t="shared" si="21"/>
        <v>265.20833333333331</v>
      </c>
      <c r="E62" s="29">
        <f t="shared" si="22"/>
        <v>6365</v>
      </c>
      <c r="F62" s="32">
        <v>320</v>
      </c>
      <c r="G62" s="32">
        <v>320</v>
      </c>
      <c r="H62" s="32">
        <v>320</v>
      </c>
      <c r="I62" s="32">
        <v>320</v>
      </c>
      <c r="J62" s="32">
        <v>320</v>
      </c>
      <c r="K62" s="32">
        <v>319</v>
      </c>
      <c r="L62" s="32">
        <v>320</v>
      </c>
      <c r="M62" s="32">
        <v>320</v>
      </c>
      <c r="N62" s="32">
        <v>320</v>
      </c>
      <c r="O62" s="32">
        <v>320</v>
      </c>
      <c r="P62" s="32">
        <v>222</v>
      </c>
      <c r="Q62" s="32">
        <v>227</v>
      </c>
      <c r="R62" s="32">
        <v>245</v>
      </c>
      <c r="S62" s="32">
        <v>172</v>
      </c>
      <c r="T62" s="32">
        <v>230</v>
      </c>
      <c r="U62" s="32">
        <v>221</v>
      </c>
      <c r="V62" s="32">
        <v>262</v>
      </c>
      <c r="W62" s="32">
        <v>301</v>
      </c>
      <c r="X62" s="32">
        <v>272</v>
      </c>
      <c r="Y62" s="32">
        <v>263</v>
      </c>
      <c r="Z62" s="32">
        <v>233</v>
      </c>
      <c r="AA62" s="32">
        <v>215</v>
      </c>
      <c r="AB62" s="32">
        <v>215</v>
      </c>
      <c r="AC62" s="32">
        <v>88</v>
      </c>
    </row>
    <row r="63" spans="1:29" s="41" customFormat="1" x14ac:dyDescent="0.8">
      <c r="B63" s="28"/>
      <c r="C63" s="42" t="s">
        <v>17</v>
      </c>
      <c r="D63" s="42">
        <f t="shared" si="21"/>
        <v>0</v>
      </c>
      <c r="E63" s="42">
        <f t="shared" si="22"/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</row>
    <row r="64" spans="1:29" s="40" customFormat="1" x14ac:dyDescent="0.8">
      <c r="A64" s="18"/>
      <c r="B64" s="28"/>
      <c r="C64" s="35" t="s">
        <v>18</v>
      </c>
      <c r="D64" s="36">
        <f t="shared" ref="D64:AC64" si="23">SUM(D60:D63)</f>
        <v>591.07500000000005</v>
      </c>
      <c r="E64" s="36">
        <f t="shared" si="23"/>
        <v>14185.8</v>
      </c>
      <c r="F64" s="37">
        <f t="shared" si="23"/>
        <v>640</v>
      </c>
      <c r="G64" s="37">
        <f t="shared" si="23"/>
        <v>640</v>
      </c>
      <c r="H64" s="37">
        <f t="shared" si="23"/>
        <v>640</v>
      </c>
      <c r="I64" s="37">
        <f t="shared" si="23"/>
        <v>640</v>
      </c>
      <c r="J64" s="37">
        <f t="shared" si="23"/>
        <v>639</v>
      </c>
      <c r="K64" s="37">
        <f t="shared" si="23"/>
        <v>639</v>
      </c>
      <c r="L64" s="37">
        <f t="shared" si="23"/>
        <v>642.70000000000005</v>
      </c>
      <c r="M64" s="37">
        <f t="shared" si="23"/>
        <v>566.70000000000005</v>
      </c>
      <c r="N64" s="37">
        <f t="shared" si="23"/>
        <v>640.29999999999995</v>
      </c>
      <c r="O64" s="37">
        <f t="shared" si="23"/>
        <v>651</v>
      </c>
      <c r="P64" s="37">
        <f t="shared" si="23"/>
        <v>530.9</v>
      </c>
      <c r="Q64" s="37">
        <f t="shared" si="23"/>
        <v>552.29999999999995</v>
      </c>
      <c r="R64" s="37">
        <f t="shared" si="23"/>
        <v>569.5</v>
      </c>
      <c r="S64" s="37">
        <f t="shared" si="23"/>
        <v>498.6</v>
      </c>
      <c r="T64" s="37">
        <f t="shared" si="23"/>
        <v>557.79999999999995</v>
      </c>
      <c r="U64" s="37">
        <f t="shared" si="23"/>
        <v>547.6</v>
      </c>
      <c r="V64" s="37">
        <f t="shared" si="23"/>
        <v>617.4</v>
      </c>
      <c r="W64" s="37">
        <f t="shared" si="23"/>
        <v>625.4</v>
      </c>
      <c r="X64" s="37">
        <f t="shared" si="23"/>
        <v>600.70000000000005</v>
      </c>
      <c r="Y64" s="37">
        <f t="shared" si="23"/>
        <v>589.6</v>
      </c>
      <c r="Z64" s="37">
        <f t="shared" si="23"/>
        <v>558.1</v>
      </c>
      <c r="AA64" s="37">
        <f t="shared" si="23"/>
        <v>540.4</v>
      </c>
      <c r="AB64" s="37">
        <f t="shared" si="23"/>
        <v>632.79999999999995</v>
      </c>
      <c r="AC64" s="37">
        <f t="shared" si="23"/>
        <v>426</v>
      </c>
    </row>
    <row r="65" spans="1:30" x14ac:dyDescent="0.8">
      <c r="B65" s="28"/>
      <c r="C65" s="29"/>
      <c r="D65" s="29"/>
      <c r="E65" s="2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30" x14ac:dyDescent="0.8">
      <c r="B66" s="28" t="s">
        <v>57</v>
      </c>
      <c r="C66" s="29" t="s">
        <v>4</v>
      </c>
      <c r="D66" s="29">
        <f t="shared" ref="D66:D69" si="24">AVERAGE(F66:AC66)</f>
        <v>6.6374999999999993</v>
      </c>
      <c r="E66" s="29">
        <f t="shared" ref="E66:E69" si="25">SUM(F66:AC66)</f>
        <v>159.29999999999998</v>
      </c>
      <c r="F66" s="30">
        <v>4.8</v>
      </c>
      <c r="G66" s="30">
        <v>4.5</v>
      </c>
      <c r="H66" s="30">
        <v>4.5</v>
      </c>
      <c r="I66" s="30">
        <v>4.5</v>
      </c>
      <c r="J66" s="30">
        <v>5.0999999999999996</v>
      </c>
      <c r="K66" s="30">
        <v>4.5</v>
      </c>
      <c r="L66" s="30">
        <v>4.8</v>
      </c>
      <c r="M66" s="30">
        <v>6.6</v>
      </c>
      <c r="N66" s="30">
        <v>11.4</v>
      </c>
      <c r="O66" s="30">
        <v>13.5</v>
      </c>
      <c r="P66" s="30">
        <v>6</v>
      </c>
      <c r="Q66" s="30">
        <v>6.6</v>
      </c>
      <c r="R66" s="30">
        <v>5.0999999999999996</v>
      </c>
      <c r="S66" s="30">
        <v>6.3</v>
      </c>
      <c r="T66" s="30">
        <v>6.3</v>
      </c>
      <c r="U66" s="30">
        <v>6.9</v>
      </c>
      <c r="V66" s="30">
        <v>11.4</v>
      </c>
      <c r="W66" s="30">
        <v>5.3999999999999995</v>
      </c>
      <c r="X66" s="30">
        <v>5.4</v>
      </c>
      <c r="Y66" s="30">
        <v>5.7</v>
      </c>
      <c r="Z66" s="30">
        <v>6.3000000000000007</v>
      </c>
      <c r="AA66" s="30">
        <v>6.6</v>
      </c>
      <c r="AB66" s="30">
        <v>8.4</v>
      </c>
      <c r="AC66" s="30">
        <v>8.6999999999999993</v>
      </c>
    </row>
    <row r="67" spans="1:30" x14ac:dyDescent="0.8">
      <c r="B67" s="28"/>
      <c r="C67" s="29" t="s">
        <v>9</v>
      </c>
      <c r="D67" s="29">
        <f t="shared" si="24"/>
        <v>319.79166666666669</v>
      </c>
      <c r="E67" s="29">
        <f t="shared" si="25"/>
        <v>7675</v>
      </c>
      <c r="F67" s="32">
        <v>319</v>
      </c>
      <c r="G67" s="32">
        <v>320</v>
      </c>
      <c r="H67" s="32">
        <v>320</v>
      </c>
      <c r="I67" s="32">
        <v>320</v>
      </c>
      <c r="J67" s="32">
        <v>320</v>
      </c>
      <c r="K67" s="32">
        <v>320</v>
      </c>
      <c r="L67" s="32">
        <v>319</v>
      </c>
      <c r="M67" s="32">
        <v>320</v>
      </c>
      <c r="N67" s="32">
        <v>320</v>
      </c>
      <c r="O67" s="32">
        <v>320</v>
      </c>
      <c r="P67" s="32">
        <v>320</v>
      </c>
      <c r="Q67" s="32">
        <v>319</v>
      </c>
      <c r="R67" s="32">
        <v>320</v>
      </c>
      <c r="S67" s="32">
        <v>320</v>
      </c>
      <c r="T67" s="32">
        <v>319</v>
      </c>
      <c r="U67" s="32">
        <v>320</v>
      </c>
      <c r="V67" s="32">
        <v>320</v>
      </c>
      <c r="W67" s="32">
        <v>320</v>
      </c>
      <c r="X67" s="32">
        <v>320</v>
      </c>
      <c r="Y67" s="32">
        <v>320</v>
      </c>
      <c r="Z67" s="32">
        <v>319</v>
      </c>
      <c r="AA67" s="32">
        <v>320</v>
      </c>
      <c r="AB67" s="32">
        <v>320</v>
      </c>
      <c r="AC67" s="32">
        <v>320</v>
      </c>
    </row>
    <row r="68" spans="1:30" x14ac:dyDescent="0.8">
      <c r="B68" s="28"/>
      <c r="C68" s="29" t="s">
        <v>14</v>
      </c>
      <c r="D68" s="29">
        <f t="shared" si="24"/>
        <v>212.83333333333334</v>
      </c>
      <c r="E68" s="29">
        <f t="shared" si="25"/>
        <v>5108</v>
      </c>
      <c r="F68" s="32">
        <v>194</v>
      </c>
      <c r="G68" s="32">
        <v>199</v>
      </c>
      <c r="H68" s="32">
        <v>197</v>
      </c>
      <c r="I68" s="32">
        <v>190</v>
      </c>
      <c r="J68" s="32">
        <v>176</v>
      </c>
      <c r="K68" s="32">
        <v>226</v>
      </c>
      <c r="L68" s="32">
        <v>188</v>
      </c>
      <c r="M68" s="32">
        <v>208</v>
      </c>
      <c r="N68" s="32">
        <v>177</v>
      </c>
      <c r="O68" s="32">
        <v>208</v>
      </c>
      <c r="P68" s="32">
        <v>166</v>
      </c>
      <c r="Q68" s="32">
        <v>245</v>
      </c>
      <c r="R68" s="32">
        <v>233</v>
      </c>
      <c r="S68" s="32">
        <v>134</v>
      </c>
      <c r="T68" s="32">
        <v>252</v>
      </c>
      <c r="U68" s="32">
        <v>257</v>
      </c>
      <c r="V68" s="32">
        <v>272</v>
      </c>
      <c r="W68" s="32">
        <v>280</v>
      </c>
      <c r="X68" s="32">
        <v>229</v>
      </c>
      <c r="Y68" s="32">
        <v>253</v>
      </c>
      <c r="Z68" s="32">
        <v>206</v>
      </c>
      <c r="AA68" s="32">
        <v>207</v>
      </c>
      <c r="AB68" s="32">
        <v>214</v>
      </c>
      <c r="AC68" s="32">
        <v>197</v>
      </c>
    </row>
    <row r="69" spans="1:30" x14ac:dyDescent="0.8">
      <c r="B69" s="28"/>
      <c r="C69" s="29" t="s">
        <v>17</v>
      </c>
      <c r="D69" s="29">
        <f t="shared" si="24"/>
        <v>34.260744858333332</v>
      </c>
      <c r="E69" s="29">
        <f t="shared" si="25"/>
        <v>822.25787660000003</v>
      </c>
      <c r="F69" s="33">
        <v>0</v>
      </c>
      <c r="G69" s="33">
        <v>0</v>
      </c>
      <c r="H69" s="33">
        <v>0</v>
      </c>
      <c r="I69" s="33">
        <v>0</v>
      </c>
      <c r="J69" s="34">
        <v>9.2557000000000004E-3</v>
      </c>
      <c r="K69" s="34">
        <v>10.5977765</v>
      </c>
      <c r="L69" s="34">
        <v>72.51840949999999</v>
      </c>
      <c r="M69" s="34">
        <v>106.91259070000001</v>
      </c>
      <c r="N69" s="34">
        <v>160.37351390000001</v>
      </c>
      <c r="O69" s="34">
        <v>65.530355999999998</v>
      </c>
      <c r="P69" s="34">
        <v>85.670759200000006</v>
      </c>
      <c r="Q69" s="34">
        <v>116.4089389</v>
      </c>
      <c r="R69" s="34">
        <v>58.459001199999996</v>
      </c>
      <c r="S69" s="34">
        <v>58.0610061</v>
      </c>
      <c r="T69" s="34">
        <v>45.3992085</v>
      </c>
      <c r="U69" s="34">
        <v>22.944880299999998</v>
      </c>
      <c r="V69" s="34">
        <v>17.280391900000001</v>
      </c>
      <c r="W69" s="34">
        <v>2.0917881999999999</v>
      </c>
      <c r="X69" s="34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44"/>
    </row>
    <row r="70" spans="1:30" s="40" customFormat="1" x14ac:dyDescent="0.8">
      <c r="A70" s="18"/>
      <c r="B70" s="28"/>
      <c r="C70" s="35" t="s">
        <v>18</v>
      </c>
      <c r="D70" s="36">
        <f t="shared" ref="D70:AC70" si="26">SUM(D66:D69)</f>
        <v>573.52324485833333</v>
      </c>
      <c r="E70" s="36">
        <f t="shared" si="26"/>
        <v>13764.5578766</v>
      </c>
      <c r="F70" s="37">
        <f t="shared" si="26"/>
        <v>517.79999999999995</v>
      </c>
      <c r="G70" s="37">
        <f t="shared" si="26"/>
        <v>523.5</v>
      </c>
      <c r="H70" s="37">
        <f t="shared" si="26"/>
        <v>521.5</v>
      </c>
      <c r="I70" s="37">
        <f t="shared" si="26"/>
        <v>514.5</v>
      </c>
      <c r="J70" s="37">
        <f t="shared" si="26"/>
        <v>501.10925570000001</v>
      </c>
      <c r="K70" s="37">
        <f t="shared" si="26"/>
        <v>561.09777650000001</v>
      </c>
      <c r="L70" s="37">
        <f t="shared" si="26"/>
        <v>584.31840950000003</v>
      </c>
      <c r="M70" s="37">
        <f t="shared" si="26"/>
        <v>641.51259070000003</v>
      </c>
      <c r="N70" s="37">
        <f t="shared" si="26"/>
        <v>668.77351390000001</v>
      </c>
      <c r="O70" s="37">
        <f t="shared" si="26"/>
        <v>607.03035599999998</v>
      </c>
      <c r="P70" s="37">
        <f t="shared" si="26"/>
        <v>577.67075920000002</v>
      </c>
      <c r="Q70" s="37">
        <f t="shared" si="26"/>
        <v>687.00893889999998</v>
      </c>
      <c r="R70" s="37">
        <f t="shared" si="26"/>
        <v>616.55900120000001</v>
      </c>
      <c r="S70" s="37">
        <f t="shared" si="26"/>
        <v>518.36100610000005</v>
      </c>
      <c r="T70" s="37">
        <f t="shared" si="26"/>
        <v>622.69920849999994</v>
      </c>
      <c r="U70" s="37">
        <f t="shared" si="26"/>
        <v>606.8448803</v>
      </c>
      <c r="V70" s="37">
        <f t="shared" si="26"/>
        <v>620.68039190000002</v>
      </c>
      <c r="W70" s="37">
        <f t="shared" si="26"/>
        <v>607.49178819999997</v>
      </c>
      <c r="X70" s="37">
        <f t="shared" si="26"/>
        <v>554.4</v>
      </c>
      <c r="Y70" s="37">
        <f t="shared" si="26"/>
        <v>578.70000000000005</v>
      </c>
      <c r="Z70" s="37">
        <f t="shared" si="26"/>
        <v>531.29999999999995</v>
      </c>
      <c r="AA70" s="37">
        <f t="shared" si="26"/>
        <v>533.6</v>
      </c>
      <c r="AB70" s="37">
        <f t="shared" si="26"/>
        <v>542.4</v>
      </c>
      <c r="AC70" s="37">
        <f t="shared" si="26"/>
        <v>525.70000000000005</v>
      </c>
    </row>
    <row r="71" spans="1:30" x14ac:dyDescent="0.8">
      <c r="B71" s="28"/>
      <c r="C71" s="29"/>
      <c r="D71" s="29"/>
      <c r="E71" s="2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30" x14ac:dyDescent="0.8">
      <c r="B72" s="28" t="s">
        <v>58</v>
      </c>
      <c r="C72" s="29" t="s">
        <v>4</v>
      </c>
      <c r="D72" s="29">
        <f t="shared" ref="D72:D75" si="27">AVERAGE(F72:AC72)</f>
        <v>14.562500000000002</v>
      </c>
      <c r="E72" s="29">
        <f t="shared" ref="E72:E75" si="28">SUM(F72:AC72)</f>
        <v>349.50000000000006</v>
      </c>
      <c r="F72" s="30">
        <v>8.1000000000000014</v>
      </c>
      <c r="G72" s="30">
        <v>6.3</v>
      </c>
      <c r="H72" s="30">
        <v>8.4</v>
      </c>
      <c r="I72" s="30">
        <v>8.4</v>
      </c>
      <c r="J72" s="30">
        <v>9</v>
      </c>
      <c r="K72" s="30">
        <v>9</v>
      </c>
      <c r="L72" s="30">
        <v>8.1000000000000014</v>
      </c>
      <c r="M72" s="30">
        <v>8.6999999999999993</v>
      </c>
      <c r="N72" s="30">
        <v>12.3</v>
      </c>
      <c r="O72" s="30">
        <v>14.1</v>
      </c>
      <c r="P72" s="30">
        <v>29.700000000000003</v>
      </c>
      <c r="Q72" s="30">
        <v>43.499999999999993</v>
      </c>
      <c r="R72" s="30">
        <v>14.700000000000001</v>
      </c>
      <c r="S72" s="30">
        <v>51.599999999999994</v>
      </c>
      <c r="T72" s="30">
        <v>22.2</v>
      </c>
      <c r="U72" s="30">
        <v>9.6</v>
      </c>
      <c r="V72" s="30">
        <v>30.6</v>
      </c>
      <c r="W72" s="30">
        <v>6.8999999999999995</v>
      </c>
      <c r="X72" s="30">
        <v>9.6</v>
      </c>
      <c r="Y72" s="30">
        <v>7.5</v>
      </c>
      <c r="Z72" s="30">
        <v>7.5</v>
      </c>
      <c r="AA72" s="30">
        <v>7.5</v>
      </c>
      <c r="AB72" s="30">
        <v>8.1</v>
      </c>
      <c r="AC72" s="30">
        <v>8.1000000000000014</v>
      </c>
    </row>
    <row r="73" spans="1:30" x14ac:dyDescent="0.8">
      <c r="B73" s="28"/>
      <c r="C73" s="29" t="s">
        <v>9</v>
      </c>
      <c r="D73" s="29">
        <f t="shared" si="27"/>
        <v>288.41666666666669</v>
      </c>
      <c r="E73" s="29">
        <f t="shared" si="28"/>
        <v>6922</v>
      </c>
      <c r="F73" s="32">
        <v>320</v>
      </c>
      <c r="G73" s="32">
        <v>319</v>
      </c>
      <c r="H73" s="32">
        <v>320</v>
      </c>
      <c r="I73" s="32">
        <v>320</v>
      </c>
      <c r="J73" s="32">
        <v>320</v>
      </c>
      <c r="K73" s="32">
        <v>320</v>
      </c>
      <c r="L73" s="32">
        <v>320</v>
      </c>
      <c r="M73" s="32">
        <v>319</v>
      </c>
      <c r="N73" s="32">
        <v>320</v>
      </c>
      <c r="O73" s="32">
        <v>320</v>
      </c>
      <c r="P73" s="32">
        <v>246</v>
      </c>
      <c r="Q73" s="32">
        <v>146</v>
      </c>
      <c r="R73" s="32">
        <v>306</v>
      </c>
      <c r="S73" s="32">
        <v>227</v>
      </c>
      <c r="T73" s="32">
        <v>280</v>
      </c>
      <c r="U73" s="32">
        <v>280</v>
      </c>
      <c r="V73" s="32">
        <v>280</v>
      </c>
      <c r="W73" s="32">
        <v>280</v>
      </c>
      <c r="X73" s="32">
        <v>280</v>
      </c>
      <c r="Y73" s="32">
        <v>279</v>
      </c>
      <c r="Z73" s="32">
        <v>280</v>
      </c>
      <c r="AA73" s="32">
        <v>280</v>
      </c>
      <c r="AB73" s="32">
        <v>280</v>
      </c>
      <c r="AC73" s="32">
        <v>280</v>
      </c>
    </row>
    <row r="74" spans="1:30" x14ac:dyDescent="0.8">
      <c r="B74" s="28"/>
      <c r="C74" s="29" t="s">
        <v>14</v>
      </c>
      <c r="D74" s="29">
        <f t="shared" si="27"/>
        <v>216.875</v>
      </c>
      <c r="E74" s="29">
        <f t="shared" si="28"/>
        <v>5205</v>
      </c>
      <c r="F74" s="32">
        <v>190</v>
      </c>
      <c r="G74" s="32">
        <v>201</v>
      </c>
      <c r="H74" s="32">
        <v>176</v>
      </c>
      <c r="I74" s="32">
        <v>185</v>
      </c>
      <c r="J74" s="32">
        <v>175</v>
      </c>
      <c r="K74" s="32">
        <v>204</v>
      </c>
      <c r="L74" s="32">
        <v>197</v>
      </c>
      <c r="M74" s="32">
        <v>190</v>
      </c>
      <c r="N74" s="32">
        <v>165</v>
      </c>
      <c r="O74" s="32">
        <v>169</v>
      </c>
      <c r="P74" s="32">
        <v>223</v>
      </c>
      <c r="Q74" s="32">
        <v>213</v>
      </c>
      <c r="R74" s="32">
        <v>241</v>
      </c>
      <c r="S74" s="32">
        <v>69</v>
      </c>
      <c r="T74" s="32">
        <v>178</v>
      </c>
      <c r="U74" s="32">
        <v>219</v>
      </c>
      <c r="V74" s="32">
        <v>210</v>
      </c>
      <c r="W74" s="32">
        <v>276</v>
      </c>
      <c r="X74" s="32">
        <v>246</v>
      </c>
      <c r="Y74" s="32">
        <v>273</v>
      </c>
      <c r="Z74" s="32">
        <v>241</v>
      </c>
      <c r="AA74" s="32">
        <v>452</v>
      </c>
      <c r="AB74" s="32">
        <v>232</v>
      </c>
      <c r="AC74" s="32">
        <v>280</v>
      </c>
    </row>
    <row r="75" spans="1:30" x14ac:dyDescent="0.8">
      <c r="B75" s="28"/>
      <c r="C75" s="29" t="s">
        <v>17</v>
      </c>
      <c r="D75" s="29">
        <f t="shared" si="27"/>
        <v>61.590720599999997</v>
      </c>
      <c r="E75" s="29">
        <f t="shared" si="28"/>
        <v>1478.1772943999999</v>
      </c>
      <c r="F75" s="33">
        <v>0</v>
      </c>
      <c r="G75" s="33">
        <v>0</v>
      </c>
      <c r="H75" s="33">
        <v>0</v>
      </c>
      <c r="I75" s="33">
        <v>0</v>
      </c>
      <c r="J75" s="34">
        <v>4.5116999999999997E-2</v>
      </c>
      <c r="K75" s="34">
        <v>13.2012342</v>
      </c>
      <c r="L75" s="34">
        <v>66.529528200000001</v>
      </c>
      <c r="M75" s="34">
        <v>115.36416899999999</v>
      </c>
      <c r="N75" s="34">
        <v>87.229207799999998</v>
      </c>
      <c r="O75" s="34">
        <v>174.82837499999999</v>
      </c>
      <c r="P75" s="34">
        <v>192.2706072</v>
      </c>
      <c r="Q75" s="34">
        <v>199.20057839999998</v>
      </c>
      <c r="R75" s="34">
        <v>203.55888059999998</v>
      </c>
      <c r="S75" s="34">
        <v>172.91541419999999</v>
      </c>
      <c r="T75" s="34">
        <v>158.49602099999998</v>
      </c>
      <c r="U75" s="34">
        <v>45.396725400000001</v>
      </c>
      <c r="V75" s="34">
        <v>47.219452199999992</v>
      </c>
      <c r="W75" s="34">
        <v>1.9219841999999998</v>
      </c>
      <c r="X75" s="34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</row>
    <row r="76" spans="1:30" s="40" customFormat="1" x14ac:dyDescent="0.8">
      <c r="A76" s="18"/>
      <c r="B76" s="28"/>
      <c r="C76" s="35" t="s">
        <v>18</v>
      </c>
      <c r="D76" s="36">
        <f t="shared" ref="D76:AC76" si="29">SUM(D72:D75)</f>
        <v>581.44488726666668</v>
      </c>
      <c r="E76" s="36">
        <f t="shared" si="29"/>
        <v>13954.6772944</v>
      </c>
      <c r="F76" s="37">
        <f t="shared" si="29"/>
        <v>518.1</v>
      </c>
      <c r="G76" s="37">
        <f t="shared" si="29"/>
        <v>526.29999999999995</v>
      </c>
      <c r="H76" s="37">
        <f t="shared" si="29"/>
        <v>504.4</v>
      </c>
      <c r="I76" s="37">
        <f t="shared" si="29"/>
        <v>513.4</v>
      </c>
      <c r="J76" s="37">
        <f t="shared" si="29"/>
        <v>504.045117</v>
      </c>
      <c r="K76" s="37">
        <f t="shared" si="29"/>
        <v>546.20123420000004</v>
      </c>
      <c r="L76" s="37">
        <f t="shared" si="29"/>
        <v>591.62952819999998</v>
      </c>
      <c r="M76" s="37">
        <f t="shared" si="29"/>
        <v>633.06416899999999</v>
      </c>
      <c r="N76" s="37">
        <f t="shared" si="29"/>
        <v>584.52920779999999</v>
      </c>
      <c r="O76" s="37">
        <f t="shared" si="29"/>
        <v>677.92837499999996</v>
      </c>
      <c r="P76" s="37">
        <f t="shared" si="29"/>
        <v>690.97060720000002</v>
      </c>
      <c r="Q76" s="37">
        <f t="shared" si="29"/>
        <v>601.70057840000004</v>
      </c>
      <c r="R76" s="37">
        <f t="shared" si="29"/>
        <v>765.2588806</v>
      </c>
      <c r="S76" s="37">
        <f t="shared" si="29"/>
        <v>520.51541420000001</v>
      </c>
      <c r="T76" s="37">
        <f t="shared" si="29"/>
        <v>638.69602099999997</v>
      </c>
      <c r="U76" s="37">
        <f t="shared" si="29"/>
        <v>553.99672540000006</v>
      </c>
      <c r="V76" s="37">
        <f t="shared" si="29"/>
        <v>567.8194522</v>
      </c>
      <c r="W76" s="37">
        <f t="shared" si="29"/>
        <v>564.82198419999997</v>
      </c>
      <c r="X76" s="37">
        <f t="shared" si="29"/>
        <v>535.6</v>
      </c>
      <c r="Y76" s="37">
        <f t="shared" si="29"/>
        <v>559.5</v>
      </c>
      <c r="Z76" s="37">
        <f t="shared" si="29"/>
        <v>528.5</v>
      </c>
      <c r="AA76" s="37">
        <f t="shared" si="29"/>
        <v>739.5</v>
      </c>
      <c r="AB76" s="37">
        <f t="shared" si="29"/>
        <v>520.1</v>
      </c>
      <c r="AC76" s="37">
        <f t="shared" si="29"/>
        <v>568.1</v>
      </c>
    </row>
    <row r="77" spans="1:30" x14ac:dyDescent="0.8">
      <c r="B77" s="28"/>
      <c r="C77" s="29"/>
      <c r="D77" s="29"/>
      <c r="E77" s="2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30" x14ac:dyDescent="0.8">
      <c r="B78" s="28" t="s">
        <v>59</v>
      </c>
      <c r="C78" s="29" t="s">
        <v>4</v>
      </c>
      <c r="D78" s="29">
        <f t="shared" ref="D78:D81" si="30">AVERAGE(F78:AC78)</f>
        <v>10.987499999999999</v>
      </c>
      <c r="E78" s="29">
        <f t="shared" ref="E78:E81" si="31">SUM(F78:AC78)</f>
        <v>263.7</v>
      </c>
      <c r="F78" s="30">
        <v>8.7000000000000011</v>
      </c>
      <c r="G78" s="30">
        <v>9.6</v>
      </c>
      <c r="H78" s="30">
        <v>9.3000000000000007</v>
      </c>
      <c r="I78" s="30">
        <v>9.9</v>
      </c>
      <c r="J78" s="30">
        <v>9.3000000000000007</v>
      </c>
      <c r="K78" s="30">
        <v>9</v>
      </c>
      <c r="L78" s="30">
        <v>7.8</v>
      </c>
      <c r="M78" s="30">
        <v>7.8000000000000007</v>
      </c>
      <c r="N78" s="30">
        <v>8.1</v>
      </c>
      <c r="O78" s="30">
        <v>10.199999999999999</v>
      </c>
      <c r="P78" s="30">
        <v>14.4</v>
      </c>
      <c r="Q78" s="30">
        <v>13.200000000000001</v>
      </c>
      <c r="R78" s="30">
        <v>19.2</v>
      </c>
      <c r="S78" s="30">
        <v>33.299999999999997</v>
      </c>
      <c r="T78" s="30">
        <v>6.9</v>
      </c>
      <c r="U78" s="30">
        <v>9</v>
      </c>
      <c r="V78" s="30">
        <v>30.599999999999998</v>
      </c>
      <c r="W78" s="30">
        <v>5.0999999999999996</v>
      </c>
      <c r="X78" s="30">
        <v>17.7</v>
      </c>
      <c r="Y78" s="30">
        <v>4.8</v>
      </c>
      <c r="Z78" s="30">
        <v>4.8</v>
      </c>
      <c r="AA78" s="30">
        <v>4.8</v>
      </c>
      <c r="AB78" s="30">
        <v>4.8</v>
      </c>
      <c r="AC78" s="30">
        <v>5.4</v>
      </c>
    </row>
    <row r="79" spans="1:30" x14ac:dyDescent="0.8">
      <c r="B79" s="28"/>
      <c r="C79" s="29" t="s">
        <v>9</v>
      </c>
      <c r="D79" s="29">
        <f t="shared" si="30"/>
        <v>279.70833333333331</v>
      </c>
      <c r="E79" s="29">
        <f t="shared" si="31"/>
        <v>6713</v>
      </c>
      <c r="F79" s="32">
        <v>280</v>
      </c>
      <c r="G79" s="32">
        <v>280</v>
      </c>
      <c r="H79" s="32">
        <v>280</v>
      </c>
      <c r="I79" s="32">
        <v>280</v>
      </c>
      <c r="J79" s="32">
        <v>279</v>
      </c>
      <c r="K79" s="32">
        <v>280</v>
      </c>
      <c r="L79" s="32">
        <v>280</v>
      </c>
      <c r="M79" s="32">
        <v>280</v>
      </c>
      <c r="N79" s="32">
        <v>280</v>
      </c>
      <c r="O79" s="32">
        <v>280</v>
      </c>
      <c r="P79" s="32">
        <v>280</v>
      </c>
      <c r="Q79" s="32">
        <v>279</v>
      </c>
      <c r="R79" s="32">
        <v>277</v>
      </c>
      <c r="S79" s="32">
        <v>280</v>
      </c>
      <c r="T79" s="32">
        <v>280</v>
      </c>
      <c r="U79" s="32">
        <v>279</v>
      </c>
      <c r="V79" s="32">
        <v>280</v>
      </c>
      <c r="W79" s="32">
        <v>280</v>
      </c>
      <c r="X79" s="32">
        <v>280</v>
      </c>
      <c r="Y79" s="32">
        <v>280</v>
      </c>
      <c r="Z79" s="32">
        <v>280</v>
      </c>
      <c r="AA79" s="32">
        <v>279</v>
      </c>
      <c r="AB79" s="32">
        <v>280</v>
      </c>
      <c r="AC79" s="32">
        <v>280</v>
      </c>
    </row>
    <row r="80" spans="1:30" x14ac:dyDescent="0.8">
      <c r="B80" s="28"/>
      <c r="C80" s="29" t="s">
        <v>14</v>
      </c>
      <c r="D80" s="29">
        <f t="shared" si="30"/>
        <v>223.41666666666666</v>
      </c>
      <c r="E80" s="29">
        <f t="shared" si="31"/>
        <v>5362</v>
      </c>
      <c r="F80" s="32">
        <v>222</v>
      </c>
      <c r="G80" s="32">
        <v>228</v>
      </c>
      <c r="H80" s="32">
        <v>205</v>
      </c>
      <c r="I80" s="32">
        <v>220</v>
      </c>
      <c r="J80" s="32">
        <v>211</v>
      </c>
      <c r="K80" s="32">
        <v>242</v>
      </c>
      <c r="L80" s="32">
        <v>229</v>
      </c>
      <c r="M80" s="32">
        <v>227</v>
      </c>
      <c r="N80" s="32">
        <v>206</v>
      </c>
      <c r="O80" s="32">
        <v>225</v>
      </c>
      <c r="P80" s="32">
        <v>204</v>
      </c>
      <c r="Q80" s="32">
        <v>177</v>
      </c>
      <c r="R80" s="32">
        <v>136</v>
      </c>
      <c r="S80" s="32">
        <v>144</v>
      </c>
      <c r="T80" s="32">
        <v>252</v>
      </c>
      <c r="U80" s="32">
        <v>200</v>
      </c>
      <c r="V80" s="32">
        <v>223</v>
      </c>
      <c r="W80" s="32">
        <v>290</v>
      </c>
      <c r="X80" s="32">
        <v>254</v>
      </c>
      <c r="Y80" s="32">
        <v>289</v>
      </c>
      <c r="Z80" s="32">
        <v>248</v>
      </c>
      <c r="AA80" s="32">
        <v>249</v>
      </c>
      <c r="AB80" s="32">
        <v>245</v>
      </c>
      <c r="AC80" s="32">
        <v>236</v>
      </c>
    </row>
    <row r="81" spans="1:29" x14ac:dyDescent="0.8">
      <c r="B81" s="28"/>
      <c r="C81" s="29" t="s">
        <v>17</v>
      </c>
      <c r="D81" s="29">
        <f t="shared" si="30"/>
        <v>61.563694499999997</v>
      </c>
      <c r="E81" s="29">
        <f t="shared" si="31"/>
        <v>1477.5286679999999</v>
      </c>
      <c r="F81" s="33">
        <v>0</v>
      </c>
      <c r="G81" s="33">
        <v>0</v>
      </c>
      <c r="H81" s="33">
        <v>0</v>
      </c>
      <c r="I81" s="33">
        <v>0</v>
      </c>
      <c r="J81" s="34">
        <v>1.8466800000000002E-2</v>
      </c>
      <c r="K81" s="34">
        <v>9.7135368</v>
      </c>
      <c r="L81" s="34">
        <v>68.650328999999999</v>
      </c>
      <c r="M81" s="34">
        <v>130.88344499999999</v>
      </c>
      <c r="N81" s="34">
        <v>154.89028500000001</v>
      </c>
      <c r="O81" s="34">
        <v>183.70772640000001</v>
      </c>
      <c r="P81" s="34">
        <v>205.40621640000001</v>
      </c>
      <c r="Q81" s="34">
        <v>172.94158200000001</v>
      </c>
      <c r="R81" s="34">
        <v>107.73531120000001</v>
      </c>
      <c r="S81" s="34">
        <v>172.2121434</v>
      </c>
      <c r="T81" s="34">
        <v>164.58535500000002</v>
      </c>
      <c r="U81" s="34">
        <v>56.120605200000007</v>
      </c>
      <c r="V81" s="34">
        <v>46.453235400000004</v>
      </c>
      <c r="W81" s="34">
        <v>4.2104303999999999</v>
      </c>
      <c r="X81" s="34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</row>
    <row r="82" spans="1:29" s="40" customFormat="1" x14ac:dyDescent="0.8">
      <c r="A82" s="18"/>
      <c r="B82" s="28"/>
      <c r="C82" s="35" t="s">
        <v>18</v>
      </c>
      <c r="D82" s="36">
        <f t="shared" ref="D82:AC82" si="32">SUM(D78:D81)</f>
        <v>575.67619449999995</v>
      </c>
      <c r="E82" s="36">
        <f t="shared" si="32"/>
        <v>13816.228668</v>
      </c>
      <c r="F82" s="37">
        <f t="shared" si="32"/>
        <v>510.7</v>
      </c>
      <c r="G82" s="37">
        <f t="shared" si="32"/>
        <v>517.6</v>
      </c>
      <c r="H82" s="37">
        <f t="shared" si="32"/>
        <v>494.3</v>
      </c>
      <c r="I82" s="37">
        <f t="shared" si="32"/>
        <v>509.9</v>
      </c>
      <c r="J82" s="37">
        <f t="shared" si="32"/>
        <v>499.31846680000001</v>
      </c>
      <c r="K82" s="37">
        <f t="shared" si="32"/>
        <v>540.71353680000004</v>
      </c>
      <c r="L82" s="37">
        <f t="shared" si="32"/>
        <v>585.45032900000001</v>
      </c>
      <c r="M82" s="37">
        <f t="shared" si="32"/>
        <v>645.68344499999989</v>
      </c>
      <c r="N82" s="37">
        <f t="shared" si="32"/>
        <v>648.99028500000009</v>
      </c>
      <c r="O82" s="37">
        <f t="shared" si="32"/>
        <v>698.9077264</v>
      </c>
      <c r="P82" s="37">
        <f t="shared" si="32"/>
        <v>703.80621640000004</v>
      </c>
      <c r="Q82" s="37">
        <f t="shared" si="32"/>
        <v>642.14158199999997</v>
      </c>
      <c r="R82" s="37">
        <f t="shared" si="32"/>
        <v>539.9353112</v>
      </c>
      <c r="S82" s="37">
        <f t="shared" si="32"/>
        <v>629.51214340000001</v>
      </c>
      <c r="T82" s="37">
        <f t="shared" si="32"/>
        <v>703.48535500000003</v>
      </c>
      <c r="U82" s="37">
        <f t="shared" si="32"/>
        <v>544.1206052</v>
      </c>
      <c r="V82" s="37">
        <f t="shared" si="32"/>
        <v>580.05323540000006</v>
      </c>
      <c r="W82" s="37">
        <f t="shared" si="32"/>
        <v>579.31043039999997</v>
      </c>
      <c r="X82" s="37">
        <f t="shared" si="32"/>
        <v>551.70000000000005</v>
      </c>
      <c r="Y82" s="37">
        <f t="shared" si="32"/>
        <v>573.79999999999995</v>
      </c>
      <c r="Z82" s="37">
        <f t="shared" si="32"/>
        <v>532.79999999999995</v>
      </c>
      <c r="AA82" s="37">
        <f t="shared" si="32"/>
        <v>532.79999999999995</v>
      </c>
      <c r="AB82" s="37">
        <f t="shared" si="32"/>
        <v>529.79999999999995</v>
      </c>
      <c r="AC82" s="37">
        <f t="shared" si="32"/>
        <v>521.4</v>
      </c>
    </row>
    <row r="83" spans="1:29" x14ac:dyDescent="0.8">
      <c r="B83" s="28"/>
      <c r="C83" s="29"/>
      <c r="D83" s="29"/>
      <c r="E83" s="2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 x14ac:dyDescent="0.8">
      <c r="B84" s="28" t="s">
        <v>60</v>
      </c>
      <c r="C84" s="29" t="s">
        <v>4</v>
      </c>
      <c r="D84" s="29">
        <f t="shared" ref="D84:D87" si="33">AVERAGE(F84:AC84)</f>
        <v>92.125</v>
      </c>
      <c r="E84" s="29">
        <f t="shared" ref="E84:E87" si="34">SUM(F84:AC84)</f>
        <v>2211</v>
      </c>
      <c r="F84" s="30">
        <v>5.0999999999999996</v>
      </c>
      <c r="G84" s="30">
        <v>4.8</v>
      </c>
      <c r="H84" s="30">
        <v>4.8</v>
      </c>
      <c r="I84" s="30">
        <v>233.4</v>
      </c>
      <c r="J84" s="30">
        <v>338.09999999999997</v>
      </c>
      <c r="K84" s="30">
        <v>356.70000000000005</v>
      </c>
      <c r="L84" s="30">
        <v>377.70000000000005</v>
      </c>
      <c r="M84" s="30">
        <v>330.6</v>
      </c>
      <c r="N84" s="30">
        <v>24.599999999999998</v>
      </c>
      <c r="O84" s="30">
        <v>11.4</v>
      </c>
      <c r="P84" s="30">
        <v>9.3000000000000007</v>
      </c>
      <c r="Q84" s="30">
        <v>8.4</v>
      </c>
      <c r="R84" s="30">
        <v>5.7</v>
      </c>
      <c r="S84" s="30">
        <v>16.2</v>
      </c>
      <c r="T84" s="30">
        <v>11.399999999999999</v>
      </c>
      <c r="U84" s="30">
        <v>12.299999999999999</v>
      </c>
      <c r="V84" s="30">
        <v>9</v>
      </c>
      <c r="W84" s="30">
        <v>4.5</v>
      </c>
      <c r="X84" s="30">
        <v>185.4</v>
      </c>
      <c r="Y84" s="30">
        <v>239.4</v>
      </c>
      <c r="Z84" s="30">
        <v>5.3999999999999995</v>
      </c>
      <c r="AA84" s="30">
        <v>5.4</v>
      </c>
      <c r="AB84" s="30">
        <v>5.7</v>
      </c>
      <c r="AC84" s="30">
        <v>5.7</v>
      </c>
    </row>
    <row r="85" spans="1:29" x14ac:dyDescent="0.8">
      <c r="B85" s="28"/>
      <c r="C85" s="29" t="s">
        <v>9</v>
      </c>
      <c r="D85" s="29">
        <f t="shared" si="33"/>
        <v>215.66666666666666</v>
      </c>
      <c r="E85" s="29">
        <f t="shared" si="34"/>
        <v>5176</v>
      </c>
      <c r="F85" s="32">
        <v>280</v>
      </c>
      <c r="G85" s="32">
        <v>280</v>
      </c>
      <c r="H85" s="32">
        <v>280</v>
      </c>
      <c r="I85" s="32">
        <v>93</v>
      </c>
      <c r="J85" s="32">
        <v>0</v>
      </c>
      <c r="K85" s="32">
        <v>0</v>
      </c>
      <c r="L85" s="32">
        <v>0</v>
      </c>
      <c r="M85" s="32">
        <v>114</v>
      </c>
      <c r="N85" s="32">
        <v>280</v>
      </c>
      <c r="O85" s="32">
        <v>280</v>
      </c>
      <c r="P85" s="32">
        <v>280</v>
      </c>
      <c r="Q85" s="32">
        <v>280</v>
      </c>
      <c r="R85" s="32">
        <v>280</v>
      </c>
      <c r="S85" s="32">
        <v>279</v>
      </c>
      <c r="T85" s="32">
        <v>280</v>
      </c>
      <c r="U85" s="32">
        <v>280</v>
      </c>
      <c r="V85" s="32">
        <v>280</v>
      </c>
      <c r="W85" s="32">
        <v>280</v>
      </c>
      <c r="X85" s="32">
        <v>183</v>
      </c>
      <c r="Y85" s="32">
        <v>28</v>
      </c>
      <c r="Z85" s="32">
        <v>280</v>
      </c>
      <c r="AA85" s="32">
        <v>280</v>
      </c>
      <c r="AB85" s="32">
        <v>279</v>
      </c>
      <c r="AC85" s="32">
        <v>280</v>
      </c>
    </row>
    <row r="86" spans="1:29" x14ac:dyDescent="0.8">
      <c r="B86" s="28"/>
      <c r="C86" s="29" t="s">
        <v>14</v>
      </c>
      <c r="D86" s="29">
        <f t="shared" si="33"/>
        <v>181</v>
      </c>
      <c r="E86" s="29">
        <f t="shared" si="34"/>
        <v>4344</v>
      </c>
      <c r="F86" s="32">
        <v>243</v>
      </c>
      <c r="G86" s="32">
        <v>252</v>
      </c>
      <c r="H86" s="32">
        <v>238</v>
      </c>
      <c r="I86" s="32">
        <v>237</v>
      </c>
      <c r="J86" s="32">
        <v>72</v>
      </c>
      <c r="K86" s="32">
        <v>44</v>
      </c>
      <c r="L86" s="32">
        <v>0</v>
      </c>
      <c r="M86" s="32">
        <v>0</v>
      </c>
      <c r="N86" s="32">
        <v>212</v>
      </c>
      <c r="O86" s="32">
        <v>255</v>
      </c>
      <c r="P86" s="32">
        <v>224</v>
      </c>
      <c r="Q86" s="32">
        <v>177</v>
      </c>
      <c r="R86" s="32">
        <v>160</v>
      </c>
      <c r="S86" s="32">
        <v>159</v>
      </c>
      <c r="T86" s="32">
        <v>194</v>
      </c>
      <c r="U86" s="32">
        <v>234</v>
      </c>
      <c r="V86" s="32">
        <v>281</v>
      </c>
      <c r="W86" s="32">
        <v>253</v>
      </c>
      <c r="X86" s="32">
        <v>155</v>
      </c>
      <c r="Y86" s="32">
        <v>192</v>
      </c>
      <c r="Z86" s="32">
        <v>181</v>
      </c>
      <c r="AA86" s="32">
        <v>172</v>
      </c>
      <c r="AB86" s="32">
        <v>169</v>
      </c>
      <c r="AC86" s="32">
        <v>240</v>
      </c>
    </row>
    <row r="87" spans="1:29" x14ac:dyDescent="0.8">
      <c r="B87" s="28"/>
      <c r="C87" s="29" t="s">
        <v>17</v>
      </c>
      <c r="D87" s="29">
        <f t="shared" si="33"/>
        <v>50.719577491666662</v>
      </c>
      <c r="E87" s="29">
        <f t="shared" si="34"/>
        <v>1217.2698597999999</v>
      </c>
      <c r="F87" s="33">
        <v>0</v>
      </c>
      <c r="G87" s="33">
        <v>0</v>
      </c>
      <c r="H87" s="33">
        <v>0</v>
      </c>
      <c r="I87" s="33">
        <v>0</v>
      </c>
      <c r="J87" s="34">
        <v>0</v>
      </c>
      <c r="K87" s="34">
        <v>5.6227568000000003</v>
      </c>
      <c r="L87" s="34">
        <v>30.0608535</v>
      </c>
      <c r="M87" s="34">
        <v>94.000716300000008</v>
      </c>
      <c r="N87" s="34">
        <v>112.3126675</v>
      </c>
      <c r="O87" s="34">
        <v>119.9679749</v>
      </c>
      <c r="P87" s="34">
        <v>180.4885937</v>
      </c>
      <c r="Q87" s="34">
        <v>110.9829615</v>
      </c>
      <c r="R87" s="34">
        <v>191.91456740000001</v>
      </c>
      <c r="S87" s="34">
        <v>183.6418965</v>
      </c>
      <c r="T87" s="34">
        <v>115.0385648</v>
      </c>
      <c r="U87" s="34">
        <v>47.745943300000008</v>
      </c>
      <c r="V87" s="34">
        <v>23.497804599999998</v>
      </c>
      <c r="W87" s="34">
        <v>1.9945590000000002</v>
      </c>
      <c r="X87" s="34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</row>
    <row r="88" spans="1:29" s="40" customFormat="1" x14ac:dyDescent="0.8">
      <c r="A88" s="18"/>
      <c r="B88" s="28"/>
      <c r="C88" s="35" t="s">
        <v>18</v>
      </c>
      <c r="D88" s="36">
        <f t="shared" ref="D88:AC88" si="35">SUM(D84:D87)</f>
        <v>539.51124415833328</v>
      </c>
      <c r="E88" s="36">
        <f t="shared" si="35"/>
        <v>12948.269859800001</v>
      </c>
      <c r="F88" s="37">
        <f t="shared" si="35"/>
        <v>528.1</v>
      </c>
      <c r="G88" s="37">
        <f t="shared" si="35"/>
        <v>536.79999999999995</v>
      </c>
      <c r="H88" s="37">
        <f t="shared" si="35"/>
        <v>522.79999999999995</v>
      </c>
      <c r="I88" s="37">
        <f t="shared" si="35"/>
        <v>563.4</v>
      </c>
      <c r="J88" s="37">
        <f t="shared" si="35"/>
        <v>410.09999999999997</v>
      </c>
      <c r="K88" s="37">
        <f t="shared" si="35"/>
        <v>406.32275680000004</v>
      </c>
      <c r="L88" s="37">
        <f t="shared" si="35"/>
        <v>407.76085350000005</v>
      </c>
      <c r="M88" s="37">
        <f t="shared" si="35"/>
        <v>538.60071630000004</v>
      </c>
      <c r="N88" s="37">
        <f t="shared" si="35"/>
        <v>628.9126675</v>
      </c>
      <c r="O88" s="37">
        <f t="shared" si="35"/>
        <v>666.36797490000004</v>
      </c>
      <c r="P88" s="37">
        <f t="shared" si="35"/>
        <v>693.78859369999998</v>
      </c>
      <c r="Q88" s="37">
        <f t="shared" si="35"/>
        <v>576.38296149999996</v>
      </c>
      <c r="R88" s="37">
        <f t="shared" si="35"/>
        <v>637.61456739999994</v>
      </c>
      <c r="S88" s="37">
        <f t="shared" si="35"/>
        <v>637.84189649999996</v>
      </c>
      <c r="T88" s="37">
        <f t="shared" si="35"/>
        <v>600.43856479999999</v>
      </c>
      <c r="U88" s="37">
        <f t="shared" si="35"/>
        <v>574.04594329999998</v>
      </c>
      <c r="V88" s="37">
        <f t="shared" si="35"/>
        <v>593.49780459999999</v>
      </c>
      <c r="W88" s="37">
        <f t="shared" si="35"/>
        <v>539.49455899999998</v>
      </c>
      <c r="X88" s="37">
        <f t="shared" si="35"/>
        <v>523.4</v>
      </c>
      <c r="Y88" s="37">
        <f t="shared" si="35"/>
        <v>459.4</v>
      </c>
      <c r="Z88" s="37">
        <f t="shared" si="35"/>
        <v>466.4</v>
      </c>
      <c r="AA88" s="37">
        <f t="shared" si="35"/>
        <v>457.4</v>
      </c>
      <c r="AB88" s="37">
        <f t="shared" si="35"/>
        <v>453.7</v>
      </c>
      <c r="AC88" s="37">
        <f t="shared" si="35"/>
        <v>525.70000000000005</v>
      </c>
    </row>
    <row r="89" spans="1:29" x14ac:dyDescent="0.8">
      <c r="B89" s="28"/>
      <c r="C89" s="29"/>
      <c r="D89" s="29"/>
      <c r="E89" s="2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 x14ac:dyDescent="0.8">
      <c r="B90" s="28" t="s">
        <v>61</v>
      </c>
      <c r="C90" s="29" t="s">
        <v>4</v>
      </c>
      <c r="D90" s="29">
        <f t="shared" ref="D90:D93" si="36">AVERAGE(F90:AC90)</f>
        <v>8.9875000000000007</v>
      </c>
      <c r="E90" s="29">
        <f t="shared" ref="E90:E93" si="37">SUM(F90:AC90)</f>
        <v>215.70000000000002</v>
      </c>
      <c r="F90" s="30">
        <v>5.4</v>
      </c>
      <c r="G90" s="30">
        <v>5.7</v>
      </c>
      <c r="H90" s="30">
        <v>5.0999999999999996</v>
      </c>
      <c r="I90" s="30">
        <v>4.8</v>
      </c>
      <c r="J90" s="30">
        <v>5.0999999999999996</v>
      </c>
      <c r="K90" s="30">
        <v>4.5</v>
      </c>
      <c r="L90" s="30">
        <v>4.8</v>
      </c>
      <c r="M90" s="30">
        <v>7.2000000000000011</v>
      </c>
      <c r="N90" s="30">
        <v>12.6</v>
      </c>
      <c r="O90" s="30">
        <v>15</v>
      </c>
      <c r="P90" s="30">
        <v>9.3000000000000007</v>
      </c>
      <c r="Q90" s="30">
        <v>12.9</v>
      </c>
      <c r="R90" s="30">
        <v>5.7</v>
      </c>
      <c r="S90" s="30">
        <v>13.5</v>
      </c>
      <c r="T90" s="30">
        <v>22.499999999999996</v>
      </c>
      <c r="U90" s="30">
        <v>14.4</v>
      </c>
      <c r="V90" s="30">
        <v>9.6</v>
      </c>
      <c r="W90" s="30">
        <v>6.3</v>
      </c>
      <c r="X90" s="30">
        <v>10.8</v>
      </c>
      <c r="Y90" s="30">
        <v>7.5</v>
      </c>
      <c r="Z90" s="30">
        <v>8.1</v>
      </c>
      <c r="AA90" s="30">
        <v>9.3000000000000007</v>
      </c>
      <c r="AB90" s="30">
        <v>8.1</v>
      </c>
      <c r="AC90" s="30">
        <v>7.5</v>
      </c>
    </row>
    <row r="91" spans="1:29" x14ac:dyDescent="0.8">
      <c r="B91" s="28"/>
      <c r="C91" s="29" t="s">
        <v>9</v>
      </c>
      <c r="D91" s="29">
        <f t="shared" si="36"/>
        <v>279.75</v>
      </c>
      <c r="E91" s="29">
        <f t="shared" si="37"/>
        <v>6714</v>
      </c>
      <c r="F91" s="32">
        <v>280</v>
      </c>
      <c r="G91" s="32">
        <v>280</v>
      </c>
      <c r="H91" s="32">
        <v>280</v>
      </c>
      <c r="I91" s="32">
        <v>280</v>
      </c>
      <c r="J91" s="32">
        <v>279</v>
      </c>
      <c r="K91" s="32">
        <v>280</v>
      </c>
      <c r="L91" s="32">
        <v>280</v>
      </c>
      <c r="M91" s="32">
        <v>280</v>
      </c>
      <c r="N91" s="32">
        <v>280</v>
      </c>
      <c r="O91" s="32">
        <v>280</v>
      </c>
      <c r="P91" s="32">
        <v>279</v>
      </c>
      <c r="Q91" s="32">
        <v>280</v>
      </c>
      <c r="R91" s="32">
        <v>278</v>
      </c>
      <c r="S91" s="32">
        <v>280</v>
      </c>
      <c r="T91" s="32">
        <v>280</v>
      </c>
      <c r="U91" s="32">
        <v>280</v>
      </c>
      <c r="V91" s="32">
        <v>280</v>
      </c>
      <c r="W91" s="32">
        <v>279</v>
      </c>
      <c r="X91" s="32">
        <v>280</v>
      </c>
      <c r="Y91" s="32">
        <v>280</v>
      </c>
      <c r="Z91" s="32">
        <v>280</v>
      </c>
      <c r="AA91" s="32">
        <v>280</v>
      </c>
      <c r="AB91" s="32">
        <v>280</v>
      </c>
      <c r="AC91" s="32">
        <v>279</v>
      </c>
    </row>
    <row r="92" spans="1:29" x14ac:dyDescent="0.8">
      <c r="B92" s="28"/>
      <c r="C92" s="29" t="s">
        <v>14</v>
      </c>
      <c r="D92" s="29">
        <f t="shared" si="36"/>
        <v>209.25</v>
      </c>
      <c r="E92" s="29">
        <f t="shared" si="37"/>
        <v>5022</v>
      </c>
      <c r="F92" s="32">
        <v>170</v>
      </c>
      <c r="G92" s="32">
        <v>166</v>
      </c>
      <c r="H92" s="32">
        <v>165</v>
      </c>
      <c r="I92" s="32">
        <v>159</v>
      </c>
      <c r="J92" s="32">
        <v>160</v>
      </c>
      <c r="K92" s="32">
        <v>193</v>
      </c>
      <c r="L92" s="32">
        <v>179</v>
      </c>
      <c r="M92" s="32">
        <v>188</v>
      </c>
      <c r="N92" s="32">
        <v>254</v>
      </c>
      <c r="O92" s="32">
        <v>261</v>
      </c>
      <c r="P92" s="32">
        <v>234</v>
      </c>
      <c r="Q92" s="32">
        <v>237</v>
      </c>
      <c r="R92" s="32">
        <v>279</v>
      </c>
      <c r="S92" s="32">
        <v>72</v>
      </c>
      <c r="T92" s="32">
        <v>130</v>
      </c>
      <c r="U92" s="32">
        <v>189</v>
      </c>
      <c r="V92" s="32">
        <v>223</v>
      </c>
      <c r="W92" s="32">
        <v>240</v>
      </c>
      <c r="X92" s="32">
        <v>257</v>
      </c>
      <c r="Y92" s="32">
        <v>282</v>
      </c>
      <c r="Z92" s="32">
        <v>264</v>
      </c>
      <c r="AA92" s="32">
        <v>249</v>
      </c>
      <c r="AB92" s="32">
        <v>241</v>
      </c>
      <c r="AC92" s="32">
        <v>230</v>
      </c>
    </row>
    <row r="93" spans="1:29" x14ac:dyDescent="0.8">
      <c r="B93" s="28"/>
      <c r="C93" s="29" t="s">
        <v>17</v>
      </c>
      <c r="D93" s="29">
        <f t="shared" si="36"/>
        <v>58.415968212500012</v>
      </c>
      <c r="E93" s="29">
        <f t="shared" si="37"/>
        <v>1401.9832371000002</v>
      </c>
      <c r="F93" s="33">
        <v>0</v>
      </c>
      <c r="G93" s="33">
        <v>0</v>
      </c>
      <c r="H93" s="33">
        <v>0</v>
      </c>
      <c r="I93" s="33">
        <v>0</v>
      </c>
      <c r="J93" s="34">
        <v>3.7279600000000003E-2</v>
      </c>
      <c r="K93" s="34">
        <v>13.224938099999999</v>
      </c>
      <c r="L93" s="34">
        <v>65.975572100000008</v>
      </c>
      <c r="M93" s="34">
        <v>94.6715442</v>
      </c>
      <c r="N93" s="34">
        <v>161.01059239999998</v>
      </c>
      <c r="O93" s="34">
        <v>95.603534199999999</v>
      </c>
      <c r="P93" s="34">
        <v>64.978342799999993</v>
      </c>
      <c r="Q93" s="34">
        <v>208.48616299999998</v>
      </c>
      <c r="R93" s="34">
        <v>213.90102489999998</v>
      </c>
      <c r="S93" s="34">
        <v>188.3365392</v>
      </c>
      <c r="T93" s="34">
        <v>138.75467119999999</v>
      </c>
      <c r="U93" s="34">
        <v>117.151143</v>
      </c>
      <c r="V93" s="34">
        <v>35.704536900000001</v>
      </c>
      <c r="W93" s="34">
        <v>4.1473554999999998</v>
      </c>
      <c r="X93" s="34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</row>
    <row r="94" spans="1:29" s="40" customFormat="1" x14ac:dyDescent="0.8">
      <c r="A94" s="18"/>
      <c r="B94" s="28"/>
      <c r="C94" s="35" t="s">
        <v>18</v>
      </c>
      <c r="D94" s="36">
        <f t="shared" ref="D94:AC94" si="38">SUM(D90:D93)</f>
        <v>556.4034682125</v>
      </c>
      <c r="E94" s="36">
        <f t="shared" si="38"/>
        <v>13353.683237100002</v>
      </c>
      <c r="F94" s="37">
        <f t="shared" si="38"/>
        <v>455.4</v>
      </c>
      <c r="G94" s="37">
        <f t="shared" si="38"/>
        <v>451.7</v>
      </c>
      <c r="H94" s="37">
        <f t="shared" si="38"/>
        <v>450.1</v>
      </c>
      <c r="I94" s="37">
        <f t="shared" si="38"/>
        <v>443.8</v>
      </c>
      <c r="J94" s="37">
        <f t="shared" si="38"/>
        <v>444.1372796</v>
      </c>
      <c r="K94" s="37">
        <f t="shared" si="38"/>
        <v>490.72493809999997</v>
      </c>
      <c r="L94" s="37">
        <f t="shared" si="38"/>
        <v>529.77557209999998</v>
      </c>
      <c r="M94" s="37">
        <f t="shared" si="38"/>
        <v>569.87154420000002</v>
      </c>
      <c r="N94" s="37">
        <f t="shared" si="38"/>
        <v>707.61059239999997</v>
      </c>
      <c r="O94" s="37">
        <f t="shared" si="38"/>
        <v>651.60353420000001</v>
      </c>
      <c r="P94" s="37">
        <f t="shared" si="38"/>
        <v>587.2783427999999</v>
      </c>
      <c r="Q94" s="37">
        <f t="shared" si="38"/>
        <v>738.3861629999999</v>
      </c>
      <c r="R94" s="37">
        <f t="shared" si="38"/>
        <v>776.60102490000008</v>
      </c>
      <c r="S94" s="37">
        <f t="shared" si="38"/>
        <v>553.83653920000006</v>
      </c>
      <c r="T94" s="37">
        <f t="shared" si="38"/>
        <v>571.25467119999996</v>
      </c>
      <c r="U94" s="37">
        <f t="shared" si="38"/>
        <v>600.55114300000002</v>
      </c>
      <c r="V94" s="37">
        <f t="shared" si="38"/>
        <v>548.30453690000002</v>
      </c>
      <c r="W94" s="37">
        <f t="shared" si="38"/>
        <v>529.44735549999996</v>
      </c>
      <c r="X94" s="37">
        <f t="shared" si="38"/>
        <v>547.79999999999995</v>
      </c>
      <c r="Y94" s="37">
        <f t="shared" si="38"/>
        <v>569.5</v>
      </c>
      <c r="Z94" s="37">
        <f t="shared" si="38"/>
        <v>552.1</v>
      </c>
      <c r="AA94" s="37">
        <f t="shared" si="38"/>
        <v>538.29999999999995</v>
      </c>
      <c r="AB94" s="37">
        <f t="shared" si="38"/>
        <v>529.1</v>
      </c>
      <c r="AC94" s="37">
        <f t="shared" si="38"/>
        <v>516.5</v>
      </c>
    </row>
    <row r="95" spans="1:29" x14ac:dyDescent="0.8">
      <c r="B95" s="28"/>
      <c r="C95" s="29"/>
      <c r="D95" s="29"/>
      <c r="E95" s="2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29" x14ac:dyDescent="0.8">
      <c r="B96" s="28" t="s">
        <v>62</v>
      </c>
      <c r="C96" s="29" t="s">
        <v>4</v>
      </c>
      <c r="D96" s="29">
        <f t="shared" ref="D96:D99" si="39">AVERAGE(F96:AC96)</f>
        <v>15.487500000000004</v>
      </c>
      <c r="E96" s="29">
        <f t="shared" ref="E96:E99" si="40">SUM(F96:AC96)</f>
        <v>371.7000000000001</v>
      </c>
      <c r="F96" s="30">
        <v>6.6</v>
      </c>
      <c r="G96" s="30">
        <v>5.4</v>
      </c>
      <c r="H96" s="30">
        <v>5.7</v>
      </c>
      <c r="I96" s="30">
        <v>5.4</v>
      </c>
      <c r="J96" s="30">
        <v>6.6</v>
      </c>
      <c r="K96" s="30">
        <v>5.4</v>
      </c>
      <c r="L96" s="30">
        <v>9</v>
      </c>
      <c r="M96" s="30">
        <v>8.4</v>
      </c>
      <c r="N96" s="30">
        <v>9.9</v>
      </c>
      <c r="O96" s="30">
        <v>16.8</v>
      </c>
      <c r="P96" s="30">
        <v>12.6</v>
      </c>
      <c r="Q96" s="30">
        <v>9</v>
      </c>
      <c r="R96" s="30">
        <v>12.9</v>
      </c>
      <c r="S96" s="30">
        <v>37.200000000000003</v>
      </c>
      <c r="T96" s="30">
        <v>109.49999999999999</v>
      </c>
      <c r="U96" s="30">
        <v>19.5</v>
      </c>
      <c r="V96" s="30">
        <v>40.5</v>
      </c>
      <c r="W96" s="30">
        <v>9.6</v>
      </c>
      <c r="X96" s="30">
        <v>15.6</v>
      </c>
      <c r="Y96" s="30">
        <v>6.3</v>
      </c>
      <c r="Z96" s="30">
        <v>4.8000000000000007</v>
      </c>
      <c r="AA96" s="30">
        <v>4.8</v>
      </c>
      <c r="AB96" s="30">
        <v>5.0999999999999996</v>
      </c>
      <c r="AC96" s="30">
        <v>5.0999999999999996</v>
      </c>
    </row>
    <row r="97" spans="1:29" x14ac:dyDescent="0.8">
      <c r="B97" s="28"/>
      <c r="C97" s="29" t="s">
        <v>9</v>
      </c>
      <c r="D97" s="29">
        <f t="shared" si="39"/>
        <v>264.125</v>
      </c>
      <c r="E97" s="29">
        <f t="shared" si="40"/>
        <v>6339</v>
      </c>
      <c r="F97" s="32">
        <v>280</v>
      </c>
      <c r="G97" s="32">
        <v>280</v>
      </c>
      <c r="H97" s="32">
        <v>280</v>
      </c>
      <c r="I97" s="32">
        <v>280</v>
      </c>
      <c r="J97" s="32">
        <v>280</v>
      </c>
      <c r="K97" s="32">
        <v>279</v>
      </c>
      <c r="L97" s="32">
        <v>280</v>
      </c>
      <c r="M97" s="32">
        <v>280</v>
      </c>
      <c r="N97" s="32">
        <v>280</v>
      </c>
      <c r="O97" s="32">
        <v>280</v>
      </c>
      <c r="P97" s="32">
        <v>280</v>
      </c>
      <c r="Q97" s="32">
        <v>279</v>
      </c>
      <c r="R97" s="32">
        <v>276</v>
      </c>
      <c r="S97" s="32">
        <v>261</v>
      </c>
      <c r="T97" s="32">
        <v>73</v>
      </c>
      <c r="U97" s="32">
        <v>280</v>
      </c>
      <c r="V97" s="32">
        <v>280</v>
      </c>
      <c r="W97" s="32">
        <v>280</v>
      </c>
      <c r="X97" s="32">
        <v>279</v>
      </c>
      <c r="Y97" s="32">
        <v>280</v>
      </c>
      <c r="Z97" s="32">
        <v>280</v>
      </c>
      <c r="AA97" s="32">
        <v>280</v>
      </c>
      <c r="AB97" s="32">
        <v>280</v>
      </c>
      <c r="AC97" s="32">
        <v>132</v>
      </c>
    </row>
    <row r="98" spans="1:29" x14ac:dyDescent="0.8">
      <c r="B98" s="28"/>
      <c r="C98" s="29" t="s">
        <v>14</v>
      </c>
      <c r="D98" s="29">
        <f t="shared" si="39"/>
        <v>229.58333333333334</v>
      </c>
      <c r="E98" s="29">
        <f t="shared" si="40"/>
        <v>5510</v>
      </c>
      <c r="F98" s="32">
        <v>220</v>
      </c>
      <c r="G98" s="32">
        <v>225</v>
      </c>
      <c r="H98" s="32">
        <v>205</v>
      </c>
      <c r="I98" s="32">
        <v>221</v>
      </c>
      <c r="J98" s="32">
        <v>204</v>
      </c>
      <c r="K98" s="32">
        <v>257</v>
      </c>
      <c r="L98" s="32">
        <v>219</v>
      </c>
      <c r="M98" s="32">
        <v>267</v>
      </c>
      <c r="N98" s="32">
        <v>214</v>
      </c>
      <c r="O98" s="32">
        <v>227</v>
      </c>
      <c r="P98" s="32">
        <v>152</v>
      </c>
      <c r="Q98" s="32">
        <v>159</v>
      </c>
      <c r="R98" s="32">
        <v>117</v>
      </c>
      <c r="S98" s="32">
        <v>100</v>
      </c>
      <c r="T98" s="32">
        <v>194</v>
      </c>
      <c r="U98" s="32">
        <v>253</v>
      </c>
      <c r="V98" s="32">
        <v>291</v>
      </c>
      <c r="W98" s="32">
        <v>302</v>
      </c>
      <c r="X98" s="32">
        <v>298</v>
      </c>
      <c r="Y98" s="32">
        <v>300</v>
      </c>
      <c r="Z98" s="32">
        <v>289</v>
      </c>
      <c r="AA98" s="32">
        <v>272</v>
      </c>
      <c r="AB98" s="32">
        <v>257</v>
      </c>
      <c r="AC98" s="32">
        <v>267</v>
      </c>
    </row>
    <row r="99" spans="1:29" x14ac:dyDescent="0.8">
      <c r="B99" s="28"/>
      <c r="C99" s="29" t="s">
        <v>17</v>
      </c>
      <c r="D99" s="29">
        <f t="shared" si="39"/>
        <v>66.373418137499996</v>
      </c>
      <c r="E99" s="29">
        <f t="shared" si="40"/>
        <v>1592.9620353</v>
      </c>
      <c r="F99" s="33">
        <v>0</v>
      </c>
      <c r="G99" s="33">
        <v>0</v>
      </c>
      <c r="H99" s="33">
        <v>0</v>
      </c>
      <c r="I99" s="33">
        <v>0</v>
      </c>
      <c r="J99" s="34">
        <v>0</v>
      </c>
      <c r="K99" s="34">
        <v>10.386339599999999</v>
      </c>
      <c r="L99" s="34">
        <v>63.773266499999998</v>
      </c>
      <c r="M99" s="34">
        <v>80.494131899999999</v>
      </c>
      <c r="N99" s="34">
        <v>185.9554263</v>
      </c>
      <c r="O99" s="34">
        <v>226.30236090000002</v>
      </c>
      <c r="P99" s="34">
        <v>257.90841080000001</v>
      </c>
      <c r="Q99" s="34">
        <v>213.4145494</v>
      </c>
      <c r="R99" s="34">
        <v>196.90293260000001</v>
      </c>
      <c r="S99" s="34">
        <v>213.09116520000001</v>
      </c>
      <c r="T99" s="34">
        <v>95.341271199999994</v>
      </c>
      <c r="U99" s="34">
        <v>31.777253299999998</v>
      </c>
      <c r="V99" s="34">
        <v>15.531952899999999</v>
      </c>
      <c r="W99" s="34">
        <v>2.0829746999999998</v>
      </c>
      <c r="X99" s="34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</row>
    <row r="100" spans="1:29" s="40" customFormat="1" x14ac:dyDescent="0.8">
      <c r="A100" s="18"/>
      <c r="B100" s="28"/>
      <c r="C100" s="35" t="s">
        <v>18</v>
      </c>
      <c r="D100" s="36">
        <f t="shared" ref="D100:AC100" si="41">SUM(D96:D99)</f>
        <v>575.56925147083336</v>
      </c>
      <c r="E100" s="36">
        <f t="shared" si="41"/>
        <v>13813.6620353</v>
      </c>
      <c r="F100" s="37">
        <f t="shared" si="41"/>
        <v>506.6</v>
      </c>
      <c r="G100" s="37">
        <f t="shared" si="41"/>
        <v>510.4</v>
      </c>
      <c r="H100" s="37">
        <f t="shared" si="41"/>
        <v>490.7</v>
      </c>
      <c r="I100" s="37">
        <f t="shared" si="41"/>
        <v>506.4</v>
      </c>
      <c r="J100" s="37">
        <f t="shared" si="41"/>
        <v>490.6</v>
      </c>
      <c r="K100" s="37">
        <f t="shared" si="41"/>
        <v>551.78633960000002</v>
      </c>
      <c r="L100" s="37">
        <f t="shared" si="41"/>
        <v>571.77326649999998</v>
      </c>
      <c r="M100" s="37">
        <f t="shared" si="41"/>
        <v>635.89413189999993</v>
      </c>
      <c r="N100" s="37">
        <f t="shared" si="41"/>
        <v>689.85542629999998</v>
      </c>
      <c r="O100" s="37">
        <f t="shared" si="41"/>
        <v>750.10236090000001</v>
      </c>
      <c r="P100" s="37">
        <f t="shared" si="41"/>
        <v>702.50841080000009</v>
      </c>
      <c r="Q100" s="37">
        <f t="shared" si="41"/>
        <v>660.41454939999994</v>
      </c>
      <c r="R100" s="37">
        <f t="shared" si="41"/>
        <v>602.80293259999996</v>
      </c>
      <c r="S100" s="37">
        <f t="shared" si="41"/>
        <v>611.29116520000002</v>
      </c>
      <c r="T100" s="37">
        <f t="shared" si="41"/>
        <v>471.84127119999999</v>
      </c>
      <c r="U100" s="37">
        <f t="shared" si="41"/>
        <v>584.27725329999998</v>
      </c>
      <c r="V100" s="37">
        <f t="shared" si="41"/>
        <v>627.03195289999996</v>
      </c>
      <c r="W100" s="37">
        <f t="shared" si="41"/>
        <v>593.68297470000005</v>
      </c>
      <c r="X100" s="37">
        <f t="shared" si="41"/>
        <v>592.6</v>
      </c>
      <c r="Y100" s="37">
        <f t="shared" si="41"/>
        <v>586.29999999999995</v>
      </c>
      <c r="Z100" s="37">
        <f t="shared" si="41"/>
        <v>573.79999999999995</v>
      </c>
      <c r="AA100" s="37">
        <f t="shared" si="41"/>
        <v>556.79999999999995</v>
      </c>
      <c r="AB100" s="37">
        <f t="shared" si="41"/>
        <v>542.1</v>
      </c>
      <c r="AC100" s="37">
        <f t="shared" si="41"/>
        <v>404.1</v>
      </c>
    </row>
    <row r="101" spans="1:29" x14ac:dyDescent="0.8">
      <c r="B101" s="28"/>
      <c r="C101" s="29"/>
      <c r="D101" s="29"/>
      <c r="E101" s="2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1:29" x14ac:dyDescent="0.8">
      <c r="B102" s="28" t="s">
        <v>63</v>
      </c>
      <c r="C102" s="29" t="s">
        <v>4</v>
      </c>
      <c r="D102" s="29">
        <f t="shared" ref="D102:D105" si="42">AVERAGE(F102:AC102)</f>
        <v>7.8125000000000009</v>
      </c>
      <c r="E102" s="29">
        <f t="shared" ref="E102:E104" si="43">SUM(F102:AC102)</f>
        <v>187.50000000000003</v>
      </c>
      <c r="F102" s="30">
        <v>5.0999999999999996</v>
      </c>
      <c r="G102" s="30">
        <v>5.0999999999999996</v>
      </c>
      <c r="H102" s="30">
        <v>5.7</v>
      </c>
      <c r="I102" s="30">
        <v>6</v>
      </c>
      <c r="J102" s="30">
        <v>5.7</v>
      </c>
      <c r="K102" s="30">
        <v>4.8</v>
      </c>
      <c r="L102" s="30">
        <v>4.5</v>
      </c>
      <c r="M102" s="30">
        <v>7.5000000000000009</v>
      </c>
      <c r="N102" s="30">
        <v>9</v>
      </c>
      <c r="O102" s="30">
        <v>14.7</v>
      </c>
      <c r="P102" s="30">
        <v>12.600000000000001</v>
      </c>
      <c r="Q102" s="30">
        <v>8.4</v>
      </c>
      <c r="R102" s="30">
        <v>11.399999999999999</v>
      </c>
      <c r="S102" s="30">
        <v>20.7</v>
      </c>
      <c r="T102" s="30">
        <v>10.8</v>
      </c>
      <c r="U102" s="30">
        <v>7.8</v>
      </c>
      <c r="V102" s="30">
        <v>8.4</v>
      </c>
      <c r="W102" s="30">
        <v>6.6000000000000005</v>
      </c>
      <c r="X102" s="30">
        <v>8.1</v>
      </c>
      <c r="Y102" s="30">
        <v>5.7</v>
      </c>
      <c r="Z102" s="30">
        <v>4.8</v>
      </c>
      <c r="AA102" s="30">
        <v>4.8</v>
      </c>
      <c r="AB102" s="30">
        <v>4.5</v>
      </c>
      <c r="AC102" s="30">
        <v>4.8</v>
      </c>
    </row>
    <row r="103" spans="1:29" x14ac:dyDescent="0.8">
      <c r="B103" s="28"/>
      <c r="C103" s="29" t="s">
        <v>9</v>
      </c>
      <c r="D103" s="29">
        <f t="shared" si="42"/>
        <v>278.625</v>
      </c>
      <c r="E103" s="29">
        <f t="shared" si="43"/>
        <v>6687</v>
      </c>
      <c r="F103" s="32">
        <v>279</v>
      </c>
      <c r="G103" s="32">
        <v>280</v>
      </c>
      <c r="H103" s="32">
        <v>280</v>
      </c>
      <c r="I103" s="32">
        <v>280</v>
      </c>
      <c r="J103" s="32">
        <v>280</v>
      </c>
      <c r="K103" s="32">
        <v>280</v>
      </c>
      <c r="L103" s="32">
        <v>279</v>
      </c>
      <c r="M103" s="32">
        <v>280</v>
      </c>
      <c r="N103" s="32">
        <v>280</v>
      </c>
      <c r="O103" s="32">
        <v>280</v>
      </c>
      <c r="P103" s="32">
        <v>280</v>
      </c>
      <c r="Q103" s="32">
        <v>279</v>
      </c>
      <c r="R103" s="32">
        <v>261</v>
      </c>
      <c r="S103" s="32">
        <v>270</v>
      </c>
      <c r="T103" s="32">
        <v>280</v>
      </c>
      <c r="U103" s="32">
        <v>280</v>
      </c>
      <c r="V103" s="32">
        <v>280</v>
      </c>
      <c r="W103" s="32">
        <v>280</v>
      </c>
      <c r="X103" s="32">
        <v>280</v>
      </c>
      <c r="Y103" s="32">
        <v>280</v>
      </c>
      <c r="Z103" s="32">
        <v>279</v>
      </c>
      <c r="AA103" s="32">
        <v>280</v>
      </c>
      <c r="AB103" s="32">
        <v>280</v>
      </c>
      <c r="AC103" s="32">
        <v>280</v>
      </c>
    </row>
    <row r="104" spans="1:29" x14ac:dyDescent="0.8">
      <c r="B104" s="28"/>
      <c r="C104" s="29" t="s">
        <v>14</v>
      </c>
      <c r="D104" s="29">
        <f t="shared" si="42"/>
        <v>221.125</v>
      </c>
      <c r="E104" s="29">
        <f t="shared" si="43"/>
        <v>5307</v>
      </c>
      <c r="F104" s="32">
        <v>249</v>
      </c>
      <c r="G104" s="32">
        <v>225</v>
      </c>
      <c r="H104" s="32">
        <v>233</v>
      </c>
      <c r="I104" s="32">
        <v>218</v>
      </c>
      <c r="J104" s="32">
        <v>233</v>
      </c>
      <c r="K104" s="32">
        <v>256</v>
      </c>
      <c r="L104" s="32">
        <v>233</v>
      </c>
      <c r="M104" s="32">
        <v>236</v>
      </c>
      <c r="N104" s="32">
        <v>189</v>
      </c>
      <c r="O104" s="32">
        <v>250</v>
      </c>
      <c r="P104" s="32">
        <v>204</v>
      </c>
      <c r="Q104" s="32">
        <v>229</v>
      </c>
      <c r="R104" s="32">
        <v>208</v>
      </c>
      <c r="S104" s="32">
        <v>68</v>
      </c>
      <c r="T104" s="32">
        <v>136</v>
      </c>
      <c r="U104" s="32">
        <v>168</v>
      </c>
      <c r="V104" s="32">
        <v>264</v>
      </c>
      <c r="W104" s="32">
        <v>247</v>
      </c>
      <c r="X104" s="32">
        <v>267</v>
      </c>
      <c r="Y104" s="32">
        <v>275</v>
      </c>
      <c r="Z104" s="32">
        <v>256</v>
      </c>
      <c r="AA104" s="32">
        <v>225</v>
      </c>
      <c r="AB104" s="32">
        <v>217</v>
      </c>
      <c r="AC104" s="32">
        <v>221</v>
      </c>
    </row>
    <row r="105" spans="1:29" x14ac:dyDescent="0.8">
      <c r="B105" s="28"/>
      <c r="C105" s="29" t="s">
        <v>17</v>
      </c>
      <c r="D105" s="29">
        <f t="shared" si="42"/>
        <v>83.493659333333326</v>
      </c>
      <c r="E105" s="29">
        <f>SUM(F105:AC105)</f>
        <v>1252.4048899999998</v>
      </c>
      <c r="F105" s="33"/>
      <c r="G105" s="33"/>
      <c r="H105" s="33"/>
      <c r="I105" s="33"/>
      <c r="J105" s="34">
        <v>1.8756999999999999E-2</v>
      </c>
      <c r="K105" s="34">
        <v>11.498040999999999</v>
      </c>
      <c r="L105" s="34">
        <v>66.728027499999996</v>
      </c>
      <c r="M105" s="34">
        <v>64.721028500000003</v>
      </c>
      <c r="N105" s="34">
        <v>120.17609899999998</v>
      </c>
      <c r="O105" s="34">
        <v>102.31943499999998</v>
      </c>
      <c r="P105" s="34">
        <v>116.70605399999999</v>
      </c>
      <c r="Q105" s="34">
        <v>211.15692749999999</v>
      </c>
      <c r="R105" s="34">
        <v>180.86437249999997</v>
      </c>
      <c r="S105" s="34">
        <v>192.22173599999999</v>
      </c>
      <c r="T105" s="34">
        <v>70.929595499999991</v>
      </c>
      <c r="U105" s="34">
        <v>83.412379000000001</v>
      </c>
      <c r="V105" s="34">
        <v>28.867023</v>
      </c>
      <c r="W105" s="34">
        <v>2.7854144999999999</v>
      </c>
      <c r="X105" s="34">
        <v>0</v>
      </c>
      <c r="Y105" s="33"/>
      <c r="Z105" s="33"/>
      <c r="AA105" s="33"/>
      <c r="AB105" s="33"/>
      <c r="AC105" s="33"/>
    </row>
    <row r="106" spans="1:29" s="40" customFormat="1" x14ac:dyDescent="0.8">
      <c r="A106" s="18"/>
      <c r="B106" s="28"/>
      <c r="C106" s="35" t="s">
        <v>18</v>
      </c>
      <c r="D106" s="36">
        <f t="shared" ref="D106:AC106" si="44">SUM(D102:D105)</f>
        <v>591.05615933333331</v>
      </c>
      <c r="E106" s="36">
        <f t="shared" si="44"/>
        <v>13433.90489</v>
      </c>
      <c r="F106" s="37">
        <f t="shared" si="44"/>
        <v>533.1</v>
      </c>
      <c r="G106" s="37">
        <f t="shared" si="44"/>
        <v>510.1</v>
      </c>
      <c r="H106" s="37">
        <f t="shared" si="44"/>
        <v>518.70000000000005</v>
      </c>
      <c r="I106" s="37">
        <f t="shared" si="44"/>
        <v>504</v>
      </c>
      <c r="J106" s="37">
        <f t="shared" si="44"/>
        <v>518.7187570000001</v>
      </c>
      <c r="K106" s="37">
        <f t="shared" si="44"/>
        <v>552.2980409999999</v>
      </c>
      <c r="L106" s="37">
        <f t="shared" si="44"/>
        <v>583.22802750000005</v>
      </c>
      <c r="M106" s="37">
        <f t="shared" si="44"/>
        <v>588.22102849999999</v>
      </c>
      <c r="N106" s="37">
        <f t="shared" si="44"/>
        <v>598.17609900000002</v>
      </c>
      <c r="O106" s="37">
        <f t="shared" si="44"/>
        <v>647.01943500000004</v>
      </c>
      <c r="P106" s="37">
        <f t="shared" si="44"/>
        <v>613.30605400000002</v>
      </c>
      <c r="Q106" s="37">
        <f t="shared" si="44"/>
        <v>727.55692750000003</v>
      </c>
      <c r="R106" s="37">
        <f t="shared" si="44"/>
        <v>661.26437249999992</v>
      </c>
      <c r="S106" s="37">
        <f t="shared" si="44"/>
        <v>550.92173600000001</v>
      </c>
      <c r="T106" s="37">
        <f t="shared" si="44"/>
        <v>497.72959550000002</v>
      </c>
      <c r="U106" s="37">
        <f t="shared" si="44"/>
        <v>539.21237900000006</v>
      </c>
      <c r="V106" s="37">
        <f t="shared" si="44"/>
        <v>581.26702299999999</v>
      </c>
      <c r="W106" s="37">
        <f t="shared" si="44"/>
        <v>536.38541450000002</v>
      </c>
      <c r="X106" s="37">
        <f t="shared" si="44"/>
        <v>555.1</v>
      </c>
      <c r="Y106" s="37">
        <f t="shared" si="44"/>
        <v>560.70000000000005</v>
      </c>
      <c r="Z106" s="37">
        <f t="shared" si="44"/>
        <v>539.79999999999995</v>
      </c>
      <c r="AA106" s="37">
        <f t="shared" si="44"/>
        <v>509.8</v>
      </c>
      <c r="AB106" s="37">
        <f t="shared" si="44"/>
        <v>501.5</v>
      </c>
      <c r="AC106" s="37">
        <f t="shared" si="44"/>
        <v>505.8</v>
      </c>
    </row>
    <row r="107" spans="1:29" x14ac:dyDescent="0.8">
      <c r="B107" s="28"/>
      <c r="C107" s="29"/>
      <c r="D107" s="29"/>
      <c r="E107" s="2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1:29" x14ac:dyDescent="0.8">
      <c r="B108" s="28" t="s">
        <v>64</v>
      </c>
      <c r="C108" s="29" t="s">
        <v>4</v>
      </c>
      <c r="D108" s="29">
        <f t="shared" ref="D108:D111" si="45">AVERAGE(F108:AC108)</f>
        <v>8.0125000000000011</v>
      </c>
      <c r="E108" s="29">
        <f t="shared" ref="E108:E111" si="46">SUM(F108:AC108)</f>
        <v>192.3</v>
      </c>
      <c r="F108" s="30">
        <v>4.2</v>
      </c>
      <c r="G108" s="30">
        <v>4.8</v>
      </c>
      <c r="H108" s="30">
        <v>4.8</v>
      </c>
      <c r="I108" s="30">
        <v>4.8</v>
      </c>
      <c r="J108" s="30">
        <v>5.4</v>
      </c>
      <c r="K108" s="30">
        <v>4.8</v>
      </c>
      <c r="L108" s="30">
        <v>5.0999999999999996</v>
      </c>
      <c r="M108" s="30">
        <v>7.5</v>
      </c>
      <c r="N108" s="30">
        <v>9.9</v>
      </c>
      <c r="O108" s="30">
        <v>24.299999999999997</v>
      </c>
      <c r="P108" s="30">
        <v>6.3</v>
      </c>
      <c r="Q108" s="30">
        <v>8.6999999999999993</v>
      </c>
      <c r="R108" s="30">
        <v>10.5</v>
      </c>
      <c r="S108" s="30">
        <v>12.3</v>
      </c>
      <c r="T108" s="30">
        <v>22.2</v>
      </c>
      <c r="U108" s="30">
        <v>9.6</v>
      </c>
      <c r="V108" s="30">
        <v>10.199999999999999</v>
      </c>
      <c r="W108" s="30">
        <v>5.4</v>
      </c>
      <c r="X108" s="30">
        <v>6.3</v>
      </c>
      <c r="Y108" s="30">
        <v>5.0999999999999996</v>
      </c>
      <c r="Z108" s="30">
        <v>4.8</v>
      </c>
      <c r="AA108" s="30">
        <v>5.4</v>
      </c>
      <c r="AB108" s="30">
        <v>4.8</v>
      </c>
      <c r="AC108" s="30">
        <v>5.1000000000000005</v>
      </c>
    </row>
    <row r="109" spans="1:29" x14ac:dyDescent="0.8">
      <c r="B109" s="28"/>
      <c r="C109" s="29" t="s">
        <v>9</v>
      </c>
      <c r="D109" s="29">
        <f t="shared" si="45"/>
        <v>291.78260869565219</v>
      </c>
      <c r="E109" s="29">
        <f t="shared" si="46"/>
        <v>6711</v>
      </c>
      <c r="F109" s="32">
        <v>280</v>
      </c>
      <c r="G109" s="32">
        <v>280</v>
      </c>
      <c r="H109" s="32">
        <v>279</v>
      </c>
      <c r="I109" s="32">
        <v>280</v>
      </c>
      <c r="J109" s="32">
        <v>280</v>
      </c>
      <c r="K109" s="32">
        <v>280</v>
      </c>
      <c r="L109" s="32">
        <v>280</v>
      </c>
      <c r="M109" s="32">
        <v>280</v>
      </c>
      <c r="N109" s="32">
        <v>279</v>
      </c>
      <c r="O109" s="32">
        <v>280</v>
      </c>
      <c r="P109" s="32">
        <v>280</v>
      </c>
      <c r="Q109" s="32">
        <v>280</v>
      </c>
      <c r="R109" s="32">
        <v>274</v>
      </c>
      <c r="S109" s="32">
        <v>280</v>
      </c>
      <c r="T109" s="32">
        <v>280</v>
      </c>
      <c r="U109" s="32">
        <v>560</v>
      </c>
      <c r="V109" s="32">
        <v>280</v>
      </c>
      <c r="W109" s="32">
        <v>279</v>
      </c>
      <c r="X109" s="32">
        <v>280</v>
      </c>
      <c r="Y109" s="32">
        <v>280</v>
      </c>
      <c r="Z109" s="32">
        <v>280</v>
      </c>
      <c r="AA109" s="32">
        <v>280</v>
      </c>
      <c r="AB109" s="32">
        <v>280</v>
      </c>
      <c r="AC109" s="32"/>
    </row>
    <row r="110" spans="1:29" x14ac:dyDescent="0.8">
      <c r="B110" s="28"/>
      <c r="C110" s="29" t="s">
        <v>14</v>
      </c>
      <c r="D110" s="29">
        <f t="shared" si="45"/>
        <v>220.88888888888889</v>
      </c>
      <c r="E110" s="29">
        <f t="shared" si="46"/>
        <v>3976</v>
      </c>
      <c r="F110" s="32">
        <v>204</v>
      </c>
      <c r="G110" s="32">
        <v>221</v>
      </c>
      <c r="H110" s="32">
        <v>196</v>
      </c>
      <c r="I110" s="32">
        <v>209</v>
      </c>
      <c r="J110" s="32">
        <v>192</v>
      </c>
      <c r="K110" s="32">
        <v>247</v>
      </c>
      <c r="L110" s="32"/>
      <c r="M110" s="32"/>
      <c r="N110" s="32"/>
      <c r="O110" s="32"/>
      <c r="P110" s="32"/>
      <c r="Q110" s="32"/>
      <c r="R110" s="32">
        <v>193</v>
      </c>
      <c r="S110" s="32">
        <v>118</v>
      </c>
      <c r="T110" s="32">
        <v>113</v>
      </c>
      <c r="U110" s="32">
        <v>168</v>
      </c>
      <c r="V110" s="32">
        <v>229</v>
      </c>
      <c r="W110" s="32">
        <v>469</v>
      </c>
      <c r="X110" s="32">
        <v>260</v>
      </c>
      <c r="Y110" s="32">
        <v>273</v>
      </c>
      <c r="Z110" s="32">
        <v>237</v>
      </c>
      <c r="AA110" s="32">
        <v>207</v>
      </c>
      <c r="AB110" s="32">
        <v>225</v>
      </c>
      <c r="AC110" s="32">
        <v>215</v>
      </c>
    </row>
    <row r="111" spans="1:29" x14ac:dyDescent="0.8">
      <c r="B111" s="28"/>
      <c r="C111" s="29" t="s">
        <v>17</v>
      </c>
      <c r="D111" s="29">
        <f t="shared" si="45"/>
        <v>103.44981516428571</v>
      </c>
      <c r="E111" s="29">
        <f t="shared" si="46"/>
        <v>1448.2974122999999</v>
      </c>
      <c r="F111" s="33"/>
      <c r="G111" s="33"/>
      <c r="H111" s="33"/>
      <c r="I111" s="33"/>
      <c r="J111" s="34">
        <v>9.4620999999999993E-3</v>
      </c>
      <c r="K111" s="34">
        <v>9.4715620999999999</v>
      </c>
      <c r="L111" s="34">
        <v>65.894064400000005</v>
      </c>
      <c r="M111" s="34">
        <v>133.6900109</v>
      </c>
      <c r="N111" s="34">
        <v>81.695771399999998</v>
      </c>
      <c r="O111" s="34">
        <v>129.71592889999999</v>
      </c>
      <c r="P111" s="34">
        <v>244.74667860000002</v>
      </c>
      <c r="Q111" s="34">
        <v>201.97798660000001</v>
      </c>
      <c r="R111" s="34">
        <v>189.49747670000002</v>
      </c>
      <c r="S111" s="34">
        <v>162.11415930000001</v>
      </c>
      <c r="T111" s="34">
        <v>159.80540689999998</v>
      </c>
      <c r="U111" s="34">
        <v>53.829886899999998</v>
      </c>
      <c r="V111" s="34">
        <v>14.505399300000001</v>
      </c>
      <c r="W111" s="34">
        <v>1.3436181999999999</v>
      </c>
      <c r="X111" s="34"/>
      <c r="Y111" s="33"/>
      <c r="Z111" s="33"/>
      <c r="AA111" s="33"/>
      <c r="AB111" s="33"/>
      <c r="AC111" s="33"/>
    </row>
    <row r="112" spans="1:29" s="40" customFormat="1" x14ac:dyDescent="0.8">
      <c r="A112" s="18"/>
      <c r="B112" s="28"/>
      <c r="C112" s="35" t="s">
        <v>18</v>
      </c>
      <c r="D112" s="36">
        <f t="shared" ref="D112:AC112" si="47">SUM(D108:D111)</f>
        <v>624.13381274882681</v>
      </c>
      <c r="E112" s="36">
        <f t="shared" si="47"/>
        <v>12327.5974123</v>
      </c>
      <c r="F112" s="37">
        <f t="shared" si="47"/>
        <v>488.2</v>
      </c>
      <c r="G112" s="37">
        <f t="shared" si="47"/>
        <v>505.8</v>
      </c>
      <c r="H112" s="37">
        <f t="shared" si="47"/>
        <v>479.8</v>
      </c>
      <c r="I112" s="37">
        <f t="shared" si="47"/>
        <v>493.8</v>
      </c>
      <c r="J112" s="37">
        <f t="shared" si="47"/>
        <v>477.40946209999998</v>
      </c>
      <c r="K112" s="37">
        <f t="shared" si="47"/>
        <v>541.27156209999998</v>
      </c>
      <c r="L112" s="37">
        <f t="shared" si="47"/>
        <v>350.99406440000001</v>
      </c>
      <c r="M112" s="37">
        <f t="shared" si="47"/>
        <v>421.1900109</v>
      </c>
      <c r="N112" s="37">
        <f t="shared" si="47"/>
        <v>370.59577139999999</v>
      </c>
      <c r="O112" s="37">
        <f t="shared" si="47"/>
        <v>434.01592890000001</v>
      </c>
      <c r="P112" s="37">
        <f t="shared" si="47"/>
        <v>531.04667860000006</v>
      </c>
      <c r="Q112" s="37">
        <f t="shared" si="47"/>
        <v>490.6779866</v>
      </c>
      <c r="R112" s="37">
        <f t="shared" si="47"/>
        <v>666.99747669999999</v>
      </c>
      <c r="S112" s="37">
        <f t="shared" si="47"/>
        <v>572.41415930000005</v>
      </c>
      <c r="T112" s="37">
        <f t="shared" si="47"/>
        <v>575.00540690000003</v>
      </c>
      <c r="U112" s="37">
        <f t="shared" si="47"/>
        <v>791.42988690000004</v>
      </c>
      <c r="V112" s="37">
        <f t="shared" si="47"/>
        <v>533.70539930000007</v>
      </c>
      <c r="W112" s="37">
        <f t="shared" si="47"/>
        <v>754.74361820000001</v>
      </c>
      <c r="X112" s="37">
        <f t="shared" si="47"/>
        <v>546.29999999999995</v>
      </c>
      <c r="Y112" s="37">
        <f t="shared" si="47"/>
        <v>558.1</v>
      </c>
      <c r="Z112" s="37">
        <f t="shared" si="47"/>
        <v>521.79999999999995</v>
      </c>
      <c r="AA112" s="37">
        <f t="shared" si="47"/>
        <v>492.4</v>
      </c>
      <c r="AB112" s="37">
        <f t="shared" si="47"/>
        <v>509.8</v>
      </c>
      <c r="AC112" s="37">
        <f t="shared" si="47"/>
        <v>220.1</v>
      </c>
    </row>
    <row r="113" spans="1:29" x14ac:dyDescent="0.8">
      <c r="B113" s="28"/>
      <c r="C113" s="29"/>
      <c r="D113" s="29"/>
      <c r="E113" s="29"/>
      <c r="F113" s="39"/>
      <c r="G113" s="39"/>
      <c r="H113" s="39"/>
      <c r="I113" s="39"/>
      <c r="J113" s="39">
        <f>J111*94.866%</f>
        <v>8.9763157859999981E-3</v>
      </c>
      <c r="K113" s="39">
        <f t="shared" ref="K113:W113" si="48">K111*94.866%</f>
        <v>8.9852921017859995</v>
      </c>
      <c r="L113" s="39">
        <f t="shared" si="48"/>
        <v>62.511063133703999</v>
      </c>
      <c r="M113" s="39">
        <f t="shared" si="48"/>
        <v>126.826365740394</v>
      </c>
      <c r="N113" s="39">
        <f t="shared" si="48"/>
        <v>77.501510496323988</v>
      </c>
      <c r="O113" s="39">
        <f t="shared" si="48"/>
        <v>123.05631311027399</v>
      </c>
      <c r="P113" s="39">
        <f t="shared" si="48"/>
        <v>232.181384120676</v>
      </c>
      <c r="Q113" s="39">
        <f t="shared" si="48"/>
        <v>191.60843676795599</v>
      </c>
      <c r="R113" s="39">
        <f t="shared" si="48"/>
        <v>179.76867624622201</v>
      </c>
      <c r="S113" s="39">
        <f t="shared" si="48"/>
        <v>153.791218361538</v>
      </c>
      <c r="T113" s="39">
        <f t="shared" si="48"/>
        <v>151.60099730975398</v>
      </c>
      <c r="U113" s="39">
        <f t="shared" si="48"/>
        <v>51.066260506553995</v>
      </c>
      <c r="V113" s="39">
        <f t="shared" si="48"/>
        <v>13.760692099938</v>
      </c>
      <c r="W113" s="39">
        <f t="shared" si="48"/>
        <v>1.2746368416119997</v>
      </c>
      <c r="X113" s="39"/>
      <c r="Y113" s="39"/>
      <c r="Z113" s="39"/>
      <c r="AA113" s="39"/>
      <c r="AB113" s="39"/>
      <c r="AC113" s="39"/>
    </row>
    <row r="114" spans="1:29" x14ac:dyDescent="0.8">
      <c r="B114" s="28" t="s">
        <v>65</v>
      </c>
      <c r="C114" s="29" t="s">
        <v>4</v>
      </c>
      <c r="D114" s="29">
        <f t="shared" ref="D114:D117" si="49">AVERAGE(F114:AC114)</f>
        <v>77.899999999999991</v>
      </c>
      <c r="E114" s="29">
        <f t="shared" ref="E114:E117" si="50">SUM(F114:AC114)</f>
        <v>1869.5999999999997</v>
      </c>
      <c r="F114" s="30">
        <v>5.0999999999999996</v>
      </c>
      <c r="G114" s="30">
        <v>5.0999999999999996</v>
      </c>
      <c r="H114" s="30">
        <v>5.0999999999999996</v>
      </c>
      <c r="I114" s="30">
        <v>4.8</v>
      </c>
      <c r="J114" s="30">
        <v>348.30000000000007</v>
      </c>
      <c r="K114" s="30">
        <v>480</v>
      </c>
      <c r="L114" s="30">
        <v>484.5</v>
      </c>
      <c r="M114" s="30">
        <v>408.6</v>
      </c>
      <c r="N114" s="30">
        <v>6.3</v>
      </c>
      <c r="O114" s="30">
        <v>9.6</v>
      </c>
      <c r="P114" s="30">
        <v>6.3</v>
      </c>
      <c r="Q114" s="30">
        <v>6.3</v>
      </c>
      <c r="R114" s="30">
        <v>6.6</v>
      </c>
      <c r="S114" s="30">
        <v>7.8000000000000007</v>
      </c>
      <c r="T114" s="30">
        <v>7.8000000000000007</v>
      </c>
      <c r="U114" s="30">
        <v>9</v>
      </c>
      <c r="V114" s="30">
        <v>20.7</v>
      </c>
      <c r="W114" s="30">
        <v>6.8999999999999995</v>
      </c>
      <c r="X114" s="30">
        <v>6.6</v>
      </c>
      <c r="Y114" s="30">
        <v>7.2</v>
      </c>
      <c r="Z114" s="30">
        <v>6.8999999999999995</v>
      </c>
      <c r="AA114" s="30">
        <v>6.6</v>
      </c>
      <c r="AB114" s="30">
        <v>7.2</v>
      </c>
      <c r="AC114" s="30">
        <v>6.3</v>
      </c>
    </row>
    <row r="115" spans="1:29" x14ac:dyDescent="0.8">
      <c r="B115" s="28"/>
      <c r="C115" s="29" t="s">
        <v>9</v>
      </c>
      <c r="D115" s="29">
        <f t="shared" si="49"/>
        <v>239.16666666666666</v>
      </c>
      <c r="E115" s="29">
        <f t="shared" si="50"/>
        <v>5740</v>
      </c>
      <c r="F115" s="32">
        <v>279</v>
      </c>
      <c r="G115" s="32">
        <v>280</v>
      </c>
      <c r="H115" s="32">
        <v>280</v>
      </c>
      <c r="I115" s="32">
        <v>280</v>
      </c>
      <c r="J115" s="32">
        <v>102</v>
      </c>
      <c r="K115" s="32">
        <v>0</v>
      </c>
      <c r="L115" s="32">
        <v>0</v>
      </c>
      <c r="M115" s="32">
        <v>41</v>
      </c>
      <c r="N115" s="32">
        <v>280</v>
      </c>
      <c r="O115" s="32">
        <v>280</v>
      </c>
      <c r="P115" s="32">
        <v>280</v>
      </c>
      <c r="Q115" s="32">
        <v>280</v>
      </c>
      <c r="R115" s="32">
        <v>280</v>
      </c>
      <c r="S115" s="32">
        <v>279</v>
      </c>
      <c r="T115" s="32">
        <v>280</v>
      </c>
      <c r="U115" s="32">
        <v>280</v>
      </c>
      <c r="V115" s="32">
        <v>280</v>
      </c>
      <c r="W115" s="32">
        <v>280</v>
      </c>
      <c r="X115" s="32">
        <v>280</v>
      </c>
      <c r="Y115" s="32">
        <v>279</v>
      </c>
      <c r="Z115" s="32">
        <v>280</v>
      </c>
      <c r="AA115" s="32">
        <v>280</v>
      </c>
      <c r="AB115" s="32">
        <v>280</v>
      </c>
      <c r="AC115" s="32">
        <v>280</v>
      </c>
    </row>
    <row r="116" spans="1:29" x14ac:dyDescent="0.8">
      <c r="B116" s="28"/>
      <c r="C116" s="29" t="s">
        <v>14</v>
      </c>
      <c r="D116" s="29">
        <f t="shared" si="49"/>
        <v>207.52173913043478</v>
      </c>
      <c r="E116" s="29">
        <f t="shared" si="50"/>
        <v>4773</v>
      </c>
      <c r="F116" s="32">
        <v>209</v>
      </c>
      <c r="G116" s="32">
        <v>218</v>
      </c>
      <c r="H116" s="32">
        <v>200</v>
      </c>
      <c r="I116" s="32">
        <v>208</v>
      </c>
      <c r="J116" s="32">
        <v>217</v>
      </c>
      <c r="K116" s="32">
        <v>47</v>
      </c>
      <c r="L116" s="32">
        <v>0</v>
      </c>
      <c r="M116" s="32">
        <v>0</v>
      </c>
      <c r="N116" s="32">
        <v>28</v>
      </c>
      <c r="O116" s="32">
        <v>251</v>
      </c>
      <c r="P116" s="32">
        <v>270</v>
      </c>
      <c r="Q116" s="32">
        <v>225</v>
      </c>
      <c r="R116" s="32">
        <v>227</v>
      </c>
      <c r="S116" s="32">
        <v>111</v>
      </c>
      <c r="T116" s="32">
        <v>210</v>
      </c>
      <c r="U116" s="32">
        <v>222</v>
      </c>
      <c r="V116" s="32">
        <v>266</v>
      </c>
      <c r="W116" s="32">
        <v>299</v>
      </c>
      <c r="X116" s="32">
        <v>505</v>
      </c>
      <c r="Y116" s="32">
        <v>240</v>
      </c>
      <c r="Z116" s="32">
        <v>216</v>
      </c>
      <c r="AA116" s="32">
        <v>198</v>
      </c>
      <c r="AB116" s="32">
        <v>406</v>
      </c>
      <c r="AC116" s="32"/>
    </row>
    <row r="117" spans="1:29" x14ac:dyDescent="0.8">
      <c r="B117" s="28"/>
      <c r="C117" s="29" t="s">
        <v>17</v>
      </c>
      <c r="D117" s="29">
        <f t="shared" si="49"/>
        <v>61.218385028571426</v>
      </c>
      <c r="E117" s="29">
        <f t="shared" si="50"/>
        <v>857.05739039999992</v>
      </c>
      <c r="F117" s="33"/>
      <c r="G117" s="33"/>
      <c r="H117" s="33"/>
      <c r="I117" s="33"/>
      <c r="J117" s="34">
        <v>0</v>
      </c>
      <c r="K117" s="34">
        <v>3.5574749999999997</v>
      </c>
      <c r="L117" s="34">
        <v>16.392844799999999</v>
      </c>
      <c r="M117" s="34">
        <v>28.915156799999998</v>
      </c>
      <c r="N117" s="34">
        <v>68.559658199999987</v>
      </c>
      <c r="O117" s="34">
        <v>72.525057000000004</v>
      </c>
      <c r="P117" s="34">
        <v>97.664546999999999</v>
      </c>
      <c r="Q117" s="34">
        <v>148.89218699999998</v>
      </c>
      <c r="R117" s="34">
        <v>122.50046579999999</v>
      </c>
      <c r="S117" s="34">
        <v>128.04064019999998</v>
      </c>
      <c r="T117" s="34">
        <v>79.412328599999995</v>
      </c>
      <c r="U117" s="34">
        <v>63.332541599999999</v>
      </c>
      <c r="V117" s="34">
        <v>25.4051148</v>
      </c>
      <c r="W117" s="34">
        <v>1.8593735999999998</v>
      </c>
      <c r="X117" s="34"/>
      <c r="Y117" s="33"/>
      <c r="Z117" s="33"/>
      <c r="AA117" s="33"/>
      <c r="AB117" s="33"/>
      <c r="AC117" s="33"/>
    </row>
    <row r="118" spans="1:29" s="40" customFormat="1" x14ac:dyDescent="0.8">
      <c r="A118" s="18"/>
      <c r="B118" s="28"/>
      <c r="C118" s="35" t="s">
        <v>18</v>
      </c>
      <c r="D118" s="36">
        <f t="shared" ref="D118:AC118" si="51">SUM(D114:D117)</f>
        <v>585.80679082567292</v>
      </c>
      <c r="E118" s="36">
        <f t="shared" si="51"/>
        <v>13239.657390399998</v>
      </c>
      <c r="F118" s="37">
        <f t="shared" si="51"/>
        <v>493.1</v>
      </c>
      <c r="G118" s="37">
        <f t="shared" si="51"/>
        <v>503.1</v>
      </c>
      <c r="H118" s="37">
        <f t="shared" si="51"/>
        <v>485.1</v>
      </c>
      <c r="I118" s="37">
        <f t="shared" si="51"/>
        <v>492.8</v>
      </c>
      <c r="J118" s="37">
        <f t="shared" si="51"/>
        <v>667.30000000000007</v>
      </c>
      <c r="K118" s="37">
        <f t="shared" si="51"/>
        <v>530.55747499999995</v>
      </c>
      <c r="L118" s="37">
        <f t="shared" si="51"/>
        <v>500.89284479999998</v>
      </c>
      <c r="M118" s="37">
        <f t="shared" si="51"/>
        <v>478.5151568</v>
      </c>
      <c r="N118" s="37">
        <f t="shared" si="51"/>
        <v>382.85965820000001</v>
      </c>
      <c r="O118" s="37">
        <f t="shared" si="51"/>
        <v>613.12505699999997</v>
      </c>
      <c r="P118" s="37">
        <f t="shared" si="51"/>
        <v>653.96454699999992</v>
      </c>
      <c r="Q118" s="37">
        <f t="shared" si="51"/>
        <v>660.19218699999999</v>
      </c>
      <c r="R118" s="37">
        <f t="shared" si="51"/>
        <v>636.10046580000005</v>
      </c>
      <c r="S118" s="37">
        <f t="shared" si="51"/>
        <v>525.84064020000005</v>
      </c>
      <c r="T118" s="37">
        <f t="shared" si="51"/>
        <v>577.21232859999998</v>
      </c>
      <c r="U118" s="37">
        <f t="shared" si="51"/>
        <v>574.33254160000001</v>
      </c>
      <c r="V118" s="37">
        <f t="shared" si="51"/>
        <v>592.10511480000002</v>
      </c>
      <c r="W118" s="37">
        <f t="shared" si="51"/>
        <v>587.7593736</v>
      </c>
      <c r="X118" s="37">
        <f t="shared" si="51"/>
        <v>791.6</v>
      </c>
      <c r="Y118" s="37">
        <f t="shared" si="51"/>
        <v>526.20000000000005</v>
      </c>
      <c r="Z118" s="37">
        <f t="shared" si="51"/>
        <v>502.9</v>
      </c>
      <c r="AA118" s="37">
        <f t="shared" si="51"/>
        <v>484.6</v>
      </c>
      <c r="AB118" s="37">
        <f t="shared" si="51"/>
        <v>693.2</v>
      </c>
      <c r="AC118" s="37">
        <f t="shared" si="51"/>
        <v>286.3</v>
      </c>
    </row>
    <row r="119" spans="1:29" x14ac:dyDescent="0.8">
      <c r="B119" s="28"/>
      <c r="C119" s="29"/>
      <c r="D119" s="29"/>
      <c r="E119" s="2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1:29" x14ac:dyDescent="0.8">
      <c r="B120" s="28" t="s">
        <v>66</v>
      </c>
      <c r="C120" s="29" t="s">
        <v>4</v>
      </c>
      <c r="D120" s="29">
        <f t="shared" ref="D120:D123" si="52">AVERAGE(F120:AC120)</f>
        <v>10.112499999999999</v>
      </c>
      <c r="E120" s="29">
        <f t="shared" ref="E120:E123" si="53">SUM(F120:AC120)</f>
        <v>242.7</v>
      </c>
      <c r="F120" s="30">
        <v>6.3</v>
      </c>
      <c r="G120" s="30">
        <v>6.6</v>
      </c>
      <c r="H120" s="30">
        <v>6</v>
      </c>
      <c r="I120" s="30">
        <v>6.6</v>
      </c>
      <c r="J120" s="30">
        <v>6.6</v>
      </c>
      <c r="K120" s="30">
        <v>6.3</v>
      </c>
      <c r="L120" s="30">
        <v>8.4</v>
      </c>
      <c r="M120" s="30">
        <v>7.8</v>
      </c>
      <c r="N120" s="30">
        <v>8.4</v>
      </c>
      <c r="O120" s="30">
        <v>18</v>
      </c>
      <c r="P120" s="30">
        <v>9.6000000000000014</v>
      </c>
      <c r="Q120" s="30">
        <v>22.5</v>
      </c>
      <c r="R120" s="30">
        <v>19.2</v>
      </c>
      <c r="S120" s="30">
        <v>25.200000000000003</v>
      </c>
      <c r="T120" s="30">
        <v>9.6</v>
      </c>
      <c r="U120" s="30">
        <v>8.1</v>
      </c>
      <c r="V120" s="30">
        <v>17.7</v>
      </c>
      <c r="W120" s="30">
        <v>12.9</v>
      </c>
      <c r="X120" s="30">
        <v>8.4</v>
      </c>
      <c r="Y120" s="30">
        <v>6.6</v>
      </c>
      <c r="Z120" s="30">
        <v>5.7</v>
      </c>
      <c r="AA120" s="30">
        <v>5.4</v>
      </c>
      <c r="AB120" s="30">
        <v>5.4</v>
      </c>
      <c r="AC120" s="30">
        <v>5.4</v>
      </c>
    </row>
    <row r="121" spans="1:29" x14ac:dyDescent="0.8">
      <c r="B121" s="28"/>
      <c r="C121" s="29" t="s">
        <v>9</v>
      </c>
      <c r="D121" s="29">
        <f t="shared" si="52"/>
        <v>279.83333333333331</v>
      </c>
      <c r="E121" s="29">
        <f t="shared" si="53"/>
        <v>6716</v>
      </c>
      <c r="F121" s="32">
        <v>280</v>
      </c>
      <c r="G121" s="32">
        <v>279</v>
      </c>
      <c r="H121" s="32">
        <v>280</v>
      </c>
      <c r="I121" s="32">
        <v>280</v>
      </c>
      <c r="J121" s="32">
        <v>280</v>
      </c>
      <c r="K121" s="32">
        <v>280</v>
      </c>
      <c r="L121" s="32">
        <v>280</v>
      </c>
      <c r="M121" s="32">
        <v>279</v>
      </c>
      <c r="N121" s="32">
        <v>280</v>
      </c>
      <c r="O121" s="32">
        <v>280</v>
      </c>
      <c r="P121" s="32">
        <v>280</v>
      </c>
      <c r="Q121" s="32">
        <v>280</v>
      </c>
      <c r="R121" s="32">
        <v>280</v>
      </c>
      <c r="S121" s="32">
        <v>279</v>
      </c>
      <c r="T121" s="32">
        <v>280</v>
      </c>
      <c r="U121" s="32">
        <v>280</v>
      </c>
      <c r="V121" s="32">
        <v>280</v>
      </c>
      <c r="W121" s="32">
        <v>280</v>
      </c>
      <c r="X121" s="32">
        <v>280</v>
      </c>
      <c r="Y121" s="32">
        <v>279</v>
      </c>
      <c r="Z121" s="32">
        <v>280</v>
      </c>
      <c r="AA121" s="32">
        <v>280</v>
      </c>
      <c r="AB121" s="32">
        <v>280</v>
      </c>
      <c r="AC121" s="32">
        <v>280</v>
      </c>
    </row>
    <row r="122" spans="1:29" x14ac:dyDescent="0.8">
      <c r="B122" s="28"/>
      <c r="C122" s="29" t="s">
        <v>14</v>
      </c>
      <c r="D122" s="29">
        <f t="shared" si="52"/>
        <v>207.04347826086956</v>
      </c>
      <c r="E122" s="29">
        <f t="shared" si="53"/>
        <v>4762</v>
      </c>
      <c r="F122" s="32"/>
      <c r="G122" s="32">
        <v>191</v>
      </c>
      <c r="H122" s="32">
        <v>204</v>
      </c>
      <c r="I122" s="32">
        <v>191</v>
      </c>
      <c r="J122" s="32">
        <v>194</v>
      </c>
      <c r="K122" s="32">
        <v>211</v>
      </c>
      <c r="L122" s="32">
        <v>194</v>
      </c>
      <c r="M122" s="32">
        <v>217</v>
      </c>
      <c r="N122" s="32">
        <v>226</v>
      </c>
      <c r="O122" s="32">
        <v>178</v>
      </c>
      <c r="P122" s="32">
        <v>210</v>
      </c>
      <c r="Q122" s="32">
        <v>128</v>
      </c>
      <c r="R122" s="32">
        <v>203</v>
      </c>
      <c r="S122" s="32">
        <v>116</v>
      </c>
      <c r="T122" s="32">
        <v>150</v>
      </c>
      <c r="U122" s="32">
        <v>219</v>
      </c>
      <c r="V122" s="32">
        <v>232</v>
      </c>
      <c r="W122" s="32">
        <v>294</v>
      </c>
      <c r="X122" s="32">
        <v>290</v>
      </c>
      <c r="Y122" s="32">
        <v>277</v>
      </c>
      <c r="Z122" s="32">
        <v>218</v>
      </c>
      <c r="AA122" s="32">
        <v>214</v>
      </c>
      <c r="AB122" s="32">
        <v>201</v>
      </c>
      <c r="AC122" s="32">
        <v>204</v>
      </c>
    </row>
    <row r="123" spans="1:29" x14ac:dyDescent="0.8">
      <c r="B123" s="28"/>
      <c r="C123" s="29" t="s">
        <v>17</v>
      </c>
      <c r="D123" s="29">
        <f t="shared" si="52"/>
        <v>124.14497777142857</v>
      </c>
      <c r="E123" s="29">
        <f t="shared" si="53"/>
        <v>1738.0296888</v>
      </c>
      <c r="F123" s="33"/>
      <c r="G123" s="33"/>
      <c r="H123" s="33"/>
      <c r="I123" s="33"/>
      <c r="J123" s="34">
        <v>1.8923200000000001E-2</v>
      </c>
      <c r="K123" s="34">
        <v>15.308868799999999</v>
      </c>
      <c r="L123" s="34">
        <v>48.5947776</v>
      </c>
      <c r="M123" s="34">
        <v>134.1276416</v>
      </c>
      <c r="N123" s="34">
        <v>165.94700239999997</v>
      </c>
      <c r="O123" s="34">
        <v>227.41901760000002</v>
      </c>
      <c r="P123" s="34">
        <v>203.75555599999998</v>
      </c>
      <c r="Q123" s="34">
        <v>216.0650976</v>
      </c>
      <c r="R123" s="34">
        <v>241.28026159999999</v>
      </c>
      <c r="S123" s="34">
        <v>205.58164479999999</v>
      </c>
      <c r="T123" s="34">
        <v>177.72669440000001</v>
      </c>
      <c r="U123" s="34">
        <v>80.622293599999992</v>
      </c>
      <c r="V123" s="34">
        <v>19.339510400000002</v>
      </c>
      <c r="W123" s="34">
        <v>2.2423991999999999</v>
      </c>
      <c r="X123" s="34"/>
      <c r="Y123" s="33"/>
      <c r="Z123" s="33"/>
      <c r="AA123" s="33"/>
      <c r="AB123" s="33"/>
      <c r="AC123" s="33"/>
    </row>
    <row r="124" spans="1:29" s="40" customFormat="1" x14ac:dyDescent="0.8">
      <c r="A124" s="18"/>
      <c r="B124" s="28"/>
      <c r="C124" s="35" t="s">
        <v>18</v>
      </c>
      <c r="D124" s="36">
        <f t="shared" ref="D124:AC124" si="54">SUM(D120:D123)</f>
        <v>621.1342893656315</v>
      </c>
      <c r="E124" s="36">
        <f t="shared" si="54"/>
        <v>13458.7296888</v>
      </c>
      <c r="F124" s="37">
        <f t="shared" si="54"/>
        <v>286.3</v>
      </c>
      <c r="G124" s="37">
        <f t="shared" si="54"/>
        <v>476.6</v>
      </c>
      <c r="H124" s="37">
        <f t="shared" si="54"/>
        <v>490</v>
      </c>
      <c r="I124" s="37">
        <f t="shared" si="54"/>
        <v>477.6</v>
      </c>
      <c r="J124" s="37">
        <f t="shared" si="54"/>
        <v>480.61892320000004</v>
      </c>
      <c r="K124" s="37">
        <f t="shared" si="54"/>
        <v>512.60886879999998</v>
      </c>
      <c r="L124" s="37">
        <f t="shared" si="54"/>
        <v>530.99477760000002</v>
      </c>
      <c r="M124" s="37">
        <f t="shared" si="54"/>
        <v>637.92764160000002</v>
      </c>
      <c r="N124" s="37">
        <f t="shared" si="54"/>
        <v>680.34700239999995</v>
      </c>
      <c r="O124" s="37">
        <f t="shared" si="54"/>
        <v>703.41901759999996</v>
      </c>
      <c r="P124" s="37">
        <f t="shared" si="54"/>
        <v>703.35555599999998</v>
      </c>
      <c r="Q124" s="37">
        <f t="shared" si="54"/>
        <v>646.56509759999994</v>
      </c>
      <c r="R124" s="37">
        <f t="shared" si="54"/>
        <v>743.48026159999995</v>
      </c>
      <c r="S124" s="37">
        <f t="shared" si="54"/>
        <v>625.78164479999998</v>
      </c>
      <c r="T124" s="37">
        <f t="shared" si="54"/>
        <v>617.32669440000006</v>
      </c>
      <c r="U124" s="37">
        <f t="shared" si="54"/>
        <v>587.72229360000006</v>
      </c>
      <c r="V124" s="37">
        <f t="shared" si="54"/>
        <v>549.03951040000004</v>
      </c>
      <c r="W124" s="37">
        <f t="shared" si="54"/>
        <v>589.1423992</v>
      </c>
      <c r="X124" s="37">
        <f t="shared" si="54"/>
        <v>578.4</v>
      </c>
      <c r="Y124" s="37">
        <f t="shared" si="54"/>
        <v>562.6</v>
      </c>
      <c r="Z124" s="37">
        <f t="shared" si="54"/>
        <v>503.7</v>
      </c>
      <c r="AA124" s="37">
        <f t="shared" si="54"/>
        <v>499.4</v>
      </c>
      <c r="AB124" s="37">
        <f t="shared" si="54"/>
        <v>486.4</v>
      </c>
      <c r="AC124" s="37">
        <f t="shared" si="54"/>
        <v>489.4</v>
      </c>
    </row>
    <row r="125" spans="1:29" x14ac:dyDescent="0.8">
      <c r="B125" s="28"/>
      <c r="C125" s="29"/>
      <c r="D125" s="29"/>
      <c r="E125" s="2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29" x14ac:dyDescent="0.8">
      <c r="B126" s="28" t="s">
        <v>67</v>
      </c>
      <c r="C126" s="29" t="s">
        <v>4</v>
      </c>
      <c r="D126" s="29">
        <f t="shared" ref="D126:D129" si="55">AVERAGE(F126:AC126)</f>
        <v>9.875</v>
      </c>
      <c r="E126" s="29">
        <f t="shared" ref="E126:E129" si="56">SUM(F126:AC126)</f>
        <v>237</v>
      </c>
      <c r="F126" s="30">
        <v>5.1000000000000005</v>
      </c>
      <c r="G126" s="30">
        <v>5.4</v>
      </c>
      <c r="H126" s="30">
        <v>5.0999999999999996</v>
      </c>
      <c r="I126" s="30">
        <v>5.4</v>
      </c>
      <c r="J126" s="30">
        <v>5.7</v>
      </c>
      <c r="K126" s="30">
        <v>5.7</v>
      </c>
      <c r="L126" s="30">
        <v>5.4</v>
      </c>
      <c r="M126" s="30">
        <v>6.3</v>
      </c>
      <c r="N126" s="30">
        <v>8.4</v>
      </c>
      <c r="O126" s="30">
        <v>30</v>
      </c>
      <c r="P126" s="30">
        <v>15</v>
      </c>
      <c r="Q126" s="30">
        <v>23.700000000000003</v>
      </c>
      <c r="R126" s="30">
        <v>15.299999999999999</v>
      </c>
      <c r="S126" s="30">
        <v>20.399999999999999</v>
      </c>
      <c r="T126" s="30">
        <v>13.2</v>
      </c>
      <c r="U126" s="30">
        <v>9</v>
      </c>
      <c r="V126" s="30">
        <v>7.2</v>
      </c>
      <c r="W126" s="30">
        <v>6.8999999999999995</v>
      </c>
      <c r="X126" s="30">
        <v>15.9</v>
      </c>
      <c r="Y126" s="30">
        <v>6.9</v>
      </c>
      <c r="Z126" s="30">
        <v>5.7</v>
      </c>
      <c r="AA126" s="30">
        <v>5.7</v>
      </c>
      <c r="AB126" s="30">
        <v>4.8</v>
      </c>
      <c r="AC126" s="30">
        <v>4.8</v>
      </c>
    </row>
    <row r="127" spans="1:29" x14ac:dyDescent="0.8">
      <c r="B127" s="28"/>
      <c r="C127" s="29" t="s">
        <v>9</v>
      </c>
      <c r="D127" s="29">
        <f t="shared" si="55"/>
        <v>279.75</v>
      </c>
      <c r="E127" s="29">
        <f t="shared" si="56"/>
        <v>6714</v>
      </c>
      <c r="F127" s="32">
        <v>280</v>
      </c>
      <c r="G127" s="32">
        <v>280</v>
      </c>
      <c r="H127" s="32">
        <v>279</v>
      </c>
      <c r="I127" s="32">
        <v>280</v>
      </c>
      <c r="J127" s="32">
        <v>280</v>
      </c>
      <c r="K127" s="32">
        <v>280</v>
      </c>
      <c r="L127" s="32">
        <v>280</v>
      </c>
      <c r="M127" s="32">
        <v>280</v>
      </c>
      <c r="N127" s="32">
        <v>279</v>
      </c>
      <c r="O127" s="32">
        <v>280</v>
      </c>
      <c r="P127" s="32">
        <v>280</v>
      </c>
      <c r="Q127" s="32">
        <v>280</v>
      </c>
      <c r="R127" s="32">
        <v>278</v>
      </c>
      <c r="S127" s="32">
        <v>280</v>
      </c>
      <c r="T127" s="32">
        <v>280</v>
      </c>
      <c r="U127" s="32">
        <v>279</v>
      </c>
      <c r="V127" s="32">
        <v>280</v>
      </c>
      <c r="W127" s="32">
        <v>280</v>
      </c>
      <c r="X127" s="32">
        <v>280</v>
      </c>
      <c r="Y127" s="32">
        <v>280</v>
      </c>
      <c r="Z127" s="32">
        <v>280</v>
      </c>
      <c r="AA127" s="32">
        <v>280</v>
      </c>
      <c r="AB127" s="32">
        <v>279</v>
      </c>
      <c r="AC127" s="32">
        <v>280</v>
      </c>
    </row>
    <row r="128" spans="1:29" x14ac:dyDescent="0.8">
      <c r="B128" s="28"/>
      <c r="C128" s="29" t="s">
        <v>14</v>
      </c>
      <c r="D128" s="29">
        <f t="shared" si="55"/>
        <v>208.20833333333334</v>
      </c>
      <c r="E128" s="29">
        <f t="shared" si="56"/>
        <v>4997</v>
      </c>
      <c r="F128" s="32">
        <v>211</v>
      </c>
      <c r="G128" s="32">
        <v>198</v>
      </c>
      <c r="H128" s="32">
        <v>182</v>
      </c>
      <c r="I128" s="32">
        <v>175</v>
      </c>
      <c r="J128" s="32">
        <v>186</v>
      </c>
      <c r="K128" s="32">
        <v>217</v>
      </c>
      <c r="L128" s="32">
        <v>208</v>
      </c>
      <c r="M128" s="32">
        <v>216</v>
      </c>
      <c r="N128" s="32">
        <v>196</v>
      </c>
      <c r="O128" s="32">
        <v>186</v>
      </c>
      <c r="P128" s="32">
        <v>214</v>
      </c>
      <c r="Q128" s="32">
        <v>139</v>
      </c>
      <c r="R128" s="32">
        <v>139</v>
      </c>
      <c r="S128" s="32">
        <v>95</v>
      </c>
      <c r="T128" s="32">
        <v>137</v>
      </c>
      <c r="U128" s="32">
        <v>189</v>
      </c>
      <c r="V128" s="32">
        <v>223</v>
      </c>
      <c r="W128" s="32">
        <v>259</v>
      </c>
      <c r="X128" s="32">
        <v>272</v>
      </c>
      <c r="Y128" s="32">
        <v>304</v>
      </c>
      <c r="Z128" s="32">
        <v>295</v>
      </c>
      <c r="AA128" s="32">
        <v>260</v>
      </c>
      <c r="AB128" s="32">
        <v>255</v>
      </c>
      <c r="AC128" s="32">
        <v>241</v>
      </c>
    </row>
    <row r="129" spans="1:29" x14ac:dyDescent="0.8">
      <c r="B129" s="28"/>
      <c r="C129" s="29" t="s">
        <v>17</v>
      </c>
      <c r="D129" s="29">
        <f t="shared" si="55"/>
        <v>117.84076193571427</v>
      </c>
      <c r="E129" s="29">
        <f t="shared" si="56"/>
        <v>1649.7706670999999</v>
      </c>
      <c r="F129" s="33"/>
      <c r="G129" s="33"/>
      <c r="H129" s="33"/>
      <c r="I129" s="33"/>
      <c r="J129" s="34">
        <v>0</v>
      </c>
      <c r="K129" s="34">
        <v>9.3570794999999993</v>
      </c>
      <c r="L129" s="34">
        <v>63.665756999999999</v>
      </c>
      <c r="M129" s="34">
        <v>128.94901920000001</v>
      </c>
      <c r="N129" s="34">
        <v>131.48812619999998</v>
      </c>
      <c r="O129" s="34">
        <v>232.37531099999998</v>
      </c>
      <c r="P129" s="34">
        <v>213.4918782</v>
      </c>
      <c r="Q129" s="34">
        <v>203.41068300000001</v>
      </c>
      <c r="R129" s="34">
        <v>195.58647179999997</v>
      </c>
      <c r="S129" s="34">
        <v>197.3074221</v>
      </c>
      <c r="T129" s="34">
        <v>156.12686820000002</v>
      </c>
      <c r="U129" s="34">
        <v>84.251331899999997</v>
      </c>
      <c r="V129" s="34">
        <v>32.067981000000003</v>
      </c>
      <c r="W129" s="34">
        <v>1.6927380000000001</v>
      </c>
      <c r="X129" s="34"/>
      <c r="Y129" s="33"/>
      <c r="Z129" s="33"/>
      <c r="AA129" s="33"/>
      <c r="AB129" s="33"/>
      <c r="AC129" s="33"/>
    </row>
    <row r="130" spans="1:29" s="40" customFormat="1" x14ac:dyDescent="0.8">
      <c r="A130" s="18"/>
      <c r="B130" s="28"/>
      <c r="C130" s="35" t="s">
        <v>18</v>
      </c>
      <c r="D130" s="36">
        <f t="shared" ref="D130:AC130" si="57">SUM(D126:D129)</f>
        <v>615.6740952690476</v>
      </c>
      <c r="E130" s="36">
        <f t="shared" si="57"/>
        <v>13597.7706671</v>
      </c>
      <c r="F130" s="37">
        <f t="shared" si="57"/>
        <v>496.1</v>
      </c>
      <c r="G130" s="37">
        <f t="shared" si="57"/>
        <v>483.4</v>
      </c>
      <c r="H130" s="37">
        <f t="shared" si="57"/>
        <v>466.1</v>
      </c>
      <c r="I130" s="37">
        <f t="shared" si="57"/>
        <v>460.4</v>
      </c>
      <c r="J130" s="37">
        <f t="shared" si="57"/>
        <v>471.7</v>
      </c>
      <c r="K130" s="37">
        <f t="shared" si="57"/>
        <v>512.05707949999999</v>
      </c>
      <c r="L130" s="37">
        <f t="shared" si="57"/>
        <v>557.06575699999996</v>
      </c>
      <c r="M130" s="37">
        <f t="shared" si="57"/>
        <v>631.24901920000002</v>
      </c>
      <c r="N130" s="37">
        <f t="shared" si="57"/>
        <v>614.88812619999999</v>
      </c>
      <c r="O130" s="37">
        <f t="shared" si="57"/>
        <v>728.37531100000001</v>
      </c>
      <c r="P130" s="37">
        <f t="shared" si="57"/>
        <v>722.49187819999997</v>
      </c>
      <c r="Q130" s="37">
        <f t="shared" si="57"/>
        <v>646.11068299999999</v>
      </c>
      <c r="R130" s="37">
        <f t="shared" si="57"/>
        <v>627.88647179999998</v>
      </c>
      <c r="S130" s="37">
        <f t="shared" si="57"/>
        <v>592.70742210000003</v>
      </c>
      <c r="T130" s="37">
        <f t="shared" si="57"/>
        <v>586.32686820000004</v>
      </c>
      <c r="U130" s="37">
        <f t="shared" si="57"/>
        <v>561.25133189999997</v>
      </c>
      <c r="V130" s="37">
        <f t="shared" si="57"/>
        <v>542.26798099999996</v>
      </c>
      <c r="W130" s="37">
        <f t="shared" si="57"/>
        <v>547.59273799999994</v>
      </c>
      <c r="X130" s="37">
        <f t="shared" si="57"/>
        <v>567.9</v>
      </c>
      <c r="Y130" s="37">
        <f t="shared" si="57"/>
        <v>590.9</v>
      </c>
      <c r="Z130" s="37">
        <f t="shared" si="57"/>
        <v>580.70000000000005</v>
      </c>
      <c r="AA130" s="37">
        <f t="shared" si="57"/>
        <v>545.70000000000005</v>
      </c>
      <c r="AB130" s="37">
        <f t="shared" si="57"/>
        <v>538.79999999999995</v>
      </c>
      <c r="AC130" s="37">
        <f t="shared" si="57"/>
        <v>525.79999999999995</v>
      </c>
    </row>
    <row r="131" spans="1:29" x14ac:dyDescent="0.8">
      <c r="B131" s="28"/>
      <c r="C131" s="29"/>
      <c r="D131" s="29"/>
      <c r="E131" s="2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1:29" x14ac:dyDescent="0.8">
      <c r="B132" s="28" t="s">
        <v>68</v>
      </c>
      <c r="C132" s="29" t="s">
        <v>4</v>
      </c>
      <c r="D132" s="29">
        <f t="shared" ref="D132:D135" si="58">AVERAGE(F132:AC132)</f>
        <v>20.874999999999996</v>
      </c>
      <c r="E132" s="29">
        <f t="shared" ref="E132:E135" si="59">SUM(F132:AC132)</f>
        <v>500.99999999999989</v>
      </c>
      <c r="F132" s="30">
        <v>4.8</v>
      </c>
      <c r="G132" s="30">
        <v>4.8</v>
      </c>
      <c r="H132" s="30">
        <v>5.4</v>
      </c>
      <c r="I132" s="30">
        <v>5.0999999999999996</v>
      </c>
      <c r="J132" s="30">
        <v>5.7</v>
      </c>
      <c r="K132" s="30">
        <v>4.8</v>
      </c>
      <c r="L132" s="30">
        <v>6.0000000000000009</v>
      </c>
      <c r="M132" s="30">
        <v>6.6</v>
      </c>
      <c r="N132" s="30">
        <v>8.4</v>
      </c>
      <c r="O132" s="30">
        <v>11.1</v>
      </c>
      <c r="P132" s="30">
        <v>8.6999999999999993</v>
      </c>
      <c r="Q132" s="30">
        <v>15.9</v>
      </c>
      <c r="R132" s="30">
        <v>12.3</v>
      </c>
      <c r="S132" s="30">
        <v>11.399999999999999</v>
      </c>
      <c r="T132" s="30">
        <v>60.599999999999994</v>
      </c>
      <c r="U132" s="30">
        <v>207.3</v>
      </c>
      <c r="V132" s="30">
        <v>65.400000000000006</v>
      </c>
      <c r="W132" s="30">
        <v>11.4</v>
      </c>
      <c r="X132" s="30">
        <v>10.5</v>
      </c>
      <c r="Y132" s="30">
        <v>8.4</v>
      </c>
      <c r="Z132" s="30">
        <v>6.6</v>
      </c>
      <c r="AA132" s="30">
        <v>6.9</v>
      </c>
      <c r="AB132" s="30">
        <v>7.5</v>
      </c>
      <c r="AC132" s="30">
        <v>5.4</v>
      </c>
    </row>
    <row r="133" spans="1:29" x14ac:dyDescent="0.8">
      <c r="B133" s="28"/>
      <c r="C133" s="29" t="s">
        <v>9</v>
      </c>
      <c r="D133" s="29">
        <f t="shared" si="58"/>
        <v>263.16666666666669</v>
      </c>
      <c r="E133" s="29">
        <f t="shared" si="59"/>
        <v>6316</v>
      </c>
      <c r="F133" s="32">
        <v>280</v>
      </c>
      <c r="G133" s="32">
        <v>280</v>
      </c>
      <c r="H133" s="32">
        <v>280</v>
      </c>
      <c r="I133" s="32">
        <v>280</v>
      </c>
      <c r="J133" s="32">
        <v>279</v>
      </c>
      <c r="K133" s="32">
        <v>280</v>
      </c>
      <c r="L133" s="32">
        <v>280</v>
      </c>
      <c r="M133" s="32">
        <v>280</v>
      </c>
      <c r="N133" s="32">
        <v>280</v>
      </c>
      <c r="O133" s="32">
        <v>280</v>
      </c>
      <c r="P133" s="32">
        <v>279</v>
      </c>
      <c r="Q133" s="32">
        <v>280</v>
      </c>
      <c r="R133" s="32">
        <v>279</v>
      </c>
      <c r="S133" s="32">
        <v>280</v>
      </c>
      <c r="T133" s="32">
        <v>233</v>
      </c>
      <c r="U133" s="32">
        <v>0</v>
      </c>
      <c r="V133" s="32">
        <v>207</v>
      </c>
      <c r="W133" s="32">
        <v>280</v>
      </c>
      <c r="X133" s="32">
        <v>280</v>
      </c>
      <c r="Y133" s="32">
        <v>280</v>
      </c>
      <c r="Z133" s="32">
        <v>280</v>
      </c>
      <c r="AA133" s="32">
        <v>280</v>
      </c>
      <c r="AB133" s="32">
        <v>280</v>
      </c>
      <c r="AC133" s="32">
        <v>279</v>
      </c>
    </row>
    <row r="134" spans="1:29" x14ac:dyDescent="0.8">
      <c r="B134" s="28"/>
      <c r="C134" s="29" t="s">
        <v>14</v>
      </c>
      <c r="D134" s="29">
        <f t="shared" si="58"/>
        <v>234.16666666666666</v>
      </c>
      <c r="E134" s="29">
        <f t="shared" si="59"/>
        <v>5620</v>
      </c>
      <c r="F134" s="32">
        <v>229</v>
      </c>
      <c r="G134" s="32">
        <v>233</v>
      </c>
      <c r="H134" s="32">
        <v>217</v>
      </c>
      <c r="I134" s="32">
        <v>232</v>
      </c>
      <c r="J134" s="32">
        <v>224</v>
      </c>
      <c r="K134" s="32">
        <v>250</v>
      </c>
      <c r="L134" s="32">
        <v>242</v>
      </c>
      <c r="M134" s="32">
        <v>253</v>
      </c>
      <c r="N134" s="32">
        <v>238</v>
      </c>
      <c r="O134" s="32">
        <v>210</v>
      </c>
      <c r="P134" s="32">
        <v>262</v>
      </c>
      <c r="Q134" s="32">
        <v>145</v>
      </c>
      <c r="R134" s="32">
        <v>181</v>
      </c>
      <c r="S134" s="32">
        <v>85</v>
      </c>
      <c r="T134" s="32">
        <v>147</v>
      </c>
      <c r="U134" s="32">
        <v>280</v>
      </c>
      <c r="V134" s="32">
        <v>317</v>
      </c>
      <c r="W134" s="32">
        <v>305</v>
      </c>
      <c r="X134" s="32">
        <v>290</v>
      </c>
      <c r="Y134" s="32">
        <v>291</v>
      </c>
      <c r="Z134" s="32">
        <v>261</v>
      </c>
      <c r="AA134" s="32">
        <v>249</v>
      </c>
      <c r="AB134" s="32">
        <v>245</v>
      </c>
      <c r="AC134" s="32">
        <v>234</v>
      </c>
    </row>
    <row r="135" spans="1:29" x14ac:dyDescent="0.8">
      <c r="B135" s="28"/>
      <c r="C135" s="29" t="s">
        <v>17</v>
      </c>
      <c r="D135" s="29">
        <f t="shared" si="58"/>
        <v>109.05603845714288</v>
      </c>
      <c r="E135" s="29">
        <f t="shared" si="59"/>
        <v>1526.7845384000002</v>
      </c>
      <c r="F135" s="33"/>
      <c r="G135" s="33"/>
      <c r="H135" s="33"/>
      <c r="I135" s="33"/>
      <c r="J135" s="34"/>
      <c r="K135" s="34">
        <v>0</v>
      </c>
      <c r="L135" s="34">
        <v>8.8109495999999989</v>
      </c>
      <c r="M135" s="34">
        <v>53.721129600000005</v>
      </c>
      <c r="N135" s="34">
        <v>127.0411568</v>
      </c>
      <c r="O135" s="34">
        <v>112.3847552</v>
      </c>
      <c r="P135" s="34">
        <v>195.99848080000001</v>
      </c>
      <c r="Q135" s="34">
        <v>194.50622719999998</v>
      </c>
      <c r="R135" s="34">
        <v>229.6929968</v>
      </c>
      <c r="S135" s="34">
        <v>227.43085439999999</v>
      </c>
      <c r="T135" s="34">
        <v>151.35443520000001</v>
      </c>
      <c r="U135" s="34">
        <v>141.70706319999999</v>
      </c>
      <c r="V135" s="34">
        <v>62.902766400000004</v>
      </c>
      <c r="W135" s="34">
        <v>19.6464216</v>
      </c>
      <c r="X135" s="34">
        <v>1.5873016</v>
      </c>
      <c r="Y135" s="33"/>
      <c r="Z135" s="33"/>
      <c r="AA135" s="33"/>
      <c r="AB135" s="33"/>
      <c r="AC135" s="33"/>
    </row>
    <row r="136" spans="1:29" s="40" customFormat="1" x14ac:dyDescent="0.8">
      <c r="A136" s="18"/>
      <c r="B136" s="28"/>
      <c r="C136" s="35" t="s">
        <v>18</v>
      </c>
      <c r="D136" s="36">
        <f t="shared" ref="D136:AC136" si="60">SUM(D132:D135)</f>
        <v>627.26437179047628</v>
      </c>
      <c r="E136" s="36">
        <f t="shared" si="60"/>
        <v>13963.784538399999</v>
      </c>
      <c r="F136" s="37">
        <f t="shared" si="60"/>
        <v>513.79999999999995</v>
      </c>
      <c r="G136" s="37">
        <f t="shared" si="60"/>
        <v>517.79999999999995</v>
      </c>
      <c r="H136" s="37">
        <f t="shared" si="60"/>
        <v>502.4</v>
      </c>
      <c r="I136" s="37">
        <f t="shared" si="60"/>
        <v>517.1</v>
      </c>
      <c r="J136" s="37">
        <f t="shared" si="60"/>
        <v>508.7</v>
      </c>
      <c r="K136" s="37">
        <f t="shared" si="60"/>
        <v>534.79999999999995</v>
      </c>
      <c r="L136" s="37">
        <f t="shared" si="60"/>
        <v>536.81094959999996</v>
      </c>
      <c r="M136" s="37">
        <f t="shared" si="60"/>
        <v>593.32112960000006</v>
      </c>
      <c r="N136" s="37">
        <f t="shared" si="60"/>
        <v>653.44115679999993</v>
      </c>
      <c r="O136" s="37">
        <f t="shared" si="60"/>
        <v>613.4847552</v>
      </c>
      <c r="P136" s="37">
        <f t="shared" si="60"/>
        <v>745.69848080000008</v>
      </c>
      <c r="Q136" s="37">
        <f t="shared" si="60"/>
        <v>635.40622719999999</v>
      </c>
      <c r="R136" s="37">
        <f t="shared" si="60"/>
        <v>701.99299680000001</v>
      </c>
      <c r="S136" s="37">
        <f t="shared" si="60"/>
        <v>603.83085439999991</v>
      </c>
      <c r="T136" s="37">
        <f t="shared" si="60"/>
        <v>591.95443520000003</v>
      </c>
      <c r="U136" s="37">
        <f t="shared" si="60"/>
        <v>629.00706319999995</v>
      </c>
      <c r="V136" s="37">
        <f t="shared" si="60"/>
        <v>652.3027664</v>
      </c>
      <c r="W136" s="37">
        <f t="shared" si="60"/>
        <v>616.04642160000003</v>
      </c>
      <c r="X136" s="37">
        <f t="shared" si="60"/>
        <v>582.08730160000005</v>
      </c>
      <c r="Y136" s="37">
        <f t="shared" si="60"/>
        <v>579.4</v>
      </c>
      <c r="Z136" s="37">
        <f t="shared" si="60"/>
        <v>547.6</v>
      </c>
      <c r="AA136" s="37">
        <f t="shared" si="60"/>
        <v>535.9</v>
      </c>
      <c r="AB136" s="37">
        <f t="shared" si="60"/>
        <v>532.5</v>
      </c>
      <c r="AC136" s="37">
        <f t="shared" si="60"/>
        <v>518.4</v>
      </c>
    </row>
    <row r="137" spans="1:29" x14ac:dyDescent="0.8">
      <c r="B137" s="28"/>
      <c r="C137" s="29"/>
      <c r="D137" s="29"/>
      <c r="E137" s="2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1:29" x14ac:dyDescent="0.8">
      <c r="B138" s="28" t="s">
        <v>69</v>
      </c>
      <c r="C138" s="29" t="s">
        <v>4</v>
      </c>
      <c r="D138" s="29">
        <f t="shared" ref="D138:D141" si="61">AVERAGE(F138:AC138)</f>
        <v>67.862499999999983</v>
      </c>
      <c r="E138" s="29">
        <f t="shared" ref="E138:E141" si="62">SUM(F138:AC138)</f>
        <v>1628.6999999999996</v>
      </c>
      <c r="F138" s="30">
        <v>6</v>
      </c>
      <c r="G138" s="30">
        <v>6</v>
      </c>
      <c r="H138" s="30">
        <v>5.7</v>
      </c>
      <c r="I138" s="30">
        <v>6</v>
      </c>
      <c r="J138" s="30">
        <v>6.3</v>
      </c>
      <c r="K138" s="30">
        <v>5.7</v>
      </c>
      <c r="L138" s="30">
        <v>5.7</v>
      </c>
      <c r="M138" s="30">
        <v>6.6</v>
      </c>
      <c r="N138" s="30">
        <v>9.3000000000000007</v>
      </c>
      <c r="O138" s="30">
        <v>9.3000000000000007</v>
      </c>
      <c r="P138" s="30">
        <v>45.599999999999994</v>
      </c>
      <c r="Q138" s="30">
        <v>15.600000000000001</v>
      </c>
      <c r="R138" s="30">
        <v>8.6999999999999993</v>
      </c>
      <c r="S138" s="30">
        <v>18.3</v>
      </c>
      <c r="T138" s="30">
        <v>10.5</v>
      </c>
      <c r="U138" s="30">
        <v>10.199999999999999</v>
      </c>
      <c r="V138" s="30">
        <v>109.8</v>
      </c>
      <c r="W138" s="30">
        <v>247.5</v>
      </c>
      <c r="X138" s="30">
        <v>236.09999999999997</v>
      </c>
      <c r="Y138" s="30">
        <v>192.9</v>
      </c>
      <c r="Z138" s="30">
        <v>174</v>
      </c>
      <c r="AA138" s="30">
        <v>180.3</v>
      </c>
      <c r="AB138" s="30">
        <v>160.5</v>
      </c>
      <c r="AC138" s="30">
        <v>152.1</v>
      </c>
    </row>
    <row r="139" spans="1:29" x14ac:dyDescent="0.8">
      <c r="B139" s="28"/>
      <c r="C139" s="29" t="s">
        <v>9</v>
      </c>
      <c r="D139" s="29">
        <f t="shared" si="61"/>
        <v>193.125</v>
      </c>
      <c r="E139" s="29">
        <f t="shared" si="62"/>
        <v>4635</v>
      </c>
      <c r="F139" s="32">
        <v>280</v>
      </c>
      <c r="G139" s="32">
        <v>280</v>
      </c>
      <c r="H139" s="32">
        <v>280</v>
      </c>
      <c r="I139" s="32">
        <v>280</v>
      </c>
      <c r="J139" s="32">
        <v>280</v>
      </c>
      <c r="K139" s="32">
        <v>279</v>
      </c>
      <c r="L139" s="32">
        <v>280</v>
      </c>
      <c r="M139" s="32">
        <v>280</v>
      </c>
      <c r="N139" s="32">
        <v>280</v>
      </c>
      <c r="O139" s="32">
        <v>280</v>
      </c>
      <c r="P139" s="32">
        <v>219</v>
      </c>
      <c r="Q139" s="32">
        <v>280</v>
      </c>
      <c r="R139" s="32">
        <v>280</v>
      </c>
      <c r="S139" s="32">
        <v>279</v>
      </c>
      <c r="T139" s="32">
        <v>280</v>
      </c>
      <c r="U139" s="32">
        <v>280</v>
      </c>
      <c r="V139" s="32">
        <v>218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</row>
    <row r="140" spans="1:29" x14ac:dyDescent="0.8">
      <c r="B140" s="28"/>
      <c r="C140" s="29" t="s">
        <v>14</v>
      </c>
      <c r="D140" s="29">
        <f t="shared" si="61"/>
        <v>247.08333333333334</v>
      </c>
      <c r="E140" s="29">
        <f t="shared" si="62"/>
        <v>5930</v>
      </c>
      <c r="F140" s="32">
        <v>228</v>
      </c>
      <c r="G140" s="32">
        <v>227</v>
      </c>
      <c r="H140" s="32">
        <v>237</v>
      </c>
      <c r="I140" s="32">
        <v>220</v>
      </c>
      <c r="J140" s="32">
        <v>241</v>
      </c>
      <c r="K140" s="32">
        <v>244</v>
      </c>
      <c r="L140" s="32">
        <v>236</v>
      </c>
      <c r="M140" s="32">
        <v>254</v>
      </c>
      <c r="N140" s="32">
        <v>243</v>
      </c>
      <c r="O140" s="32">
        <v>261</v>
      </c>
      <c r="P140" s="32">
        <v>196</v>
      </c>
      <c r="Q140" s="32">
        <v>196</v>
      </c>
      <c r="R140" s="32">
        <v>162</v>
      </c>
      <c r="S140" s="32">
        <v>98</v>
      </c>
      <c r="T140" s="32">
        <v>191</v>
      </c>
      <c r="U140" s="32">
        <v>200</v>
      </c>
      <c r="V140" s="32">
        <v>276</v>
      </c>
      <c r="W140" s="32">
        <v>313</v>
      </c>
      <c r="X140" s="32">
        <v>318</v>
      </c>
      <c r="Y140" s="32">
        <v>317</v>
      </c>
      <c r="Z140" s="32">
        <v>318</v>
      </c>
      <c r="AA140" s="32">
        <v>318</v>
      </c>
      <c r="AB140" s="32">
        <v>318</v>
      </c>
      <c r="AC140" s="32">
        <v>318</v>
      </c>
    </row>
    <row r="141" spans="1:29" x14ac:dyDescent="0.8">
      <c r="B141" s="28"/>
      <c r="C141" s="29" t="s">
        <v>17</v>
      </c>
      <c r="D141" s="29">
        <f t="shared" si="61"/>
        <v>106.77408446428572</v>
      </c>
      <c r="E141" s="29">
        <f t="shared" si="62"/>
        <v>1494.8371825000002</v>
      </c>
      <c r="F141" s="33"/>
      <c r="G141" s="33"/>
      <c r="H141" s="33"/>
      <c r="I141" s="33"/>
      <c r="J141" s="34"/>
      <c r="K141" s="34">
        <v>9.5471000000000011E-3</v>
      </c>
      <c r="L141" s="34">
        <v>11.284672200000001</v>
      </c>
      <c r="M141" s="34">
        <v>56.452002300000004</v>
      </c>
      <c r="N141" s="34">
        <v>93.532938700000003</v>
      </c>
      <c r="O141" s="34">
        <v>151.05421620000001</v>
      </c>
      <c r="P141" s="34">
        <v>169.75698510000001</v>
      </c>
      <c r="Q141" s="34">
        <v>217.63569160000003</v>
      </c>
      <c r="R141" s="34">
        <v>225.14925930000004</v>
      </c>
      <c r="S141" s="34">
        <v>182.2636861</v>
      </c>
      <c r="T141" s="34">
        <v>204.02152699999999</v>
      </c>
      <c r="U141" s="34">
        <v>121.2386229</v>
      </c>
      <c r="V141" s="34">
        <v>45.8642684</v>
      </c>
      <c r="W141" s="34">
        <v>15.991392500000002</v>
      </c>
      <c r="X141" s="34">
        <v>0.58237309999999998</v>
      </c>
      <c r="Y141" s="33"/>
      <c r="Z141" s="33"/>
      <c r="AA141" s="33"/>
      <c r="AB141" s="33"/>
      <c r="AC141" s="33"/>
    </row>
    <row r="142" spans="1:29" s="40" customFormat="1" x14ac:dyDescent="0.8">
      <c r="A142" s="18"/>
      <c r="B142" s="28"/>
      <c r="C142" s="35" t="s">
        <v>18</v>
      </c>
      <c r="D142" s="36">
        <f t="shared" ref="D142:AC142" si="63">SUM(D138:D141)</f>
        <v>614.84491779761902</v>
      </c>
      <c r="E142" s="36">
        <f t="shared" si="63"/>
        <v>13688.5371825</v>
      </c>
      <c r="F142" s="37">
        <f t="shared" si="63"/>
        <v>514</v>
      </c>
      <c r="G142" s="37">
        <f t="shared" si="63"/>
        <v>513</v>
      </c>
      <c r="H142" s="37">
        <f t="shared" si="63"/>
        <v>522.70000000000005</v>
      </c>
      <c r="I142" s="37">
        <f t="shared" si="63"/>
        <v>506</v>
      </c>
      <c r="J142" s="37">
        <f t="shared" si="63"/>
        <v>527.29999999999995</v>
      </c>
      <c r="K142" s="37">
        <f t="shared" si="63"/>
        <v>528.70954710000001</v>
      </c>
      <c r="L142" s="37">
        <f t="shared" si="63"/>
        <v>532.98467220000009</v>
      </c>
      <c r="M142" s="37">
        <f t="shared" si="63"/>
        <v>597.05200230000003</v>
      </c>
      <c r="N142" s="37">
        <f t="shared" si="63"/>
        <v>625.8329387</v>
      </c>
      <c r="O142" s="37">
        <f t="shared" si="63"/>
        <v>701.3542162</v>
      </c>
      <c r="P142" s="37">
        <f t="shared" si="63"/>
        <v>630.35698509999997</v>
      </c>
      <c r="Q142" s="37">
        <f t="shared" si="63"/>
        <v>709.23569160000011</v>
      </c>
      <c r="R142" s="37">
        <f t="shared" si="63"/>
        <v>675.84925930000009</v>
      </c>
      <c r="S142" s="37">
        <f t="shared" si="63"/>
        <v>577.56368610000004</v>
      </c>
      <c r="T142" s="37">
        <f t="shared" si="63"/>
        <v>685.52152699999999</v>
      </c>
      <c r="U142" s="37">
        <f t="shared" si="63"/>
        <v>611.43862289999993</v>
      </c>
      <c r="V142" s="37">
        <f t="shared" si="63"/>
        <v>649.66426839999997</v>
      </c>
      <c r="W142" s="37">
        <f t="shared" si="63"/>
        <v>576.49139249999996</v>
      </c>
      <c r="X142" s="37">
        <f t="shared" si="63"/>
        <v>554.68237309999995</v>
      </c>
      <c r="Y142" s="37">
        <f t="shared" si="63"/>
        <v>509.9</v>
      </c>
      <c r="Z142" s="37">
        <f t="shared" si="63"/>
        <v>492</v>
      </c>
      <c r="AA142" s="37">
        <f t="shared" si="63"/>
        <v>498.3</v>
      </c>
      <c r="AB142" s="37">
        <f t="shared" si="63"/>
        <v>478.5</v>
      </c>
      <c r="AC142" s="37">
        <f t="shared" si="63"/>
        <v>470.1</v>
      </c>
    </row>
    <row r="143" spans="1:29" x14ac:dyDescent="0.8">
      <c r="B143" s="28"/>
      <c r="C143" s="29"/>
      <c r="D143" s="29"/>
      <c r="E143" s="2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1:29" x14ac:dyDescent="0.8">
      <c r="B144" s="28" t="s">
        <v>70</v>
      </c>
      <c r="C144" s="29" t="s">
        <v>4</v>
      </c>
      <c r="D144" s="29">
        <f t="shared" ref="D144:D147" si="64">AVERAGE(F144:AC144)</f>
        <v>73.437500000000043</v>
      </c>
      <c r="E144" s="29">
        <f t="shared" ref="E144:E147" si="65">SUM(F144:AC144)</f>
        <v>1762.5000000000009</v>
      </c>
      <c r="F144" s="30">
        <v>166.8</v>
      </c>
      <c r="G144" s="30">
        <v>167.1</v>
      </c>
      <c r="H144" s="30">
        <v>152.4</v>
      </c>
      <c r="I144" s="30">
        <v>159.89999999999998</v>
      </c>
      <c r="J144" s="30">
        <v>189.9</v>
      </c>
      <c r="K144" s="30">
        <v>161.69999999999999</v>
      </c>
      <c r="L144" s="30">
        <v>180.60000000000002</v>
      </c>
      <c r="M144" s="30">
        <v>162</v>
      </c>
      <c r="N144" s="30">
        <v>99.9</v>
      </c>
      <c r="O144" s="30">
        <v>17.100000000000001</v>
      </c>
      <c r="P144" s="30">
        <v>36.299999999999997</v>
      </c>
      <c r="Q144" s="30">
        <v>33.9</v>
      </c>
      <c r="R144" s="30">
        <v>12</v>
      </c>
      <c r="S144" s="30">
        <v>10.8</v>
      </c>
      <c r="T144" s="30">
        <v>18.900000000000002</v>
      </c>
      <c r="U144" s="30">
        <v>14.400000000000002</v>
      </c>
      <c r="V144" s="30">
        <v>14.4</v>
      </c>
      <c r="W144" s="30">
        <v>29.700000000000003</v>
      </c>
      <c r="X144" s="30">
        <v>69.899999999999991</v>
      </c>
      <c r="Y144" s="30">
        <v>12.899999999999999</v>
      </c>
      <c r="Z144" s="30">
        <v>12.899999999999999</v>
      </c>
      <c r="AA144" s="30">
        <v>12.9</v>
      </c>
      <c r="AB144" s="30">
        <v>13.2</v>
      </c>
      <c r="AC144" s="30">
        <v>12.899999999999999</v>
      </c>
    </row>
    <row r="145" spans="1:29" x14ac:dyDescent="0.8">
      <c r="B145" s="28"/>
      <c r="C145" s="29" t="s">
        <v>9</v>
      </c>
      <c r="D145" s="29">
        <f t="shared" si="64"/>
        <v>170.91666666666666</v>
      </c>
      <c r="E145" s="29">
        <f t="shared" si="65"/>
        <v>4102</v>
      </c>
      <c r="F145" s="32">
        <v>0</v>
      </c>
      <c r="G145" s="32">
        <v>0</v>
      </c>
      <c r="H145" s="32">
        <v>0</v>
      </c>
      <c r="I145" s="32">
        <v>0</v>
      </c>
      <c r="J145" s="32">
        <v>0</v>
      </c>
      <c r="K145" s="32">
        <v>0</v>
      </c>
      <c r="L145" s="32">
        <v>0</v>
      </c>
      <c r="M145" s="32">
        <v>0</v>
      </c>
      <c r="N145" s="32">
        <v>98</v>
      </c>
      <c r="O145" s="32">
        <v>280</v>
      </c>
      <c r="P145" s="32">
        <v>245</v>
      </c>
      <c r="Q145" s="32">
        <v>185</v>
      </c>
      <c r="R145" s="32">
        <v>277</v>
      </c>
      <c r="S145" s="32">
        <v>280</v>
      </c>
      <c r="T145" s="32">
        <v>280</v>
      </c>
      <c r="U145" s="32">
        <v>280</v>
      </c>
      <c r="V145" s="32">
        <v>280</v>
      </c>
      <c r="W145" s="32">
        <v>279</v>
      </c>
      <c r="X145" s="32">
        <v>219</v>
      </c>
      <c r="Y145" s="32">
        <v>280</v>
      </c>
      <c r="Z145" s="32">
        <v>280</v>
      </c>
      <c r="AA145" s="32">
        <v>279</v>
      </c>
      <c r="AB145" s="32">
        <v>280</v>
      </c>
      <c r="AC145" s="32">
        <v>280</v>
      </c>
    </row>
    <row r="146" spans="1:29" x14ac:dyDescent="0.8">
      <c r="B146" s="28"/>
      <c r="C146" s="29" t="s">
        <v>14</v>
      </c>
      <c r="D146" s="29">
        <f t="shared" si="64"/>
        <v>259.83333333333331</v>
      </c>
      <c r="E146" s="29">
        <f t="shared" si="65"/>
        <v>6236</v>
      </c>
      <c r="F146" s="32">
        <v>318</v>
      </c>
      <c r="G146" s="32">
        <v>318</v>
      </c>
      <c r="H146" s="32">
        <v>318</v>
      </c>
      <c r="I146" s="32">
        <v>317</v>
      </c>
      <c r="J146" s="32">
        <v>318</v>
      </c>
      <c r="K146" s="32">
        <v>318</v>
      </c>
      <c r="L146" s="32">
        <v>318</v>
      </c>
      <c r="M146" s="32">
        <v>318</v>
      </c>
      <c r="N146" s="32">
        <v>318</v>
      </c>
      <c r="O146" s="32">
        <v>262</v>
      </c>
      <c r="P146" s="32">
        <v>181</v>
      </c>
      <c r="Q146" s="32">
        <v>191</v>
      </c>
      <c r="R146" s="32">
        <v>183</v>
      </c>
      <c r="S146" s="32">
        <v>80</v>
      </c>
      <c r="T146" s="32">
        <v>116</v>
      </c>
      <c r="U146" s="32">
        <v>248</v>
      </c>
      <c r="V146" s="32">
        <v>272</v>
      </c>
      <c r="W146" s="32">
        <v>283</v>
      </c>
      <c r="X146" s="32">
        <v>294</v>
      </c>
      <c r="Y146" s="32">
        <v>306</v>
      </c>
      <c r="Z146" s="32">
        <v>255</v>
      </c>
      <c r="AA146" s="32">
        <v>247</v>
      </c>
      <c r="AB146" s="32">
        <v>231</v>
      </c>
      <c r="AC146" s="32">
        <v>226</v>
      </c>
    </row>
    <row r="147" spans="1:29" x14ac:dyDescent="0.8">
      <c r="B147" s="28"/>
      <c r="C147" s="29" t="s">
        <v>17</v>
      </c>
      <c r="D147" s="29">
        <f t="shared" si="64"/>
        <v>113.97977531428572</v>
      </c>
      <c r="E147" s="29">
        <f t="shared" si="65"/>
        <v>1595.7168544000001</v>
      </c>
      <c r="F147" s="33"/>
      <c r="G147" s="33"/>
      <c r="H147" s="33"/>
      <c r="I147" s="33"/>
      <c r="J147" s="34"/>
      <c r="K147" s="34">
        <v>9.3608000000000007E-3</v>
      </c>
      <c r="L147" s="34">
        <v>18.262920800000003</v>
      </c>
      <c r="M147" s="34">
        <v>52.794911999999997</v>
      </c>
      <c r="N147" s="34">
        <v>124.47055760000001</v>
      </c>
      <c r="O147" s="34">
        <v>184.27670880000002</v>
      </c>
      <c r="P147" s="34">
        <v>195.72496720000001</v>
      </c>
      <c r="Q147" s="34">
        <v>215.61666719999999</v>
      </c>
      <c r="R147" s="34">
        <v>238.79400799999999</v>
      </c>
      <c r="S147" s="34">
        <v>231.38961520000001</v>
      </c>
      <c r="T147" s="34">
        <v>144.71796799999998</v>
      </c>
      <c r="U147" s="34">
        <v>84.031901599999998</v>
      </c>
      <c r="V147" s="34">
        <v>82.468648000000002</v>
      </c>
      <c r="W147" s="34">
        <v>22.3161472</v>
      </c>
      <c r="X147" s="34">
        <v>0.842472</v>
      </c>
      <c r="Y147" s="33"/>
      <c r="Z147" s="33"/>
      <c r="AA147" s="33"/>
      <c r="AB147" s="33"/>
      <c r="AC147" s="33"/>
    </row>
    <row r="148" spans="1:29" s="40" customFormat="1" x14ac:dyDescent="0.8">
      <c r="A148" s="18"/>
      <c r="B148" s="28"/>
      <c r="C148" s="35" t="s">
        <v>18</v>
      </c>
      <c r="D148" s="36">
        <f t="shared" ref="D148:AC148" si="66">SUM(D144:D147)</f>
        <v>618.16727531428569</v>
      </c>
      <c r="E148" s="36">
        <f t="shared" si="66"/>
        <v>13696.2168544</v>
      </c>
      <c r="F148" s="37">
        <f t="shared" si="66"/>
        <v>484.8</v>
      </c>
      <c r="G148" s="37">
        <f t="shared" si="66"/>
        <v>485.1</v>
      </c>
      <c r="H148" s="37">
        <f t="shared" si="66"/>
        <v>470.4</v>
      </c>
      <c r="I148" s="37">
        <f t="shared" si="66"/>
        <v>476.9</v>
      </c>
      <c r="J148" s="37">
        <f t="shared" si="66"/>
        <v>507.9</v>
      </c>
      <c r="K148" s="37">
        <f t="shared" si="66"/>
        <v>479.70936080000001</v>
      </c>
      <c r="L148" s="37">
        <f t="shared" si="66"/>
        <v>516.86292079999998</v>
      </c>
      <c r="M148" s="37">
        <f t="shared" si="66"/>
        <v>532.79491199999995</v>
      </c>
      <c r="N148" s="37">
        <f t="shared" si="66"/>
        <v>640.37055759999998</v>
      </c>
      <c r="O148" s="37">
        <f t="shared" si="66"/>
        <v>743.37670880000007</v>
      </c>
      <c r="P148" s="37">
        <f t="shared" si="66"/>
        <v>658.02496719999999</v>
      </c>
      <c r="Q148" s="37">
        <f t="shared" si="66"/>
        <v>625.51666720000003</v>
      </c>
      <c r="R148" s="37">
        <f t="shared" si="66"/>
        <v>710.79400799999996</v>
      </c>
      <c r="S148" s="37">
        <f t="shared" si="66"/>
        <v>602.18961520000005</v>
      </c>
      <c r="T148" s="37">
        <f t="shared" si="66"/>
        <v>559.61796800000002</v>
      </c>
      <c r="U148" s="37">
        <f t="shared" si="66"/>
        <v>626.43190159999995</v>
      </c>
      <c r="V148" s="37">
        <f t="shared" si="66"/>
        <v>648.86864800000001</v>
      </c>
      <c r="W148" s="37">
        <f t="shared" si="66"/>
        <v>614.01614720000009</v>
      </c>
      <c r="X148" s="37">
        <f t="shared" si="66"/>
        <v>583.74247200000002</v>
      </c>
      <c r="Y148" s="37">
        <f t="shared" si="66"/>
        <v>598.9</v>
      </c>
      <c r="Z148" s="37">
        <f t="shared" si="66"/>
        <v>547.9</v>
      </c>
      <c r="AA148" s="37">
        <f t="shared" si="66"/>
        <v>538.9</v>
      </c>
      <c r="AB148" s="37">
        <f t="shared" si="66"/>
        <v>524.20000000000005</v>
      </c>
      <c r="AC148" s="37">
        <f t="shared" si="66"/>
        <v>518.9</v>
      </c>
    </row>
    <row r="149" spans="1:29" x14ac:dyDescent="0.8">
      <c r="B149" s="28"/>
      <c r="C149" s="29"/>
      <c r="D149" s="29"/>
      <c r="E149" s="2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1:29" x14ac:dyDescent="0.8">
      <c r="B150" s="28" t="s">
        <v>71</v>
      </c>
      <c r="C150" s="29" t="s">
        <v>4</v>
      </c>
      <c r="D150" s="29">
        <f t="shared" ref="D150:D153" si="67">AVERAGE(F150:AC150)</f>
        <v>112.09999999999998</v>
      </c>
      <c r="E150" s="29">
        <f t="shared" ref="E150:E153" si="68">SUM(F150:AC150)</f>
        <v>2690.3999999999996</v>
      </c>
      <c r="F150" s="30">
        <v>13.5</v>
      </c>
      <c r="G150" s="30">
        <v>12.6</v>
      </c>
      <c r="H150" s="30">
        <v>13.5</v>
      </c>
      <c r="I150" s="30">
        <v>13.2</v>
      </c>
      <c r="J150" s="30">
        <v>13.200000000000001</v>
      </c>
      <c r="K150" s="30">
        <v>12.6</v>
      </c>
      <c r="L150" s="30">
        <v>13.5</v>
      </c>
      <c r="M150" s="30">
        <v>12.600000000000001</v>
      </c>
      <c r="N150" s="30">
        <v>14.7</v>
      </c>
      <c r="O150" s="30">
        <v>20.7</v>
      </c>
      <c r="P150" s="30">
        <v>20.400000000000002</v>
      </c>
      <c r="Q150" s="30">
        <v>17.7</v>
      </c>
      <c r="R150" s="30">
        <v>389.70000000000005</v>
      </c>
      <c r="S150" s="30">
        <v>459.90000000000003</v>
      </c>
      <c r="T150" s="30">
        <v>249.59999999999997</v>
      </c>
      <c r="U150" s="30">
        <v>232.5</v>
      </c>
      <c r="V150" s="30">
        <v>123.3</v>
      </c>
      <c r="W150" s="30">
        <v>238.8</v>
      </c>
      <c r="X150" s="30">
        <v>274.2</v>
      </c>
      <c r="Y150" s="30">
        <v>237.3</v>
      </c>
      <c r="Z150" s="30">
        <v>214.2</v>
      </c>
      <c r="AA150" s="30">
        <v>66.900000000000006</v>
      </c>
      <c r="AB150" s="30">
        <v>13.2</v>
      </c>
      <c r="AC150" s="30">
        <v>12.6</v>
      </c>
    </row>
    <row r="151" spans="1:29" x14ac:dyDescent="0.8">
      <c r="B151" s="28"/>
      <c r="C151" s="29" t="s">
        <v>9</v>
      </c>
      <c r="D151" s="29">
        <f t="shared" si="67"/>
        <v>233.70833333333334</v>
      </c>
      <c r="E151" s="29">
        <f t="shared" si="68"/>
        <v>5609</v>
      </c>
      <c r="F151" s="32">
        <v>280</v>
      </c>
      <c r="G151" s="32">
        <v>280</v>
      </c>
      <c r="H151" s="32">
        <v>280</v>
      </c>
      <c r="I151" s="32">
        <v>280</v>
      </c>
      <c r="J151" s="32">
        <v>279</v>
      </c>
      <c r="K151" s="32">
        <v>280</v>
      </c>
      <c r="L151" s="32">
        <v>280</v>
      </c>
      <c r="M151" s="32">
        <v>280</v>
      </c>
      <c r="N151" s="32">
        <v>280</v>
      </c>
      <c r="O151" s="32">
        <v>280</v>
      </c>
      <c r="P151" s="32">
        <v>279</v>
      </c>
      <c r="Q151" s="32">
        <v>280</v>
      </c>
      <c r="R151" s="32">
        <v>68</v>
      </c>
      <c r="S151" s="32">
        <v>0</v>
      </c>
      <c r="T151" s="32">
        <v>16</v>
      </c>
      <c r="U151" s="32">
        <v>11</v>
      </c>
      <c r="V151" s="32">
        <v>197</v>
      </c>
      <c r="W151" s="32">
        <v>280</v>
      </c>
      <c r="X151" s="32">
        <v>280</v>
      </c>
      <c r="Y151" s="32">
        <v>279</v>
      </c>
      <c r="Z151" s="32">
        <v>280</v>
      </c>
      <c r="AA151" s="32">
        <v>280</v>
      </c>
      <c r="AB151" s="32">
        <v>280</v>
      </c>
      <c r="AC151" s="32">
        <v>280</v>
      </c>
    </row>
    <row r="152" spans="1:29" x14ac:dyDescent="0.8">
      <c r="B152" s="28"/>
      <c r="C152" s="29" t="s">
        <v>14</v>
      </c>
      <c r="D152" s="29">
        <f t="shared" si="67"/>
        <v>186.20833333333334</v>
      </c>
      <c r="E152" s="29">
        <f t="shared" si="68"/>
        <v>4469</v>
      </c>
      <c r="F152" s="32">
        <v>216</v>
      </c>
      <c r="G152" s="32">
        <v>221</v>
      </c>
      <c r="H152" s="32">
        <v>213</v>
      </c>
      <c r="I152" s="32">
        <v>217</v>
      </c>
      <c r="J152" s="32">
        <v>222</v>
      </c>
      <c r="K152" s="32">
        <v>247</v>
      </c>
      <c r="L152" s="32">
        <v>222</v>
      </c>
      <c r="M152" s="32">
        <v>244</v>
      </c>
      <c r="N152" s="32">
        <v>241</v>
      </c>
      <c r="O152" s="32">
        <v>230</v>
      </c>
      <c r="P152" s="32">
        <v>247</v>
      </c>
      <c r="Q152" s="32">
        <v>303</v>
      </c>
      <c r="R152" s="32">
        <v>301</v>
      </c>
      <c r="S152" s="32">
        <v>27</v>
      </c>
      <c r="T152" s="32">
        <v>119</v>
      </c>
      <c r="U152" s="32">
        <v>317</v>
      </c>
      <c r="V152" s="32">
        <v>318</v>
      </c>
      <c r="W152" s="32">
        <v>184</v>
      </c>
      <c r="X152" s="32">
        <v>0</v>
      </c>
      <c r="Y152" s="32">
        <v>0</v>
      </c>
      <c r="Z152" s="32">
        <v>0</v>
      </c>
      <c r="AA152" s="32">
        <v>0</v>
      </c>
      <c r="AB152" s="32">
        <v>170</v>
      </c>
      <c r="AC152" s="32">
        <v>210</v>
      </c>
    </row>
    <row r="153" spans="1:29" x14ac:dyDescent="0.8">
      <c r="B153" s="28"/>
      <c r="C153" s="29" t="s">
        <v>17</v>
      </c>
      <c r="D153" s="29">
        <f t="shared" si="67"/>
        <v>45.444216299999994</v>
      </c>
      <c r="E153" s="29">
        <f t="shared" si="68"/>
        <v>636.21902819999991</v>
      </c>
      <c r="F153" s="33"/>
      <c r="G153" s="33"/>
      <c r="H153" s="33"/>
      <c r="I153" s="33"/>
      <c r="J153" s="34"/>
      <c r="K153" s="34">
        <v>0</v>
      </c>
      <c r="L153" s="34">
        <v>14.348959800000001</v>
      </c>
      <c r="M153" s="34">
        <v>60.472494599999997</v>
      </c>
      <c r="N153" s="34">
        <v>120.17363399999999</v>
      </c>
      <c r="O153" s="34">
        <v>131.09532239999999</v>
      </c>
      <c r="P153" s="34">
        <v>53.556593999999997</v>
      </c>
      <c r="Q153" s="34">
        <v>54.056221800000003</v>
      </c>
      <c r="R153" s="34">
        <v>32.195314199999999</v>
      </c>
      <c r="S153" s="34">
        <v>32.896546200000003</v>
      </c>
      <c r="T153" s="34">
        <v>27.348047999999999</v>
      </c>
      <c r="U153" s="34">
        <v>43.511445600000002</v>
      </c>
      <c r="V153" s="34">
        <v>48.498958199999997</v>
      </c>
      <c r="W153" s="34">
        <v>17.083764599999999</v>
      </c>
      <c r="X153" s="34">
        <v>0.98172480000000006</v>
      </c>
      <c r="Y153" s="33" t="s">
        <v>72</v>
      </c>
      <c r="Z153" s="33"/>
      <c r="AA153" s="33"/>
      <c r="AB153" s="33"/>
      <c r="AC153" s="33"/>
    </row>
    <row r="154" spans="1:29" s="40" customFormat="1" x14ac:dyDescent="0.8">
      <c r="A154" s="18"/>
      <c r="B154" s="28"/>
      <c r="C154" s="35" t="s">
        <v>18</v>
      </c>
      <c r="D154" s="36">
        <f t="shared" ref="D154:AC154" si="69">SUM(D150:D153)</f>
        <v>577.46088296666665</v>
      </c>
      <c r="E154" s="36">
        <f t="shared" si="69"/>
        <v>13404.619028199999</v>
      </c>
      <c r="F154" s="37">
        <f t="shared" si="69"/>
        <v>509.5</v>
      </c>
      <c r="G154" s="37">
        <f t="shared" si="69"/>
        <v>513.6</v>
      </c>
      <c r="H154" s="37">
        <f t="shared" si="69"/>
        <v>506.5</v>
      </c>
      <c r="I154" s="37">
        <f t="shared" si="69"/>
        <v>510.2</v>
      </c>
      <c r="J154" s="37">
        <f t="shared" si="69"/>
        <v>514.20000000000005</v>
      </c>
      <c r="K154" s="37">
        <f t="shared" si="69"/>
        <v>539.6</v>
      </c>
      <c r="L154" s="37">
        <f t="shared" si="69"/>
        <v>529.84895979999999</v>
      </c>
      <c r="M154" s="37">
        <f t="shared" si="69"/>
        <v>597.07249460000003</v>
      </c>
      <c r="N154" s="37">
        <f t="shared" si="69"/>
        <v>655.87363400000004</v>
      </c>
      <c r="O154" s="37">
        <f t="shared" si="69"/>
        <v>661.79532240000003</v>
      </c>
      <c r="P154" s="37">
        <f t="shared" si="69"/>
        <v>599.956594</v>
      </c>
      <c r="Q154" s="37">
        <f t="shared" si="69"/>
        <v>654.75622180000005</v>
      </c>
      <c r="R154" s="37">
        <f t="shared" si="69"/>
        <v>790.89531420000003</v>
      </c>
      <c r="S154" s="37">
        <f t="shared" si="69"/>
        <v>519.79654620000008</v>
      </c>
      <c r="T154" s="37">
        <f t="shared" si="69"/>
        <v>411.94804799999997</v>
      </c>
      <c r="U154" s="37">
        <f t="shared" si="69"/>
        <v>604.0114456</v>
      </c>
      <c r="V154" s="37">
        <f t="shared" si="69"/>
        <v>686.7989581999999</v>
      </c>
      <c r="W154" s="37">
        <f t="shared" si="69"/>
        <v>719.88376459999995</v>
      </c>
      <c r="X154" s="37">
        <f t="shared" si="69"/>
        <v>555.1817248000001</v>
      </c>
      <c r="Y154" s="37">
        <f t="shared" si="69"/>
        <v>516.29999999999995</v>
      </c>
      <c r="Z154" s="37">
        <f t="shared" si="69"/>
        <v>494.2</v>
      </c>
      <c r="AA154" s="37">
        <f t="shared" si="69"/>
        <v>346.9</v>
      </c>
      <c r="AB154" s="37">
        <f t="shared" si="69"/>
        <v>463.2</v>
      </c>
      <c r="AC154" s="37">
        <f t="shared" si="69"/>
        <v>502.6</v>
      </c>
    </row>
    <row r="155" spans="1:29" x14ac:dyDescent="0.8">
      <c r="B155" s="28"/>
      <c r="C155" s="29"/>
      <c r="D155" s="29"/>
      <c r="E155" s="2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1:29" x14ac:dyDescent="0.8">
      <c r="B156" s="28" t="s">
        <v>73</v>
      </c>
      <c r="C156" s="29" t="s">
        <v>4</v>
      </c>
      <c r="D156" s="29">
        <f t="shared" ref="D156:D159" si="70">AVERAGE(F156:AC156)</f>
        <v>105.76250000000003</v>
      </c>
      <c r="E156" s="29">
        <f t="shared" ref="E156:E159" si="71">SUM(F156:AC156)</f>
        <v>2538.3000000000006</v>
      </c>
      <c r="F156" s="30">
        <v>11.7</v>
      </c>
      <c r="G156" s="30">
        <v>12.600000000000001</v>
      </c>
      <c r="H156" s="30">
        <v>11.7</v>
      </c>
      <c r="I156" s="30">
        <v>134.4</v>
      </c>
      <c r="J156" s="30">
        <v>159</v>
      </c>
      <c r="K156" s="30">
        <v>144.6</v>
      </c>
      <c r="L156" s="30">
        <v>150.9</v>
      </c>
      <c r="M156" s="30">
        <v>165.6</v>
      </c>
      <c r="N156" s="30">
        <v>193.5</v>
      </c>
      <c r="O156" s="30">
        <v>145.20000000000002</v>
      </c>
      <c r="P156" s="30">
        <v>8.6999999999999993</v>
      </c>
      <c r="Q156" s="30">
        <v>14.4</v>
      </c>
      <c r="R156" s="30">
        <v>8.4</v>
      </c>
      <c r="S156" s="30">
        <v>7.2</v>
      </c>
      <c r="T156" s="30">
        <v>24.900000000000002</v>
      </c>
      <c r="U156" s="30">
        <v>13.2</v>
      </c>
      <c r="V156" s="30">
        <v>67.2</v>
      </c>
      <c r="W156" s="30">
        <v>211.8</v>
      </c>
      <c r="X156" s="30">
        <v>235.5</v>
      </c>
      <c r="Y156" s="30">
        <v>178.2</v>
      </c>
      <c r="Z156" s="30">
        <v>175.5</v>
      </c>
      <c r="AA156" s="30">
        <v>156.9</v>
      </c>
      <c r="AB156" s="30">
        <v>160.5</v>
      </c>
      <c r="AC156" s="30">
        <v>146.69999999999999</v>
      </c>
    </row>
    <row r="157" spans="1:29" x14ac:dyDescent="0.8">
      <c r="B157" s="28"/>
      <c r="C157" s="29" t="s">
        <v>9</v>
      </c>
      <c r="D157" s="29">
        <f t="shared" si="70"/>
        <v>103.625</v>
      </c>
      <c r="E157" s="29">
        <f t="shared" si="71"/>
        <v>2487</v>
      </c>
      <c r="F157" s="32">
        <v>280</v>
      </c>
      <c r="G157" s="32">
        <v>279</v>
      </c>
      <c r="H157" s="32">
        <v>280</v>
      </c>
      <c r="I157" s="32">
        <v>21</v>
      </c>
      <c r="J157" s="32">
        <v>0</v>
      </c>
      <c r="K157" s="32">
        <v>0</v>
      </c>
      <c r="L157" s="32">
        <v>0</v>
      </c>
      <c r="M157" s="32">
        <v>7</v>
      </c>
      <c r="N157" s="32">
        <v>20</v>
      </c>
      <c r="O157" s="32">
        <v>26</v>
      </c>
      <c r="P157" s="32">
        <v>225</v>
      </c>
      <c r="Q157" s="32">
        <v>220</v>
      </c>
      <c r="R157" s="32">
        <v>220</v>
      </c>
      <c r="S157" s="32">
        <v>219</v>
      </c>
      <c r="T157" s="32">
        <v>220</v>
      </c>
      <c r="U157" s="32">
        <v>220</v>
      </c>
      <c r="V157" s="32">
        <v>220</v>
      </c>
      <c r="W157" s="32">
        <v>30</v>
      </c>
      <c r="X157" s="32">
        <v>0</v>
      </c>
      <c r="Y157" s="32">
        <v>0</v>
      </c>
      <c r="Z157" s="32">
        <v>0</v>
      </c>
      <c r="AA157" s="32">
        <v>0</v>
      </c>
      <c r="AB157" s="32">
        <v>0</v>
      </c>
      <c r="AC157" s="32">
        <v>0</v>
      </c>
    </row>
    <row r="158" spans="1:29" x14ac:dyDescent="0.8">
      <c r="B158" s="28"/>
      <c r="C158" s="29" t="s">
        <v>14</v>
      </c>
      <c r="D158" s="29">
        <f t="shared" si="70"/>
        <v>282.3478260869565</v>
      </c>
      <c r="E158" s="29">
        <f t="shared" si="71"/>
        <v>6494</v>
      </c>
      <c r="F158" s="32">
        <v>204</v>
      </c>
      <c r="G158" s="32">
        <v>197</v>
      </c>
      <c r="H158" s="32">
        <v>196</v>
      </c>
      <c r="I158" s="32">
        <v>202</v>
      </c>
      <c r="J158" s="32">
        <v>318</v>
      </c>
      <c r="K158" s="32">
        <v>318</v>
      </c>
      <c r="L158" s="32">
        <v>318</v>
      </c>
      <c r="M158" s="32">
        <v>318</v>
      </c>
      <c r="N158" s="32">
        <v>317</v>
      </c>
      <c r="O158" s="32">
        <v>318</v>
      </c>
      <c r="P158" s="32">
        <v>292</v>
      </c>
      <c r="Q158" s="32">
        <v>200</v>
      </c>
      <c r="R158" s="32">
        <v>209</v>
      </c>
      <c r="S158" s="32">
        <v>162</v>
      </c>
      <c r="T158" s="32">
        <v>183</v>
      </c>
      <c r="U158" s="32">
        <v>244</v>
      </c>
      <c r="V158" s="32">
        <v>273</v>
      </c>
      <c r="W158" s="32">
        <v>318</v>
      </c>
      <c r="X158" s="32">
        <v>318</v>
      </c>
      <c r="Y158" s="32">
        <v>318</v>
      </c>
      <c r="Z158" s="32">
        <v>318</v>
      </c>
      <c r="AA158" s="32">
        <v>636</v>
      </c>
      <c r="AB158" s="32">
        <v>317</v>
      </c>
      <c r="AC158" s="32"/>
    </row>
    <row r="159" spans="1:29" x14ac:dyDescent="0.8">
      <c r="B159" s="28"/>
      <c r="C159" s="29" t="s">
        <v>17</v>
      </c>
      <c r="D159" s="29">
        <f t="shared" si="70"/>
        <v>102.56881877142857</v>
      </c>
      <c r="E159" s="29">
        <f t="shared" si="71"/>
        <v>1435.9634627999999</v>
      </c>
      <c r="F159" s="33"/>
      <c r="G159" s="33"/>
      <c r="H159" s="33"/>
      <c r="I159" s="33"/>
      <c r="J159" s="34"/>
      <c r="K159" s="34">
        <v>0</v>
      </c>
      <c r="L159" s="34">
        <v>7.8894809999999991</v>
      </c>
      <c r="M159" s="34">
        <v>42.009051300000003</v>
      </c>
      <c r="N159" s="34">
        <v>86.647929599999983</v>
      </c>
      <c r="O159" s="34">
        <v>128.26737689999999</v>
      </c>
      <c r="P159" s="34">
        <v>209.33422919999998</v>
      </c>
      <c r="Q159" s="34">
        <v>213.89259599999997</v>
      </c>
      <c r="R159" s="34">
        <v>198.47401769999999</v>
      </c>
      <c r="S159" s="34">
        <v>209.41215</v>
      </c>
      <c r="T159" s="34">
        <v>193.10722259999997</v>
      </c>
      <c r="U159" s="34">
        <v>124.1180943</v>
      </c>
      <c r="V159" s="34">
        <v>21.993145799999997</v>
      </c>
      <c r="W159" s="34">
        <v>0.81816839999999991</v>
      </c>
      <c r="X159" s="34">
        <v>0</v>
      </c>
      <c r="Y159" s="33"/>
      <c r="Z159" s="33"/>
      <c r="AA159" s="33"/>
      <c r="AB159" s="33"/>
      <c r="AC159" s="33"/>
    </row>
    <row r="160" spans="1:29" s="40" customFormat="1" x14ac:dyDescent="0.8">
      <c r="A160" s="18"/>
      <c r="B160" s="28"/>
      <c r="C160" s="35" t="s">
        <v>18</v>
      </c>
      <c r="D160" s="36">
        <f t="shared" ref="D160:AC160" si="72">SUM(D156:D159)</f>
        <v>594.30414485838514</v>
      </c>
      <c r="E160" s="36">
        <f t="shared" si="72"/>
        <v>12955.263462800001</v>
      </c>
      <c r="F160" s="37">
        <f t="shared" si="72"/>
        <v>495.7</v>
      </c>
      <c r="G160" s="37">
        <f t="shared" si="72"/>
        <v>488.6</v>
      </c>
      <c r="H160" s="37">
        <f t="shared" si="72"/>
        <v>487.7</v>
      </c>
      <c r="I160" s="37">
        <f t="shared" si="72"/>
        <v>357.4</v>
      </c>
      <c r="J160" s="37">
        <f t="shared" si="72"/>
        <v>477</v>
      </c>
      <c r="K160" s="37">
        <f t="shared" si="72"/>
        <v>462.6</v>
      </c>
      <c r="L160" s="37">
        <f t="shared" si="72"/>
        <v>476.78948099999997</v>
      </c>
      <c r="M160" s="37">
        <f t="shared" si="72"/>
        <v>532.60905130000003</v>
      </c>
      <c r="N160" s="37">
        <f t="shared" si="72"/>
        <v>617.1479296</v>
      </c>
      <c r="O160" s="37">
        <f t="shared" si="72"/>
        <v>617.46737690000009</v>
      </c>
      <c r="P160" s="37">
        <f t="shared" si="72"/>
        <v>735.03422920000003</v>
      </c>
      <c r="Q160" s="37">
        <f t="shared" si="72"/>
        <v>648.292596</v>
      </c>
      <c r="R160" s="37">
        <f t="shared" si="72"/>
        <v>635.87401769999997</v>
      </c>
      <c r="S160" s="37">
        <f t="shared" si="72"/>
        <v>597.61214999999993</v>
      </c>
      <c r="T160" s="37">
        <f t="shared" si="72"/>
        <v>621.00722259999998</v>
      </c>
      <c r="U160" s="37">
        <f t="shared" si="72"/>
        <v>601.31809429999998</v>
      </c>
      <c r="V160" s="37">
        <f t="shared" si="72"/>
        <v>582.19314580000002</v>
      </c>
      <c r="W160" s="37">
        <f t="shared" si="72"/>
        <v>560.61816839999994</v>
      </c>
      <c r="X160" s="37">
        <f t="shared" si="72"/>
        <v>553.5</v>
      </c>
      <c r="Y160" s="37">
        <f t="shared" si="72"/>
        <v>496.2</v>
      </c>
      <c r="Z160" s="37">
        <f t="shared" si="72"/>
        <v>493.5</v>
      </c>
      <c r="AA160" s="37">
        <f t="shared" si="72"/>
        <v>792.9</v>
      </c>
      <c r="AB160" s="37">
        <f t="shared" si="72"/>
        <v>477.5</v>
      </c>
      <c r="AC160" s="37">
        <f t="shared" si="72"/>
        <v>146.69999999999999</v>
      </c>
    </row>
    <row r="161" spans="1:29" x14ac:dyDescent="0.8">
      <c r="B161" s="28"/>
      <c r="C161" s="29"/>
      <c r="D161" s="29"/>
      <c r="E161" s="2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1:29" x14ac:dyDescent="0.8">
      <c r="B162" s="28" t="s">
        <v>74</v>
      </c>
      <c r="C162" s="29" t="s">
        <v>4</v>
      </c>
      <c r="D162" s="29">
        <f t="shared" ref="D162:D165" si="73">AVERAGE(F162:AC162)</f>
        <v>166.71250000000001</v>
      </c>
      <c r="E162" s="29">
        <f t="shared" ref="E162:E165" si="74">SUM(F162:AC162)</f>
        <v>4001.1</v>
      </c>
      <c r="F162" s="30">
        <v>462.29999999999995</v>
      </c>
      <c r="G162" s="30">
        <v>447.3</v>
      </c>
      <c r="H162" s="30">
        <v>440.99999999999994</v>
      </c>
      <c r="I162" s="30">
        <v>462.9</v>
      </c>
      <c r="J162" s="30">
        <v>459</v>
      </c>
      <c r="K162" s="30">
        <v>463.2</v>
      </c>
      <c r="L162" s="30">
        <v>482.7</v>
      </c>
      <c r="M162" s="30">
        <v>508.5</v>
      </c>
      <c r="N162" s="30">
        <v>144.89999999999998</v>
      </c>
      <c r="O162" s="30">
        <v>13.2</v>
      </c>
      <c r="P162" s="30">
        <v>14.1</v>
      </c>
      <c r="Q162" s="30">
        <v>12.899999999999999</v>
      </c>
      <c r="R162" s="30">
        <v>12.6</v>
      </c>
      <c r="S162" s="30">
        <v>12.600000000000001</v>
      </c>
      <c r="T162" s="30">
        <v>6.6</v>
      </c>
      <c r="U162" s="30">
        <v>6.8999999999999995</v>
      </c>
      <c r="V162" s="30">
        <v>8.4</v>
      </c>
      <c r="W162" s="30">
        <v>5.4</v>
      </c>
      <c r="X162" s="30">
        <v>6.3</v>
      </c>
      <c r="Y162" s="30">
        <v>6</v>
      </c>
      <c r="Z162" s="30">
        <v>5.7</v>
      </c>
      <c r="AA162" s="30">
        <v>6.3</v>
      </c>
      <c r="AB162" s="30">
        <v>6</v>
      </c>
      <c r="AC162" s="30">
        <v>6.3</v>
      </c>
    </row>
    <row r="163" spans="1:29" x14ac:dyDescent="0.8">
      <c r="B163" s="28"/>
      <c r="C163" s="29" t="s">
        <v>9</v>
      </c>
      <c r="D163" s="29">
        <f t="shared" si="73"/>
        <v>186.75</v>
      </c>
      <c r="E163" s="29">
        <f t="shared" si="74"/>
        <v>4482</v>
      </c>
      <c r="F163" s="32">
        <v>0</v>
      </c>
      <c r="G163" s="32">
        <v>0</v>
      </c>
      <c r="H163" s="32">
        <v>0</v>
      </c>
      <c r="I163" s="32">
        <v>0</v>
      </c>
      <c r="J163" s="32">
        <v>0</v>
      </c>
      <c r="K163" s="32">
        <v>0</v>
      </c>
      <c r="L163" s="32">
        <v>0</v>
      </c>
      <c r="M163" s="32">
        <v>0</v>
      </c>
      <c r="N163" s="32">
        <v>205</v>
      </c>
      <c r="O163" s="32">
        <v>280</v>
      </c>
      <c r="P163" s="32">
        <v>300</v>
      </c>
      <c r="Q163" s="32">
        <v>299</v>
      </c>
      <c r="R163" s="32">
        <v>300</v>
      </c>
      <c r="S163" s="32">
        <v>300</v>
      </c>
      <c r="T163" s="32">
        <v>300</v>
      </c>
      <c r="U163" s="32">
        <v>299</v>
      </c>
      <c r="V163" s="32">
        <v>300</v>
      </c>
      <c r="W163" s="32">
        <v>300</v>
      </c>
      <c r="X163" s="32">
        <v>300</v>
      </c>
      <c r="Y163" s="32">
        <v>300</v>
      </c>
      <c r="Z163" s="32">
        <v>300</v>
      </c>
      <c r="AA163" s="32">
        <v>300</v>
      </c>
      <c r="AB163" s="32">
        <v>299</v>
      </c>
      <c r="AC163" s="32">
        <v>100</v>
      </c>
    </row>
    <row r="164" spans="1:29" x14ac:dyDescent="0.8">
      <c r="B164" s="28"/>
      <c r="C164" s="29" t="s">
        <v>14</v>
      </c>
      <c r="D164" s="29">
        <f t="shared" si="73"/>
        <v>145.95833333333334</v>
      </c>
      <c r="E164" s="29">
        <f t="shared" si="74"/>
        <v>3503</v>
      </c>
      <c r="F164" s="32">
        <v>291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160</v>
      </c>
      <c r="P164" s="32">
        <v>238</v>
      </c>
      <c r="Q164" s="32">
        <v>176</v>
      </c>
      <c r="R164" s="32">
        <v>137</v>
      </c>
      <c r="S164" s="32">
        <v>169</v>
      </c>
      <c r="T164" s="32">
        <v>264</v>
      </c>
      <c r="U164" s="32">
        <v>234</v>
      </c>
      <c r="V164" s="32">
        <v>287</v>
      </c>
      <c r="W164" s="32">
        <v>259</v>
      </c>
      <c r="X164" s="32">
        <v>240</v>
      </c>
      <c r="Y164" s="32">
        <v>232</v>
      </c>
      <c r="Z164" s="32">
        <v>210</v>
      </c>
      <c r="AA164" s="32">
        <v>191</v>
      </c>
      <c r="AB164" s="32">
        <v>183</v>
      </c>
      <c r="AC164" s="32">
        <v>232</v>
      </c>
    </row>
    <row r="165" spans="1:29" x14ac:dyDescent="0.8">
      <c r="B165" s="28"/>
      <c r="C165" s="29" t="s">
        <v>17</v>
      </c>
      <c r="D165" s="29">
        <f t="shared" si="73"/>
        <v>84.69601401428568</v>
      </c>
      <c r="E165" s="29">
        <f t="shared" si="74"/>
        <v>1185.7441961999996</v>
      </c>
      <c r="F165" s="33"/>
      <c r="G165" s="33"/>
      <c r="H165" s="33"/>
      <c r="I165" s="33"/>
      <c r="J165" s="34"/>
      <c r="K165" s="34">
        <v>0</v>
      </c>
      <c r="L165" s="34">
        <v>10.902579299999998</v>
      </c>
      <c r="M165" s="34">
        <v>37.176165300000001</v>
      </c>
      <c r="N165" s="34">
        <v>97.480757399999987</v>
      </c>
      <c r="O165" s="34">
        <v>137.84043749999998</v>
      </c>
      <c r="P165" s="34">
        <v>171.96733259999999</v>
      </c>
      <c r="Q165" s="34">
        <v>224.74463819999997</v>
      </c>
      <c r="R165" s="34">
        <v>128.82687149999998</v>
      </c>
      <c r="S165" s="34">
        <v>80.028959399999991</v>
      </c>
      <c r="T165" s="34">
        <v>139.71986189999998</v>
      </c>
      <c r="U165" s="34">
        <v>83.9316417</v>
      </c>
      <c r="V165" s="34">
        <v>53.477295299999994</v>
      </c>
      <c r="W165" s="34">
        <v>18.698354999999999</v>
      </c>
      <c r="X165" s="34">
        <v>0.9493010999999999</v>
      </c>
      <c r="Y165" s="33"/>
      <c r="Z165" s="33"/>
      <c r="AA165" s="33"/>
      <c r="AB165" s="33"/>
      <c r="AC165" s="33"/>
    </row>
    <row r="166" spans="1:29" s="40" customFormat="1" x14ac:dyDescent="0.8">
      <c r="A166" s="18"/>
      <c r="B166" s="28"/>
      <c r="C166" s="35" t="s">
        <v>18</v>
      </c>
      <c r="D166" s="36">
        <f t="shared" ref="D166:AC166" si="75">SUM(D162:D165)</f>
        <v>584.116847347619</v>
      </c>
      <c r="E166" s="36">
        <f t="shared" si="75"/>
        <v>13171.8441962</v>
      </c>
      <c r="F166" s="37">
        <f t="shared" si="75"/>
        <v>753.3</v>
      </c>
      <c r="G166" s="37">
        <f t="shared" si="75"/>
        <v>447.3</v>
      </c>
      <c r="H166" s="37">
        <f t="shared" si="75"/>
        <v>440.99999999999994</v>
      </c>
      <c r="I166" s="37">
        <f t="shared" si="75"/>
        <v>462.9</v>
      </c>
      <c r="J166" s="37">
        <f t="shared" si="75"/>
        <v>459</v>
      </c>
      <c r="K166" s="37">
        <f t="shared" si="75"/>
        <v>463.2</v>
      </c>
      <c r="L166" s="37">
        <f t="shared" si="75"/>
        <v>493.6025793</v>
      </c>
      <c r="M166" s="37">
        <f t="shared" si="75"/>
        <v>545.67616529999998</v>
      </c>
      <c r="N166" s="37">
        <f t="shared" si="75"/>
        <v>447.38075739999999</v>
      </c>
      <c r="O166" s="37">
        <f t="shared" si="75"/>
        <v>591.04043749999994</v>
      </c>
      <c r="P166" s="37">
        <f t="shared" si="75"/>
        <v>724.06733259999999</v>
      </c>
      <c r="Q166" s="37">
        <f t="shared" si="75"/>
        <v>712.64463819999992</v>
      </c>
      <c r="R166" s="37">
        <f t="shared" si="75"/>
        <v>578.42687150000006</v>
      </c>
      <c r="S166" s="37">
        <f t="shared" si="75"/>
        <v>561.62895939999999</v>
      </c>
      <c r="T166" s="37">
        <f t="shared" si="75"/>
        <v>710.31986189999998</v>
      </c>
      <c r="U166" s="37">
        <f t="shared" si="75"/>
        <v>623.83164169999998</v>
      </c>
      <c r="V166" s="37">
        <f t="shared" si="75"/>
        <v>648.87729530000001</v>
      </c>
      <c r="W166" s="37">
        <f t="shared" si="75"/>
        <v>583.09835499999997</v>
      </c>
      <c r="X166" s="37">
        <f t="shared" si="75"/>
        <v>547.24930109999991</v>
      </c>
      <c r="Y166" s="37">
        <f t="shared" si="75"/>
        <v>538</v>
      </c>
      <c r="Z166" s="37">
        <f t="shared" si="75"/>
        <v>515.70000000000005</v>
      </c>
      <c r="AA166" s="37">
        <f t="shared" si="75"/>
        <v>497.3</v>
      </c>
      <c r="AB166" s="37">
        <f t="shared" si="75"/>
        <v>488</v>
      </c>
      <c r="AC166" s="37">
        <f t="shared" si="75"/>
        <v>338.3</v>
      </c>
    </row>
    <row r="167" spans="1:29" x14ac:dyDescent="0.8">
      <c r="B167" s="28"/>
      <c r="C167" s="29"/>
      <c r="D167" s="29"/>
      <c r="E167" s="2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1:29" x14ac:dyDescent="0.8">
      <c r="B168" s="28" t="s">
        <v>75</v>
      </c>
      <c r="C168" s="29" t="s">
        <v>4</v>
      </c>
      <c r="D168" s="29">
        <f t="shared" ref="D168:D171" si="76">AVERAGE(F168:AC168)</f>
        <v>13.075000000000003</v>
      </c>
      <c r="E168" s="29">
        <f t="shared" ref="E168:E171" si="77">SUM(F168:AC168)</f>
        <v>313.80000000000007</v>
      </c>
      <c r="F168" s="30">
        <v>6.3</v>
      </c>
      <c r="G168" s="30">
        <v>6.3</v>
      </c>
      <c r="H168" s="30">
        <v>6.3</v>
      </c>
      <c r="I168" s="30">
        <v>6.6</v>
      </c>
      <c r="J168" s="30">
        <v>6.6</v>
      </c>
      <c r="K168" s="30">
        <v>90.6</v>
      </c>
      <c r="L168" s="30">
        <v>25.200000000000003</v>
      </c>
      <c r="M168" s="30">
        <v>6.6</v>
      </c>
      <c r="N168" s="30">
        <v>7.2</v>
      </c>
      <c r="O168" s="30">
        <v>9.6</v>
      </c>
      <c r="P168" s="30">
        <v>14.4</v>
      </c>
      <c r="Q168" s="30">
        <v>35.700000000000003</v>
      </c>
      <c r="R168" s="30">
        <v>7.5</v>
      </c>
      <c r="S168" s="30">
        <v>12</v>
      </c>
      <c r="T168" s="30">
        <v>9.6</v>
      </c>
      <c r="U168" s="30">
        <v>9</v>
      </c>
      <c r="V168" s="30">
        <v>7.2</v>
      </c>
      <c r="W168" s="30">
        <v>6.3</v>
      </c>
      <c r="X168" s="30">
        <v>8.1</v>
      </c>
      <c r="Y168" s="30">
        <v>6.6</v>
      </c>
      <c r="Z168" s="30">
        <v>6.8999999999999995</v>
      </c>
      <c r="AA168" s="30">
        <v>6.3</v>
      </c>
      <c r="AB168" s="30">
        <v>6.6</v>
      </c>
      <c r="AC168" s="30">
        <v>6.3</v>
      </c>
    </row>
    <row r="169" spans="1:29" x14ac:dyDescent="0.8">
      <c r="B169" s="28"/>
      <c r="C169" s="29" t="s">
        <v>9</v>
      </c>
      <c r="D169" s="29">
        <f t="shared" si="76"/>
        <v>283.04166666666669</v>
      </c>
      <c r="E169" s="29">
        <f t="shared" si="77"/>
        <v>6793</v>
      </c>
      <c r="F169" s="32">
        <v>300</v>
      </c>
      <c r="G169" s="32">
        <v>300</v>
      </c>
      <c r="H169" s="32">
        <v>300</v>
      </c>
      <c r="I169" s="32">
        <v>299</v>
      </c>
      <c r="J169" s="32">
        <v>300</v>
      </c>
      <c r="K169" s="32">
        <v>132</v>
      </c>
      <c r="L169" s="32">
        <v>238</v>
      </c>
      <c r="M169" s="32">
        <v>300</v>
      </c>
      <c r="N169" s="32">
        <v>300</v>
      </c>
      <c r="O169" s="32">
        <v>300</v>
      </c>
      <c r="P169" s="32">
        <v>298</v>
      </c>
      <c r="Q169" s="32">
        <v>131</v>
      </c>
      <c r="R169" s="32">
        <v>297</v>
      </c>
      <c r="S169" s="32">
        <v>300</v>
      </c>
      <c r="T169" s="32">
        <v>300</v>
      </c>
      <c r="U169" s="32">
        <v>300</v>
      </c>
      <c r="V169" s="32">
        <v>299</v>
      </c>
      <c r="W169" s="32">
        <v>300</v>
      </c>
      <c r="X169" s="32">
        <v>300</v>
      </c>
      <c r="Y169" s="32">
        <v>300</v>
      </c>
      <c r="Z169" s="32">
        <v>300</v>
      </c>
      <c r="AA169" s="32">
        <v>300</v>
      </c>
      <c r="AB169" s="32">
        <v>299</v>
      </c>
      <c r="AC169" s="32">
        <v>300</v>
      </c>
    </row>
    <row r="170" spans="1:29" x14ac:dyDescent="0.8">
      <c r="B170" s="28"/>
      <c r="C170" s="29" t="s">
        <v>14</v>
      </c>
      <c r="D170" s="29">
        <f t="shared" si="76"/>
        <v>179.75</v>
      </c>
      <c r="E170" s="29">
        <f t="shared" si="77"/>
        <v>4314</v>
      </c>
      <c r="F170" s="32">
        <v>177</v>
      </c>
      <c r="G170" s="32">
        <v>181</v>
      </c>
      <c r="H170" s="32">
        <v>183</v>
      </c>
      <c r="I170" s="32">
        <v>175</v>
      </c>
      <c r="J170" s="32">
        <v>167</v>
      </c>
      <c r="K170" s="32">
        <v>214</v>
      </c>
      <c r="L170" s="32">
        <v>269</v>
      </c>
      <c r="M170" s="32">
        <v>215</v>
      </c>
      <c r="N170" s="32">
        <v>187</v>
      </c>
      <c r="O170" s="32">
        <v>242</v>
      </c>
      <c r="P170" s="32">
        <v>225</v>
      </c>
      <c r="Q170" s="32">
        <v>128</v>
      </c>
      <c r="R170" s="32">
        <v>190</v>
      </c>
      <c r="S170" s="32">
        <v>90</v>
      </c>
      <c r="T170" s="32">
        <v>109</v>
      </c>
      <c r="U170" s="32">
        <v>210</v>
      </c>
      <c r="V170" s="32">
        <v>192</v>
      </c>
      <c r="W170" s="32">
        <v>226</v>
      </c>
      <c r="X170" s="32">
        <v>266</v>
      </c>
      <c r="Y170" s="32">
        <v>276</v>
      </c>
      <c r="Z170" s="32">
        <v>0</v>
      </c>
      <c r="AA170" s="32">
        <v>0</v>
      </c>
      <c r="AB170" s="32">
        <v>189</v>
      </c>
      <c r="AC170" s="32">
        <v>203</v>
      </c>
    </row>
    <row r="171" spans="1:29" x14ac:dyDescent="0.8">
      <c r="B171" s="28"/>
      <c r="C171" s="29" t="s">
        <v>17</v>
      </c>
      <c r="D171" s="29">
        <f t="shared" si="76"/>
        <v>110.65291194285713</v>
      </c>
      <c r="E171" s="29">
        <f t="shared" si="77"/>
        <v>1549.1407671999998</v>
      </c>
      <c r="F171" s="33"/>
      <c r="G171" s="33"/>
      <c r="H171" s="33"/>
      <c r="I171" s="33"/>
      <c r="J171" s="34"/>
      <c r="K171" s="34">
        <v>0</v>
      </c>
      <c r="L171" s="34">
        <v>13.133275999999999</v>
      </c>
      <c r="M171" s="34">
        <v>47.780558799999994</v>
      </c>
      <c r="N171" s="34">
        <v>73.95262679999999</v>
      </c>
      <c r="O171" s="34">
        <v>115.58227719999999</v>
      </c>
      <c r="P171" s="34">
        <v>198.47309039999999</v>
      </c>
      <c r="Q171" s="34">
        <v>258.1491848</v>
      </c>
      <c r="R171" s="34">
        <v>192.87963759999997</v>
      </c>
      <c r="S171" s="34">
        <v>228.13161799999997</v>
      </c>
      <c r="T171" s="34">
        <v>128.8383824</v>
      </c>
      <c r="U171" s="34">
        <v>154.45299479999997</v>
      </c>
      <c r="V171" s="34">
        <v>113.62645839999999</v>
      </c>
      <c r="W171" s="34">
        <v>22.874576399999999</v>
      </c>
      <c r="X171" s="34">
        <v>1.2660856</v>
      </c>
      <c r="Y171" s="33"/>
      <c r="Z171" s="33"/>
      <c r="AA171" s="33"/>
      <c r="AB171" s="33"/>
      <c r="AC171" s="33"/>
    </row>
    <row r="172" spans="1:29" s="40" customFormat="1" x14ac:dyDescent="0.8">
      <c r="A172" s="18"/>
      <c r="B172" s="28"/>
      <c r="C172" s="35" t="s">
        <v>18</v>
      </c>
      <c r="D172" s="36">
        <f t="shared" ref="D172:AC172" si="78">SUM(D168:D171)</f>
        <v>586.51957860952382</v>
      </c>
      <c r="E172" s="36">
        <f t="shared" si="78"/>
        <v>12969.9407672</v>
      </c>
      <c r="F172" s="37">
        <f t="shared" si="78"/>
        <v>483.3</v>
      </c>
      <c r="G172" s="37">
        <f t="shared" si="78"/>
        <v>487.3</v>
      </c>
      <c r="H172" s="37">
        <f t="shared" si="78"/>
        <v>489.3</v>
      </c>
      <c r="I172" s="37">
        <f t="shared" si="78"/>
        <v>480.6</v>
      </c>
      <c r="J172" s="37">
        <f t="shared" si="78"/>
        <v>473.6</v>
      </c>
      <c r="K172" s="37">
        <f t="shared" si="78"/>
        <v>436.6</v>
      </c>
      <c r="L172" s="37">
        <f t="shared" si="78"/>
        <v>545.33327600000007</v>
      </c>
      <c r="M172" s="37">
        <f t="shared" si="78"/>
        <v>569.38055880000002</v>
      </c>
      <c r="N172" s="37">
        <f t="shared" si="78"/>
        <v>568.15262680000001</v>
      </c>
      <c r="O172" s="37">
        <f t="shared" si="78"/>
        <v>667.18227720000004</v>
      </c>
      <c r="P172" s="37">
        <f t="shared" si="78"/>
        <v>735.87309039999991</v>
      </c>
      <c r="Q172" s="37">
        <f t="shared" si="78"/>
        <v>552.84918479999999</v>
      </c>
      <c r="R172" s="37">
        <f t="shared" si="78"/>
        <v>687.37963760000002</v>
      </c>
      <c r="S172" s="37">
        <f t="shared" si="78"/>
        <v>630.131618</v>
      </c>
      <c r="T172" s="37">
        <f t="shared" si="78"/>
        <v>547.43838240000002</v>
      </c>
      <c r="U172" s="37">
        <f t="shared" si="78"/>
        <v>673.45299479999994</v>
      </c>
      <c r="V172" s="37">
        <f t="shared" si="78"/>
        <v>611.82645839999998</v>
      </c>
      <c r="W172" s="37">
        <f t="shared" si="78"/>
        <v>555.17457639999998</v>
      </c>
      <c r="X172" s="37">
        <f t="shared" si="78"/>
        <v>575.36608560000002</v>
      </c>
      <c r="Y172" s="37">
        <f t="shared" si="78"/>
        <v>582.6</v>
      </c>
      <c r="Z172" s="37">
        <f t="shared" si="78"/>
        <v>306.89999999999998</v>
      </c>
      <c r="AA172" s="37">
        <f t="shared" si="78"/>
        <v>306.3</v>
      </c>
      <c r="AB172" s="37">
        <f t="shared" si="78"/>
        <v>494.6</v>
      </c>
      <c r="AC172" s="37">
        <f t="shared" si="78"/>
        <v>509.3</v>
      </c>
    </row>
    <row r="173" spans="1:29" x14ac:dyDescent="0.8">
      <c r="B173" s="28"/>
      <c r="C173" s="29"/>
      <c r="D173" s="29"/>
      <c r="E173" s="2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1:29" x14ac:dyDescent="0.8">
      <c r="B174" s="28" t="s">
        <v>76</v>
      </c>
      <c r="C174" s="29" t="s">
        <v>4</v>
      </c>
      <c r="D174" s="29">
        <f t="shared" ref="D174:D177" si="79">AVERAGE(F174:AC174)</f>
        <v>7.825000000000002</v>
      </c>
      <c r="E174" s="29">
        <f t="shared" ref="E174:E177" si="80">SUM(F174:AC174)</f>
        <v>187.80000000000004</v>
      </c>
      <c r="F174" s="30">
        <v>6.3</v>
      </c>
      <c r="G174" s="30">
        <v>6.6</v>
      </c>
      <c r="H174" s="30">
        <v>6.6</v>
      </c>
      <c r="I174" s="30">
        <v>6.6</v>
      </c>
      <c r="J174" s="30">
        <v>6.6</v>
      </c>
      <c r="K174" s="30">
        <v>6.6</v>
      </c>
      <c r="L174" s="30">
        <v>6.6</v>
      </c>
      <c r="M174" s="30">
        <v>6.6</v>
      </c>
      <c r="N174" s="30">
        <v>7.8</v>
      </c>
      <c r="O174" s="30">
        <v>6.8999999999999995</v>
      </c>
      <c r="P174" s="30">
        <v>7.5</v>
      </c>
      <c r="Q174" s="30">
        <v>5.4</v>
      </c>
      <c r="R174" s="30">
        <v>11.7</v>
      </c>
      <c r="S174" s="30">
        <v>15.3</v>
      </c>
      <c r="T174" s="30">
        <v>14.399999999999999</v>
      </c>
      <c r="U174" s="30">
        <v>11.399999999999999</v>
      </c>
      <c r="V174" s="30">
        <v>11.4</v>
      </c>
      <c r="W174" s="30">
        <v>6</v>
      </c>
      <c r="X174" s="30">
        <v>6</v>
      </c>
      <c r="Y174" s="30">
        <v>6</v>
      </c>
      <c r="Z174" s="30">
        <v>6.3</v>
      </c>
      <c r="AA174" s="30">
        <v>6.6</v>
      </c>
      <c r="AB174" s="30">
        <v>6.3</v>
      </c>
      <c r="AC174" s="30">
        <v>6.3</v>
      </c>
    </row>
    <row r="175" spans="1:29" x14ac:dyDescent="0.8">
      <c r="B175" s="28"/>
      <c r="C175" s="29" t="s">
        <v>9</v>
      </c>
      <c r="D175" s="29">
        <f t="shared" si="79"/>
        <v>289.875</v>
      </c>
      <c r="E175" s="29">
        <f t="shared" si="80"/>
        <v>6957</v>
      </c>
      <c r="F175" s="32">
        <v>300</v>
      </c>
      <c r="G175" s="32">
        <v>300</v>
      </c>
      <c r="H175" s="32">
        <v>300</v>
      </c>
      <c r="I175" s="32">
        <v>300</v>
      </c>
      <c r="J175" s="32">
        <v>299</v>
      </c>
      <c r="K175" s="32">
        <v>300</v>
      </c>
      <c r="L175" s="32">
        <v>300</v>
      </c>
      <c r="M175" s="32">
        <v>300</v>
      </c>
      <c r="N175" s="32">
        <v>300</v>
      </c>
      <c r="O175" s="32">
        <v>300</v>
      </c>
      <c r="P175" s="32">
        <v>299</v>
      </c>
      <c r="Q175" s="32">
        <v>286</v>
      </c>
      <c r="R175" s="32">
        <v>228</v>
      </c>
      <c r="S175" s="32">
        <v>194</v>
      </c>
      <c r="T175" s="32">
        <v>280</v>
      </c>
      <c r="U175" s="32">
        <v>280</v>
      </c>
      <c r="V175" s="32">
        <v>292</v>
      </c>
      <c r="W175" s="32">
        <v>300</v>
      </c>
      <c r="X175" s="32">
        <v>300</v>
      </c>
      <c r="Y175" s="32">
        <v>299</v>
      </c>
      <c r="Z175" s="32">
        <v>300</v>
      </c>
      <c r="AA175" s="32">
        <v>300</v>
      </c>
      <c r="AB175" s="32">
        <v>300</v>
      </c>
      <c r="AC175" s="32">
        <v>300</v>
      </c>
    </row>
    <row r="176" spans="1:29" x14ac:dyDescent="0.8">
      <c r="B176" s="28"/>
      <c r="C176" s="29" t="s">
        <v>14</v>
      </c>
      <c r="D176" s="29">
        <f t="shared" si="79"/>
        <v>203.54166666666666</v>
      </c>
      <c r="E176" s="29">
        <f t="shared" si="80"/>
        <v>4885</v>
      </c>
      <c r="F176" s="32">
        <v>175</v>
      </c>
      <c r="G176" s="32">
        <v>188</v>
      </c>
      <c r="H176" s="32">
        <v>171</v>
      </c>
      <c r="I176" s="32">
        <v>190</v>
      </c>
      <c r="J176" s="32">
        <v>180</v>
      </c>
      <c r="K176" s="32">
        <v>214</v>
      </c>
      <c r="L176" s="32">
        <v>187</v>
      </c>
      <c r="M176" s="32">
        <v>219</v>
      </c>
      <c r="N176" s="32">
        <v>198</v>
      </c>
      <c r="O176" s="32">
        <v>247</v>
      </c>
      <c r="P176" s="32">
        <v>178</v>
      </c>
      <c r="Q176" s="32">
        <v>205</v>
      </c>
      <c r="R176" s="32">
        <v>96</v>
      </c>
      <c r="S176" s="32">
        <v>113</v>
      </c>
      <c r="T176" s="32">
        <v>153</v>
      </c>
      <c r="U176" s="32">
        <v>229</v>
      </c>
      <c r="V176" s="32">
        <v>263</v>
      </c>
      <c r="W176" s="32">
        <v>283</v>
      </c>
      <c r="X176" s="32">
        <v>262</v>
      </c>
      <c r="Y176" s="32">
        <v>251</v>
      </c>
      <c r="Z176" s="32">
        <v>238</v>
      </c>
      <c r="AA176" s="32">
        <v>215</v>
      </c>
      <c r="AB176" s="32">
        <v>220</v>
      </c>
      <c r="AC176" s="32">
        <v>210</v>
      </c>
    </row>
    <row r="177" spans="1:29" x14ac:dyDescent="0.8">
      <c r="B177" s="28"/>
      <c r="C177" s="29" t="s">
        <v>17</v>
      </c>
      <c r="D177" s="29">
        <f t="shared" si="79"/>
        <v>97.280913685714282</v>
      </c>
      <c r="E177" s="29">
        <f t="shared" si="80"/>
        <v>1361.9327916</v>
      </c>
      <c r="F177" s="33"/>
      <c r="G177" s="33"/>
      <c r="H177" s="33"/>
      <c r="I177" s="33"/>
      <c r="J177" s="34"/>
      <c r="K177" s="34">
        <v>0</v>
      </c>
      <c r="L177" s="34">
        <v>9.9584124000000003</v>
      </c>
      <c r="M177" s="34">
        <v>56.6943044</v>
      </c>
      <c r="N177" s="34">
        <v>77.269381199999998</v>
      </c>
      <c r="O177" s="34">
        <v>130.7382508</v>
      </c>
      <c r="P177" s="34">
        <v>95.032781599999993</v>
      </c>
      <c r="Q177" s="34">
        <v>228.72376279999997</v>
      </c>
      <c r="R177" s="34">
        <v>251.00089120000001</v>
      </c>
      <c r="S177" s="34">
        <v>234.73266319999999</v>
      </c>
      <c r="T177" s="34">
        <v>140.10423639999999</v>
      </c>
      <c r="U177" s="34">
        <v>101.0981036</v>
      </c>
      <c r="V177" s="34">
        <v>27.618373200000001</v>
      </c>
      <c r="W177" s="34">
        <v>8.5854868</v>
      </c>
      <c r="X177" s="34">
        <v>0.37614400000000003</v>
      </c>
      <c r="Y177" s="33"/>
      <c r="Z177" s="33"/>
      <c r="AA177" s="33"/>
      <c r="AB177" s="33"/>
      <c r="AC177" s="33"/>
    </row>
    <row r="178" spans="1:29" s="40" customFormat="1" x14ac:dyDescent="0.8">
      <c r="A178" s="18"/>
      <c r="B178" s="28"/>
      <c r="C178" s="35" t="s">
        <v>18</v>
      </c>
      <c r="D178" s="36">
        <f t="shared" ref="D178:AC178" si="81">SUM(D174:D177)</f>
        <v>598.52258035238094</v>
      </c>
      <c r="E178" s="36">
        <f t="shared" si="81"/>
        <v>13391.732791599999</v>
      </c>
      <c r="F178" s="37">
        <f t="shared" si="81"/>
        <v>481.3</v>
      </c>
      <c r="G178" s="37">
        <f t="shared" si="81"/>
        <v>494.6</v>
      </c>
      <c r="H178" s="37">
        <f t="shared" si="81"/>
        <v>477.6</v>
      </c>
      <c r="I178" s="37">
        <f t="shared" si="81"/>
        <v>496.6</v>
      </c>
      <c r="J178" s="37">
        <f t="shared" si="81"/>
        <v>485.6</v>
      </c>
      <c r="K178" s="37">
        <f t="shared" si="81"/>
        <v>520.6</v>
      </c>
      <c r="L178" s="37">
        <f t="shared" si="81"/>
        <v>503.55841240000001</v>
      </c>
      <c r="M178" s="37">
        <f t="shared" si="81"/>
        <v>582.29430439999999</v>
      </c>
      <c r="N178" s="37">
        <f t="shared" si="81"/>
        <v>583.06938119999995</v>
      </c>
      <c r="O178" s="37">
        <f t="shared" si="81"/>
        <v>684.63825079999992</v>
      </c>
      <c r="P178" s="37">
        <f t="shared" si="81"/>
        <v>579.53278160000002</v>
      </c>
      <c r="Q178" s="37">
        <f t="shared" si="81"/>
        <v>725.12376279999989</v>
      </c>
      <c r="R178" s="37">
        <f t="shared" si="81"/>
        <v>586.7008912</v>
      </c>
      <c r="S178" s="37">
        <f t="shared" si="81"/>
        <v>557.0326632</v>
      </c>
      <c r="T178" s="37">
        <f t="shared" si="81"/>
        <v>587.50423639999997</v>
      </c>
      <c r="U178" s="37">
        <f t="shared" si="81"/>
        <v>621.49810359999992</v>
      </c>
      <c r="V178" s="37">
        <f t="shared" si="81"/>
        <v>594.01837319999993</v>
      </c>
      <c r="W178" s="37">
        <f t="shared" si="81"/>
        <v>597.58548680000001</v>
      </c>
      <c r="X178" s="37">
        <f t="shared" si="81"/>
        <v>568.37614399999995</v>
      </c>
      <c r="Y178" s="37">
        <f t="shared" si="81"/>
        <v>556</v>
      </c>
      <c r="Z178" s="37">
        <f t="shared" si="81"/>
        <v>544.29999999999995</v>
      </c>
      <c r="AA178" s="37">
        <f t="shared" si="81"/>
        <v>521.6</v>
      </c>
      <c r="AB178" s="37">
        <f t="shared" si="81"/>
        <v>526.29999999999995</v>
      </c>
      <c r="AC178" s="37">
        <f t="shared" si="81"/>
        <v>516.29999999999995</v>
      </c>
    </row>
    <row r="179" spans="1:29" x14ac:dyDescent="0.8">
      <c r="B179" s="28"/>
      <c r="C179" s="29"/>
      <c r="D179" s="29"/>
      <c r="E179" s="2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1:29" x14ac:dyDescent="0.8">
      <c r="B180" s="28" t="s">
        <v>77</v>
      </c>
      <c r="C180" s="29" t="s">
        <v>4</v>
      </c>
      <c r="D180" s="29">
        <f t="shared" ref="D180:D183" si="82">AVERAGE(F180:AC180)</f>
        <v>22.812500000000004</v>
      </c>
      <c r="E180" s="29">
        <f t="shared" ref="E180:E183" si="83">SUM(F180:AC180)</f>
        <v>547.50000000000011</v>
      </c>
      <c r="F180" s="30">
        <v>6.3</v>
      </c>
      <c r="G180" s="30">
        <v>6</v>
      </c>
      <c r="H180" s="30">
        <v>6.6</v>
      </c>
      <c r="I180" s="30">
        <v>6.8999999999999995</v>
      </c>
      <c r="J180" s="30">
        <v>6.6</v>
      </c>
      <c r="K180" s="30">
        <v>6.8999999999999995</v>
      </c>
      <c r="L180" s="30">
        <v>6.3</v>
      </c>
      <c r="M180" s="30">
        <v>8.3999999999999986</v>
      </c>
      <c r="N180" s="30">
        <v>7.8</v>
      </c>
      <c r="O180" s="30">
        <v>13.200000000000001</v>
      </c>
      <c r="P180" s="30">
        <v>11.7</v>
      </c>
      <c r="Q180" s="30">
        <v>159</v>
      </c>
      <c r="R180" s="30">
        <v>174.89999999999998</v>
      </c>
      <c r="S180" s="30">
        <v>71.400000000000006</v>
      </c>
      <c r="T180" s="30">
        <v>12</v>
      </c>
      <c r="U180" s="30">
        <v>8.4</v>
      </c>
      <c r="V180" s="30">
        <v>4.5</v>
      </c>
      <c r="W180" s="30">
        <v>4.2</v>
      </c>
      <c r="X180" s="30">
        <v>4.8</v>
      </c>
      <c r="Y180" s="30">
        <v>4.2</v>
      </c>
      <c r="Z180" s="30">
        <v>4.5</v>
      </c>
      <c r="AA180" s="30">
        <v>4.2</v>
      </c>
      <c r="AB180" s="30">
        <v>4.5</v>
      </c>
      <c r="AC180" s="30">
        <v>4.2</v>
      </c>
    </row>
    <row r="181" spans="1:29" x14ac:dyDescent="0.8">
      <c r="B181" s="28"/>
      <c r="C181" s="29" t="s">
        <v>9</v>
      </c>
      <c r="D181" s="29">
        <f t="shared" si="82"/>
        <v>265.375</v>
      </c>
      <c r="E181" s="29">
        <f t="shared" si="83"/>
        <v>6369</v>
      </c>
      <c r="F181" s="32">
        <v>299</v>
      </c>
      <c r="G181" s="32">
        <v>300</v>
      </c>
      <c r="H181" s="32">
        <v>300</v>
      </c>
      <c r="I181" s="32">
        <v>300</v>
      </c>
      <c r="J181" s="32">
        <v>300</v>
      </c>
      <c r="K181" s="32">
        <v>300</v>
      </c>
      <c r="L181" s="32">
        <v>300</v>
      </c>
      <c r="M181" s="32">
        <v>299</v>
      </c>
      <c r="N181" s="32">
        <v>288</v>
      </c>
      <c r="O181" s="32">
        <v>280</v>
      </c>
      <c r="P181" s="32">
        <v>280</v>
      </c>
      <c r="Q181" s="32">
        <v>152</v>
      </c>
      <c r="R181" s="32">
        <v>0</v>
      </c>
      <c r="S181" s="32">
        <v>66</v>
      </c>
      <c r="T181" s="32">
        <v>280</v>
      </c>
      <c r="U181" s="32">
        <v>280</v>
      </c>
      <c r="V181" s="32">
        <v>280</v>
      </c>
      <c r="W181" s="32">
        <v>280</v>
      </c>
      <c r="X181" s="32">
        <v>286</v>
      </c>
      <c r="Y181" s="32">
        <v>299</v>
      </c>
      <c r="Z181" s="32">
        <v>300</v>
      </c>
      <c r="AA181" s="32">
        <v>300</v>
      </c>
      <c r="AB181" s="32">
        <v>300</v>
      </c>
      <c r="AC181" s="32">
        <v>300</v>
      </c>
    </row>
    <row r="182" spans="1:29" x14ac:dyDescent="0.8">
      <c r="B182" s="28"/>
      <c r="C182" s="29" t="s">
        <v>14</v>
      </c>
      <c r="D182" s="29">
        <f t="shared" si="82"/>
        <v>197.70833333333334</v>
      </c>
      <c r="E182" s="29">
        <f t="shared" si="83"/>
        <v>4745</v>
      </c>
      <c r="F182" s="32">
        <v>201</v>
      </c>
      <c r="G182" s="32">
        <v>204</v>
      </c>
      <c r="H182" s="32">
        <v>177</v>
      </c>
      <c r="I182" s="32">
        <v>166</v>
      </c>
      <c r="J182" s="32">
        <v>173</v>
      </c>
      <c r="K182" s="32">
        <v>188</v>
      </c>
      <c r="L182" s="32">
        <v>0</v>
      </c>
      <c r="M182" s="32">
        <v>0</v>
      </c>
      <c r="N182" s="32">
        <v>227</v>
      </c>
      <c r="O182" s="32">
        <v>230</v>
      </c>
      <c r="P182" s="32">
        <v>203</v>
      </c>
      <c r="Q182" s="32">
        <v>239</v>
      </c>
      <c r="R182" s="32">
        <v>295</v>
      </c>
      <c r="S182" s="32">
        <v>317</v>
      </c>
      <c r="T182" s="32">
        <v>280</v>
      </c>
      <c r="U182" s="32">
        <v>156</v>
      </c>
      <c r="V182" s="32">
        <v>204</v>
      </c>
      <c r="W182" s="32">
        <v>263</v>
      </c>
      <c r="X182" s="32">
        <v>251</v>
      </c>
      <c r="Y182" s="32">
        <v>240</v>
      </c>
      <c r="Z182" s="32">
        <v>193</v>
      </c>
      <c r="AA182" s="32">
        <v>187</v>
      </c>
      <c r="AB182" s="32">
        <v>178</v>
      </c>
      <c r="AC182" s="32">
        <v>173</v>
      </c>
    </row>
    <row r="183" spans="1:29" x14ac:dyDescent="0.8">
      <c r="B183" s="28"/>
      <c r="C183" s="29" t="s">
        <v>17</v>
      </c>
      <c r="D183" s="29">
        <f t="shared" si="82"/>
        <v>73.285193428571446</v>
      </c>
      <c r="E183" s="29">
        <f t="shared" si="83"/>
        <v>1025.9927080000002</v>
      </c>
      <c r="F183" s="33"/>
      <c r="G183" s="33"/>
      <c r="H183" s="33"/>
      <c r="I183" s="33"/>
      <c r="J183" s="34"/>
      <c r="K183" s="34">
        <v>0</v>
      </c>
      <c r="L183" s="34">
        <v>12.282660000000002</v>
      </c>
      <c r="M183" s="34">
        <v>45.638788000000005</v>
      </c>
      <c r="N183" s="34">
        <v>102.694332</v>
      </c>
      <c r="O183" s="34">
        <v>146.78013999999999</v>
      </c>
      <c r="P183" s="34">
        <v>121.07596799999999</v>
      </c>
      <c r="Q183" s="34">
        <v>49.017696000000001</v>
      </c>
      <c r="R183" s="34">
        <v>46.899996000000002</v>
      </c>
      <c r="S183" s="34">
        <v>130.21502000000001</v>
      </c>
      <c r="T183" s="34">
        <v>164.182928</v>
      </c>
      <c r="U183" s="34">
        <v>133.10450399999999</v>
      </c>
      <c r="V183" s="34">
        <v>56.264936000000006</v>
      </c>
      <c r="W183" s="34">
        <v>17.36514</v>
      </c>
      <c r="X183" s="34">
        <v>0.47060000000000002</v>
      </c>
      <c r="Y183" s="33"/>
      <c r="Z183" s="33"/>
      <c r="AA183" s="33"/>
      <c r="AB183" s="33"/>
      <c r="AC183" s="33"/>
    </row>
    <row r="184" spans="1:29" s="40" customFormat="1" x14ac:dyDescent="0.8">
      <c r="A184" s="18"/>
      <c r="B184" s="28"/>
      <c r="C184" s="35" t="s">
        <v>18</v>
      </c>
      <c r="D184" s="36">
        <f t="shared" ref="D184:AC184" si="84">SUM(D180:D183)</f>
        <v>559.18102676190483</v>
      </c>
      <c r="E184" s="36">
        <f t="shared" si="84"/>
        <v>12687.492708</v>
      </c>
      <c r="F184" s="37">
        <f t="shared" si="84"/>
        <v>506.3</v>
      </c>
      <c r="G184" s="37">
        <f t="shared" si="84"/>
        <v>510</v>
      </c>
      <c r="H184" s="37">
        <f t="shared" si="84"/>
        <v>483.6</v>
      </c>
      <c r="I184" s="37">
        <f t="shared" si="84"/>
        <v>472.9</v>
      </c>
      <c r="J184" s="37">
        <f t="shared" si="84"/>
        <v>479.6</v>
      </c>
      <c r="K184" s="37">
        <f t="shared" si="84"/>
        <v>494.9</v>
      </c>
      <c r="L184" s="37">
        <f t="shared" si="84"/>
        <v>318.58266000000003</v>
      </c>
      <c r="M184" s="37">
        <f t="shared" si="84"/>
        <v>353.03878799999995</v>
      </c>
      <c r="N184" s="37">
        <f t="shared" si="84"/>
        <v>625.49433199999999</v>
      </c>
      <c r="O184" s="37">
        <f t="shared" si="84"/>
        <v>669.98014000000001</v>
      </c>
      <c r="P184" s="37">
        <f t="shared" si="84"/>
        <v>615.77596799999992</v>
      </c>
      <c r="Q184" s="37">
        <f t="shared" si="84"/>
        <v>599.017696</v>
      </c>
      <c r="R184" s="37">
        <f t="shared" si="84"/>
        <v>516.79999599999996</v>
      </c>
      <c r="S184" s="37">
        <f t="shared" si="84"/>
        <v>584.61501999999996</v>
      </c>
      <c r="T184" s="37">
        <f t="shared" si="84"/>
        <v>736.18292799999995</v>
      </c>
      <c r="U184" s="37">
        <f t="shared" si="84"/>
        <v>577.504504</v>
      </c>
      <c r="V184" s="37">
        <f t="shared" si="84"/>
        <v>544.76493600000003</v>
      </c>
      <c r="W184" s="37">
        <f t="shared" si="84"/>
        <v>564.56514000000004</v>
      </c>
      <c r="X184" s="37">
        <f t="shared" si="84"/>
        <v>542.27059999999994</v>
      </c>
      <c r="Y184" s="37">
        <f t="shared" si="84"/>
        <v>543.20000000000005</v>
      </c>
      <c r="Z184" s="37">
        <f t="shared" si="84"/>
        <v>497.5</v>
      </c>
      <c r="AA184" s="37">
        <f t="shared" si="84"/>
        <v>491.2</v>
      </c>
      <c r="AB184" s="37">
        <f t="shared" si="84"/>
        <v>482.5</v>
      </c>
      <c r="AC184" s="37">
        <f t="shared" si="84"/>
        <v>477.2</v>
      </c>
    </row>
    <row r="185" spans="1:29" x14ac:dyDescent="0.8">
      <c r="B185" s="28"/>
      <c r="C185" s="29"/>
      <c r="D185" s="29"/>
      <c r="E185" s="2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1:29" x14ac:dyDescent="0.8">
      <c r="B186" s="28" t="s">
        <v>78</v>
      </c>
      <c r="C186" s="29" t="s">
        <v>4</v>
      </c>
      <c r="D186" s="29">
        <f t="shared" ref="D186:D189" si="85">AVERAGE(F186:AC186)</f>
        <v>67.925000000000011</v>
      </c>
      <c r="E186" s="29">
        <f t="shared" ref="E186:E189" si="86">SUM(F186:AC186)</f>
        <v>1630.2000000000003</v>
      </c>
      <c r="F186" s="30">
        <v>45</v>
      </c>
      <c r="G186" s="30">
        <v>143.1</v>
      </c>
      <c r="H186" s="30">
        <v>163.5</v>
      </c>
      <c r="I186" s="30">
        <v>146.1</v>
      </c>
      <c r="J186" s="30">
        <v>171.6</v>
      </c>
      <c r="K186" s="30">
        <v>15.899999999999999</v>
      </c>
      <c r="L186" s="30">
        <v>4.8</v>
      </c>
      <c r="M186" s="30">
        <v>6</v>
      </c>
      <c r="N186" s="30">
        <v>6</v>
      </c>
      <c r="O186" s="30">
        <v>8.4</v>
      </c>
      <c r="P186" s="30">
        <v>300.3</v>
      </c>
      <c r="Q186" s="30">
        <v>250.49999999999997</v>
      </c>
      <c r="R186" s="30">
        <v>21.6</v>
      </c>
      <c r="S186" s="30">
        <v>91.800000000000011</v>
      </c>
      <c r="T186" s="30">
        <v>0.3</v>
      </c>
      <c r="U186" s="30">
        <v>0</v>
      </c>
      <c r="V186" s="30">
        <v>119.4</v>
      </c>
      <c r="W186" s="30">
        <v>3.9</v>
      </c>
      <c r="X186" s="30">
        <v>4.5</v>
      </c>
      <c r="Y186" s="30">
        <v>4.2</v>
      </c>
      <c r="Z186" s="30">
        <v>3.9</v>
      </c>
      <c r="AA186" s="30">
        <v>4.5</v>
      </c>
      <c r="AB186" s="30">
        <v>4.2</v>
      </c>
      <c r="AC186" s="30">
        <v>110.7</v>
      </c>
    </row>
    <row r="187" spans="1:29" x14ac:dyDescent="0.8">
      <c r="B187" s="28"/>
      <c r="C187" s="29" t="s">
        <v>9</v>
      </c>
      <c r="D187" s="29">
        <f t="shared" si="85"/>
        <v>239.125</v>
      </c>
      <c r="E187" s="29">
        <f t="shared" si="86"/>
        <v>5739</v>
      </c>
      <c r="F187" s="32">
        <v>300</v>
      </c>
      <c r="G187" s="32">
        <v>299</v>
      </c>
      <c r="H187" s="32">
        <v>300</v>
      </c>
      <c r="I187" s="32">
        <v>103</v>
      </c>
      <c r="J187" s="32">
        <v>0</v>
      </c>
      <c r="K187" s="32">
        <v>256</v>
      </c>
      <c r="L187" s="32">
        <v>300</v>
      </c>
      <c r="M187" s="32">
        <v>300</v>
      </c>
      <c r="N187" s="32">
        <v>300</v>
      </c>
      <c r="O187" s="32">
        <v>299</v>
      </c>
      <c r="P187" s="32">
        <v>125</v>
      </c>
      <c r="Q187" s="32">
        <v>112</v>
      </c>
      <c r="R187" s="32">
        <v>259</v>
      </c>
      <c r="S187" s="32">
        <v>121</v>
      </c>
      <c r="T187" s="32">
        <v>300</v>
      </c>
      <c r="U187" s="32">
        <v>300</v>
      </c>
      <c r="V187" s="32">
        <v>214</v>
      </c>
      <c r="W187" s="32">
        <v>299</v>
      </c>
      <c r="X187" s="32">
        <v>300</v>
      </c>
      <c r="Y187" s="32">
        <v>300</v>
      </c>
      <c r="Z187" s="32">
        <v>300</v>
      </c>
      <c r="AA187" s="32">
        <v>300</v>
      </c>
      <c r="AB187" s="32">
        <v>300</v>
      </c>
      <c r="AC187" s="32">
        <v>52</v>
      </c>
    </row>
    <row r="188" spans="1:29" x14ac:dyDescent="0.8">
      <c r="B188" s="28"/>
      <c r="C188" s="29" t="s">
        <v>14</v>
      </c>
      <c r="D188" s="29">
        <f t="shared" si="85"/>
        <v>203.79166666666666</v>
      </c>
      <c r="E188" s="29">
        <f t="shared" si="86"/>
        <v>4891</v>
      </c>
      <c r="F188" s="32">
        <v>159</v>
      </c>
      <c r="G188" s="32">
        <v>123</v>
      </c>
      <c r="H188" s="32">
        <v>0</v>
      </c>
      <c r="I188" s="32">
        <v>0</v>
      </c>
      <c r="J188" s="32">
        <v>235</v>
      </c>
      <c r="K188" s="32">
        <v>318</v>
      </c>
      <c r="L188" s="32">
        <v>156</v>
      </c>
      <c r="M188" s="32">
        <v>195</v>
      </c>
      <c r="N188" s="32">
        <v>226</v>
      </c>
      <c r="O188" s="32">
        <v>255</v>
      </c>
      <c r="P188" s="32">
        <v>263</v>
      </c>
      <c r="Q188" s="32">
        <v>150</v>
      </c>
      <c r="R188" s="32">
        <v>231</v>
      </c>
      <c r="S188" s="32">
        <v>318</v>
      </c>
      <c r="T188" s="32">
        <v>317</v>
      </c>
      <c r="U188" s="32">
        <v>318</v>
      </c>
      <c r="V188" s="32">
        <v>318</v>
      </c>
      <c r="W188" s="32">
        <v>203</v>
      </c>
      <c r="X188" s="32">
        <v>225</v>
      </c>
      <c r="Y188" s="32">
        <v>213</v>
      </c>
      <c r="Z188" s="32">
        <v>178</v>
      </c>
      <c r="AA188" s="32">
        <v>159</v>
      </c>
      <c r="AB188" s="32">
        <v>175</v>
      </c>
      <c r="AC188" s="32">
        <v>156</v>
      </c>
    </row>
    <row r="189" spans="1:29" x14ac:dyDescent="0.8">
      <c r="B189" s="28"/>
      <c r="C189" s="29" t="s">
        <v>17</v>
      </c>
      <c r="D189" s="29">
        <f t="shared" si="85"/>
        <v>16.942872342857143</v>
      </c>
      <c r="E189" s="29">
        <f t="shared" si="86"/>
        <v>237.2002128</v>
      </c>
      <c r="F189" s="33"/>
      <c r="G189" s="33"/>
      <c r="H189" s="33"/>
      <c r="I189" s="33"/>
      <c r="J189" s="34"/>
      <c r="K189" s="34">
        <v>0</v>
      </c>
      <c r="L189" s="34">
        <v>2.8434120000000003</v>
      </c>
      <c r="M189" s="34">
        <v>12.395685600000002</v>
      </c>
      <c r="N189" s="34">
        <v>30.549777599999999</v>
      </c>
      <c r="O189" s="34">
        <v>42.162033600000001</v>
      </c>
      <c r="P189" s="34">
        <v>18.778449600000002</v>
      </c>
      <c r="Q189" s="34">
        <v>12.638270400000001</v>
      </c>
      <c r="R189" s="34">
        <v>11.807119200000001</v>
      </c>
      <c r="S189" s="34">
        <v>37.469409600000006</v>
      </c>
      <c r="T189" s="34">
        <v>25.9804344</v>
      </c>
      <c r="U189" s="34">
        <v>23.431305600000002</v>
      </c>
      <c r="V189" s="34">
        <v>14.5630416</v>
      </c>
      <c r="W189" s="34">
        <v>4.4818536</v>
      </c>
      <c r="X189" s="34">
        <v>9.9420000000000008E-2</v>
      </c>
      <c r="Y189" s="33"/>
      <c r="Z189" s="33"/>
      <c r="AA189" s="33"/>
      <c r="AB189" s="33"/>
      <c r="AC189" s="33"/>
    </row>
    <row r="190" spans="1:29" s="40" customFormat="1" x14ac:dyDescent="0.8">
      <c r="A190" s="18"/>
      <c r="B190" s="28"/>
      <c r="C190" s="35" t="s">
        <v>18</v>
      </c>
      <c r="D190" s="36">
        <f t="shared" ref="D190:AC190" si="87">SUM(D186:D189)</f>
        <v>527.78453900952388</v>
      </c>
      <c r="E190" s="36">
        <f t="shared" si="87"/>
        <v>12497.400212800001</v>
      </c>
      <c r="F190" s="37">
        <f t="shared" si="87"/>
        <v>504</v>
      </c>
      <c r="G190" s="37">
        <f t="shared" si="87"/>
        <v>565.1</v>
      </c>
      <c r="H190" s="37">
        <f t="shared" si="87"/>
        <v>463.5</v>
      </c>
      <c r="I190" s="37">
        <f t="shared" si="87"/>
        <v>249.1</v>
      </c>
      <c r="J190" s="37">
        <f t="shared" si="87"/>
        <v>406.6</v>
      </c>
      <c r="K190" s="37">
        <f t="shared" si="87"/>
        <v>589.9</v>
      </c>
      <c r="L190" s="37">
        <f t="shared" si="87"/>
        <v>463.64341200000001</v>
      </c>
      <c r="M190" s="37">
        <f t="shared" si="87"/>
        <v>513.39568559999998</v>
      </c>
      <c r="N190" s="37">
        <f t="shared" si="87"/>
        <v>562.54977759999997</v>
      </c>
      <c r="O190" s="37">
        <f t="shared" si="87"/>
        <v>604.56203359999995</v>
      </c>
      <c r="P190" s="37">
        <f t="shared" si="87"/>
        <v>707.0784496</v>
      </c>
      <c r="Q190" s="37">
        <f t="shared" si="87"/>
        <v>525.13827040000001</v>
      </c>
      <c r="R190" s="37">
        <f t="shared" si="87"/>
        <v>523.40711920000001</v>
      </c>
      <c r="S190" s="37">
        <f t="shared" si="87"/>
        <v>568.26940960000002</v>
      </c>
      <c r="T190" s="37">
        <f t="shared" si="87"/>
        <v>643.28043439999999</v>
      </c>
      <c r="U190" s="37">
        <f t="shared" si="87"/>
        <v>641.43130559999997</v>
      </c>
      <c r="V190" s="37">
        <f t="shared" si="87"/>
        <v>665.9630416</v>
      </c>
      <c r="W190" s="37">
        <f t="shared" si="87"/>
        <v>510.3818536</v>
      </c>
      <c r="X190" s="37">
        <f t="shared" si="87"/>
        <v>529.59942000000001</v>
      </c>
      <c r="Y190" s="37">
        <f t="shared" si="87"/>
        <v>517.20000000000005</v>
      </c>
      <c r="Z190" s="37">
        <f t="shared" si="87"/>
        <v>481.9</v>
      </c>
      <c r="AA190" s="37">
        <f t="shared" si="87"/>
        <v>463.5</v>
      </c>
      <c r="AB190" s="37">
        <f t="shared" si="87"/>
        <v>479.2</v>
      </c>
      <c r="AC190" s="37">
        <f t="shared" si="87"/>
        <v>318.7</v>
      </c>
    </row>
    <row r="191" spans="1:29" x14ac:dyDescent="0.8">
      <c r="B191" s="28"/>
      <c r="C191" s="29"/>
      <c r="D191" s="29"/>
      <c r="E191" s="2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1:29" x14ac:dyDescent="0.8">
      <c r="B192" s="28" t="s">
        <v>79</v>
      </c>
      <c r="C192" s="29" t="s">
        <v>4</v>
      </c>
      <c r="D192" s="29">
        <f t="shared" ref="D192:D195" si="88">AVERAGE(F192:AC192)</f>
        <v>57.025000000000027</v>
      </c>
      <c r="E192" s="29">
        <f t="shared" ref="E192:E195" si="89">SUM(F192:AC192)</f>
        <v>1368.6000000000006</v>
      </c>
      <c r="F192" s="30">
        <v>116.10000000000001</v>
      </c>
      <c r="G192" s="30">
        <v>105.3</v>
      </c>
      <c r="H192" s="30">
        <v>116.70000000000002</v>
      </c>
      <c r="I192" s="30">
        <v>115.8</v>
      </c>
      <c r="J192" s="30">
        <v>166.5</v>
      </c>
      <c r="K192" s="30">
        <v>153</v>
      </c>
      <c r="L192" s="30">
        <v>154.19999999999999</v>
      </c>
      <c r="M192" s="30">
        <v>187.2</v>
      </c>
      <c r="N192" s="30">
        <v>7.5</v>
      </c>
      <c r="O192" s="30">
        <v>9.9</v>
      </c>
      <c r="P192" s="30">
        <v>17.399999999999999</v>
      </c>
      <c r="Q192" s="30">
        <v>9.6000000000000014</v>
      </c>
      <c r="R192" s="30">
        <v>3.9000000000000004</v>
      </c>
      <c r="S192" s="30">
        <v>5.1000000000000005</v>
      </c>
      <c r="T192" s="30">
        <v>5.1000000000000005</v>
      </c>
      <c r="U192" s="30">
        <v>8.4</v>
      </c>
      <c r="V192" s="30">
        <v>5.4</v>
      </c>
      <c r="W192" s="30">
        <v>117.6</v>
      </c>
      <c r="X192" s="30">
        <v>42.9</v>
      </c>
      <c r="Y192" s="30">
        <v>4.2</v>
      </c>
      <c r="Z192" s="30">
        <v>4.2</v>
      </c>
      <c r="AA192" s="30">
        <v>4.2</v>
      </c>
      <c r="AB192" s="30">
        <v>4.2</v>
      </c>
      <c r="AC192" s="30">
        <v>4.2</v>
      </c>
    </row>
    <row r="193" spans="1:29" x14ac:dyDescent="0.8">
      <c r="B193" s="28"/>
      <c r="C193" s="29" t="s">
        <v>9</v>
      </c>
      <c r="D193" s="29">
        <f t="shared" si="88"/>
        <v>199.625</v>
      </c>
      <c r="E193" s="29">
        <f t="shared" si="89"/>
        <v>4791</v>
      </c>
      <c r="F193" s="32">
        <v>0</v>
      </c>
      <c r="G193" s="32">
        <v>0</v>
      </c>
      <c r="H193" s="32">
        <v>0</v>
      </c>
      <c r="I193" s="32">
        <v>0</v>
      </c>
      <c r="J193" s="32">
        <v>1</v>
      </c>
      <c r="K193" s="32">
        <v>6</v>
      </c>
      <c r="L193" s="32">
        <v>8</v>
      </c>
      <c r="M193" s="32">
        <v>0</v>
      </c>
      <c r="N193" s="32">
        <v>282</v>
      </c>
      <c r="O193" s="32">
        <v>300</v>
      </c>
      <c r="P193" s="32">
        <v>298</v>
      </c>
      <c r="Q193" s="32">
        <v>298</v>
      </c>
      <c r="R193" s="32">
        <v>299</v>
      </c>
      <c r="S193" s="32">
        <v>300</v>
      </c>
      <c r="T193" s="32">
        <v>300</v>
      </c>
      <c r="U193" s="32">
        <v>300</v>
      </c>
      <c r="V193" s="32">
        <v>300</v>
      </c>
      <c r="W193" s="32">
        <v>300</v>
      </c>
      <c r="X193" s="32">
        <v>299</v>
      </c>
      <c r="Y193" s="32">
        <v>300</v>
      </c>
      <c r="Z193" s="32">
        <v>300</v>
      </c>
      <c r="AA193" s="32">
        <v>300</v>
      </c>
      <c r="AB193" s="32">
        <v>300</v>
      </c>
      <c r="AC193" s="32">
        <v>300</v>
      </c>
    </row>
    <row r="194" spans="1:29" x14ac:dyDescent="0.8">
      <c r="B194" s="28"/>
      <c r="C194" s="29" t="s">
        <v>14</v>
      </c>
      <c r="D194" s="29">
        <f t="shared" si="88"/>
        <v>241.875</v>
      </c>
      <c r="E194" s="29">
        <f t="shared" si="89"/>
        <v>5805</v>
      </c>
      <c r="F194" s="32">
        <v>309</v>
      </c>
      <c r="G194" s="32">
        <v>318</v>
      </c>
      <c r="H194" s="32">
        <v>318</v>
      </c>
      <c r="I194" s="32">
        <v>317</v>
      </c>
      <c r="J194" s="32">
        <v>318</v>
      </c>
      <c r="K194" s="32">
        <v>318</v>
      </c>
      <c r="L194" s="32">
        <v>318</v>
      </c>
      <c r="M194" s="32">
        <v>317</v>
      </c>
      <c r="N194" s="32">
        <v>313</v>
      </c>
      <c r="O194" s="32">
        <v>229</v>
      </c>
      <c r="P194" s="32">
        <v>172</v>
      </c>
      <c r="Q194" s="32">
        <v>134</v>
      </c>
      <c r="R194" s="32">
        <v>213</v>
      </c>
      <c r="S194" s="32">
        <v>189</v>
      </c>
      <c r="T194" s="32">
        <v>235</v>
      </c>
      <c r="U194" s="32">
        <v>258</v>
      </c>
      <c r="V194" s="32">
        <v>292</v>
      </c>
      <c r="W194" s="32">
        <v>260</v>
      </c>
      <c r="X194" s="32">
        <v>83</v>
      </c>
      <c r="Y194" s="32">
        <v>219</v>
      </c>
      <c r="Z194" s="32">
        <v>177</v>
      </c>
      <c r="AA194" s="32">
        <v>174</v>
      </c>
      <c r="AB194" s="32">
        <v>166</v>
      </c>
      <c r="AC194" s="32">
        <v>158</v>
      </c>
    </row>
    <row r="195" spans="1:29" x14ac:dyDescent="0.8">
      <c r="B195" s="28"/>
      <c r="C195" s="29" t="s">
        <v>17</v>
      </c>
      <c r="D195" s="29">
        <f t="shared" si="88"/>
        <v>62.642066714285711</v>
      </c>
      <c r="E195" s="29">
        <f t="shared" si="89"/>
        <v>876.98893399999997</v>
      </c>
      <c r="F195" s="33"/>
      <c r="G195" s="33"/>
      <c r="H195" s="33"/>
      <c r="I195" s="33"/>
      <c r="J195" s="34"/>
      <c r="K195" s="34">
        <v>9.3889999999999998E-3</v>
      </c>
      <c r="L195" s="34">
        <v>6.4220759999999997</v>
      </c>
      <c r="M195" s="34">
        <v>38.241396999999992</v>
      </c>
      <c r="N195" s="34">
        <v>78.33242700000001</v>
      </c>
      <c r="O195" s="34">
        <v>174.691734</v>
      </c>
      <c r="P195" s="34">
        <v>190.90653700000001</v>
      </c>
      <c r="Q195" s="34">
        <v>127.61528799999998</v>
      </c>
      <c r="R195" s="34">
        <v>66.549231999999989</v>
      </c>
      <c r="S195" s="34">
        <v>66.370840999999999</v>
      </c>
      <c r="T195" s="34">
        <v>64.990657999999996</v>
      </c>
      <c r="U195" s="34">
        <v>34.786244999999994</v>
      </c>
      <c r="V195" s="34">
        <v>15.501239</v>
      </c>
      <c r="W195" s="34">
        <v>11.942807999999999</v>
      </c>
      <c r="X195" s="34">
        <v>0.62906300000000004</v>
      </c>
      <c r="Y195" s="33"/>
      <c r="Z195" s="33"/>
      <c r="AA195" s="33"/>
      <c r="AB195" s="33"/>
      <c r="AC195" s="33"/>
    </row>
    <row r="196" spans="1:29" s="40" customFormat="1" x14ac:dyDescent="0.8">
      <c r="A196" s="18"/>
      <c r="B196" s="28"/>
      <c r="C196" s="35" t="s">
        <v>18</v>
      </c>
      <c r="D196" s="36">
        <f t="shared" ref="D196:AC196" si="90">SUM(D192:D195)</f>
        <v>561.16706671428574</v>
      </c>
      <c r="E196" s="36">
        <f t="shared" si="90"/>
        <v>12841.588933999999</v>
      </c>
      <c r="F196" s="37">
        <f t="shared" si="90"/>
        <v>425.1</v>
      </c>
      <c r="G196" s="37">
        <f t="shared" si="90"/>
        <v>423.3</v>
      </c>
      <c r="H196" s="37">
        <f t="shared" si="90"/>
        <v>434.70000000000005</v>
      </c>
      <c r="I196" s="37">
        <f t="shared" si="90"/>
        <v>432.8</v>
      </c>
      <c r="J196" s="37">
        <f t="shared" si="90"/>
        <v>485.5</v>
      </c>
      <c r="K196" s="37">
        <f t="shared" si="90"/>
        <v>477.009389</v>
      </c>
      <c r="L196" s="37">
        <f t="shared" si="90"/>
        <v>486.62207599999999</v>
      </c>
      <c r="M196" s="37">
        <f t="shared" si="90"/>
        <v>542.44139699999994</v>
      </c>
      <c r="N196" s="37">
        <f t="shared" si="90"/>
        <v>680.83242700000005</v>
      </c>
      <c r="O196" s="37">
        <f t="shared" si="90"/>
        <v>713.59173399999997</v>
      </c>
      <c r="P196" s="37">
        <f t="shared" si="90"/>
        <v>678.30653699999993</v>
      </c>
      <c r="Q196" s="37">
        <f t="shared" si="90"/>
        <v>569.21528799999999</v>
      </c>
      <c r="R196" s="37">
        <f t="shared" si="90"/>
        <v>582.44923199999994</v>
      </c>
      <c r="S196" s="37">
        <f t="shared" si="90"/>
        <v>560.47084100000006</v>
      </c>
      <c r="T196" s="37">
        <f t="shared" si="90"/>
        <v>605.09065800000008</v>
      </c>
      <c r="U196" s="37">
        <f t="shared" si="90"/>
        <v>601.18624499999999</v>
      </c>
      <c r="V196" s="37">
        <f t="shared" si="90"/>
        <v>612.90123900000003</v>
      </c>
      <c r="W196" s="37">
        <f t="shared" si="90"/>
        <v>689.54280800000004</v>
      </c>
      <c r="X196" s="37">
        <f t="shared" si="90"/>
        <v>425.52906299999995</v>
      </c>
      <c r="Y196" s="37">
        <f t="shared" si="90"/>
        <v>523.20000000000005</v>
      </c>
      <c r="Z196" s="37">
        <f t="shared" si="90"/>
        <v>481.2</v>
      </c>
      <c r="AA196" s="37">
        <f t="shared" si="90"/>
        <v>478.2</v>
      </c>
      <c r="AB196" s="37">
        <f t="shared" si="90"/>
        <v>470.2</v>
      </c>
      <c r="AC196" s="37">
        <f t="shared" si="90"/>
        <v>462.2</v>
      </c>
    </row>
    <row r="197" spans="1:29" x14ac:dyDescent="0.8">
      <c r="B197" s="28"/>
      <c r="C197" s="29"/>
      <c r="D197" s="29"/>
      <c r="E197" s="2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1:29" x14ac:dyDescent="0.8">
      <c r="B198" s="28" t="s">
        <v>80</v>
      </c>
      <c r="C198" s="29" t="s">
        <v>4</v>
      </c>
      <c r="D198" s="29">
        <f t="shared" ref="D198:D201" si="91">AVERAGE(F198:AC198)</f>
        <v>29.150000000000006</v>
      </c>
      <c r="E198" s="29">
        <f t="shared" ref="E198:E201" si="92">SUM(F198:AC198)</f>
        <v>699.60000000000014</v>
      </c>
      <c r="F198" s="30">
        <v>3.9</v>
      </c>
      <c r="G198" s="30">
        <v>4.2</v>
      </c>
      <c r="H198" s="30">
        <v>4.5</v>
      </c>
      <c r="I198" s="30">
        <v>3.9</v>
      </c>
      <c r="J198" s="30">
        <v>4.5</v>
      </c>
      <c r="K198" s="30">
        <v>4.2</v>
      </c>
      <c r="L198" s="30">
        <v>29.400000000000002</v>
      </c>
      <c r="M198" s="30">
        <v>172.8</v>
      </c>
      <c r="N198" s="30">
        <v>5.4</v>
      </c>
      <c r="O198" s="30">
        <v>11.7</v>
      </c>
      <c r="P198" s="30">
        <v>4.8</v>
      </c>
      <c r="Q198" s="30">
        <v>6.3000000000000007</v>
      </c>
      <c r="R198" s="30">
        <v>39.299999999999997</v>
      </c>
      <c r="S198" s="30">
        <v>128.4</v>
      </c>
      <c r="T198" s="30">
        <v>141.9</v>
      </c>
      <c r="U198" s="30">
        <v>95.4</v>
      </c>
      <c r="V198" s="30">
        <v>8.1</v>
      </c>
      <c r="W198" s="30">
        <v>4.5</v>
      </c>
      <c r="X198" s="30">
        <v>4.8</v>
      </c>
      <c r="Y198" s="30">
        <v>4.5</v>
      </c>
      <c r="Z198" s="30">
        <v>4.2</v>
      </c>
      <c r="AA198" s="30">
        <v>4.2</v>
      </c>
      <c r="AB198" s="30">
        <v>4.5</v>
      </c>
      <c r="AC198" s="30">
        <v>4.2</v>
      </c>
    </row>
    <row r="199" spans="1:29" x14ac:dyDescent="0.8">
      <c r="B199" s="28"/>
      <c r="C199" s="29" t="s">
        <v>9</v>
      </c>
      <c r="D199" s="29">
        <f t="shared" si="91"/>
        <v>257.91666666666669</v>
      </c>
      <c r="E199" s="29">
        <f t="shared" si="92"/>
        <v>6190</v>
      </c>
      <c r="F199" s="32">
        <v>299</v>
      </c>
      <c r="G199" s="32">
        <v>300</v>
      </c>
      <c r="H199" s="32">
        <v>300</v>
      </c>
      <c r="I199" s="32">
        <v>300</v>
      </c>
      <c r="J199" s="32">
        <v>300</v>
      </c>
      <c r="K199" s="32">
        <v>300</v>
      </c>
      <c r="L199" s="32">
        <v>286</v>
      </c>
      <c r="M199" s="32">
        <v>0</v>
      </c>
      <c r="N199" s="32">
        <v>283</v>
      </c>
      <c r="O199" s="32">
        <v>300</v>
      </c>
      <c r="P199" s="32">
        <v>300</v>
      </c>
      <c r="Q199" s="32">
        <v>299</v>
      </c>
      <c r="R199" s="32">
        <v>251</v>
      </c>
      <c r="S199" s="32">
        <v>0</v>
      </c>
      <c r="T199" s="32">
        <v>78</v>
      </c>
      <c r="U199" s="32">
        <v>211</v>
      </c>
      <c r="V199" s="32">
        <v>284</v>
      </c>
      <c r="W199" s="32">
        <v>300</v>
      </c>
      <c r="X199" s="32">
        <v>300</v>
      </c>
      <c r="Y199" s="32">
        <v>299</v>
      </c>
      <c r="Z199" s="32">
        <v>300</v>
      </c>
      <c r="AA199" s="32">
        <v>300</v>
      </c>
      <c r="AB199" s="32">
        <v>300</v>
      </c>
      <c r="AC199" s="32">
        <v>300</v>
      </c>
    </row>
    <row r="200" spans="1:29" x14ac:dyDescent="0.8">
      <c r="B200" s="28"/>
      <c r="C200" s="29" t="s">
        <v>14</v>
      </c>
      <c r="D200" s="29">
        <f t="shared" si="91"/>
        <v>210.625</v>
      </c>
      <c r="E200" s="29">
        <f t="shared" si="92"/>
        <v>5055</v>
      </c>
      <c r="F200" s="32">
        <v>157</v>
      </c>
      <c r="G200" s="32">
        <v>141</v>
      </c>
      <c r="H200" s="32">
        <v>140</v>
      </c>
      <c r="I200" s="32">
        <v>154</v>
      </c>
      <c r="J200" s="32">
        <v>151</v>
      </c>
      <c r="K200" s="32">
        <v>184</v>
      </c>
      <c r="L200" s="32">
        <v>165</v>
      </c>
      <c r="M200" s="32">
        <v>223</v>
      </c>
      <c r="N200" s="32">
        <v>311</v>
      </c>
      <c r="O200" s="32">
        <v>227</v>
      </c>
      <c r="P200" s="32">
        <v>267</v>
      </c>
      <c r="Q200" s="32">
        <v>191</v>
      </c>
      <c r="R200" s="32">
        <v>147</v>
      </c>
      <c r="S200" s="32">
        <v>165</v>
      </c>
      <c r="T200" s="32">
        <v>318</v>
      </c>
      <c r="U200" s="32">
        <v>284</v>
      </c>
      <c r="V200" s="32">
        <v>273</v>
      </c>
      <c r="W200" s="32">
        <v>270</v>
      </c>
      <c r="X200" s="32">
        <v>227</v>
      </c>
      <c r="Y200" s="32">
        <v>242</v>
      </c>
      <c r="Z200" s="32">
        <v>217</v>
      </c>
      <c r="AA200" s="32">
        <v>199</v>
      </c>
      <c r="AB200" s="32">
        <v>194</v>
      </c>
      <c r="AC200" s="32">
        <v>208</v>
      </c>
    </row>
    <row r="201" spans="1:29" x14ac:dyDescent="0.8">
      <c r="B201" s="28"/>
      <c r="C201" s="29" t="s">
        <v>17</v>
      </c>
      <c r="D201" s="29">
        <f t="shared" si="91"/>
        <v>81.913432800000024</v>
      </c>
      <c r="E201" s="29">
        <f t="shared" si="92"/>
        <v>1146.7880592000004</v>
      </c>
      <c r="F201" s="33"/>
      <c r="G201" s="33"/>
      <c r="H201" s="33"/>
      <c r="I201" s="33"/>
      <c r="J201" s="34"/>
      <c r="K201" s="34">
        <v>0</v>
      </c>
      <c r="L201" s="34">
        <v>4.3848004000000005</v>
      </c>
      <c r="M201" s="34">
        <v>31.354195000000001</v>
      </c>
      <c r="N201" s="34">
        <v>76.781875999999997</v>
      </c>
      <c r="O201" s="34">
        <v>69.218574000000004</v>
      </c>
      <c r="P201" s="34">
        <v>120.27564939999999</v>
      </c>
      <c r="Q201" s="34">
        <v>206.94726080000001</v>
      </c>
      <c r="R201" s="34">
        <v>169.3892434</v>
      </c>
      <c r="S201" s="34">
        <v>157.27838640000002</v>
      </c>
      <c r="T201" s="34">
        <v>144.13355900000002</v>
      </c>
      <c r="U201" s="34">
        <v>89.007618600000001</v>
      </c>
      <c r="V201" s="34">
        <v>49.5061198</v>
      </c>
      <c r="W201" s="34">
        <v>27.649134399999998</v>
      </c>
      <c r="X201" s="34">
        <v>0.86164200000000002</v>
      </c>
      <c r="Y201" s="33"/>
      <c r="Z201" s="33"/>
      <c r="AA201" s="33"/>
      <c r="AB201" s="33"/>
      <c r="AC201" s="33"/>
    </row>
    <row r="202" spans="1:29" x14ac:dyDescent="0.8">
      <c r="B202" s="28"/>
      <c r="C202" s="35" t="s">
        <v>18</v>
      </c>
      <c r="D202" s="36">
        <f t="shared" ref="D202:AC202" si="93">SUM(D198:D201)</f>
        <v>579.60509946666673</v>
      </c>
      <c r="E202" s="36">
        <f t="shared" si="93"/>
        <v>13091.3880592</v>
      </c>
      <c r="F202" s="37">
        <f t="shared" si="93"/>
        <v>459.9</v>
      </c>
      <c r="G202" s="37">
        <f t="shared" si="93"/>
        <v>445.2</v>
      </c>
      <c r="H202" s="37">
        <f t="shared" si="93"/>
        <v>444.5</v>
      </c>
      <c r="I202" s="37">
        <f t="shared" si="93"/>
        <v>457.9</v>
      </c>
      <c r="J202" s="37">
        <f t="shared" si="93"/>
        <v>455.5</v>
      </c>
      <c r="K202" s="37">
        <f t="shared" si="93"/>
        <v>488.2</v>
      </c>
      <c r="L202" s="37">
        <f t="shared" si="93"/>
        <v>484.78480039999999</v>
      </c>
      <c r="M202" s="37">
        <f t="shared" si="93"/>
        <v>427.15419500000002</v>
      </c>
      <c r="N202" s="37">
        <f t="shared" si="93"/>
        <v>676.18187599999999</v>
      </c>
      <c r="O202" s="37">
        <f t="shared" si="93"/>
        <v>607.91857400000004</v>
      </c>
      <c r="P202" s="37">
        <f t="shared" si="93"/>
        <v>692.07564939999997</v>
      </c>
      <c r="Q202" s="37">
        <f t="shared" si="93"/>
        <v>703.24726080000005</v>
      </c>
      <c r="R202" s="37">
        <f t="shared" si="93"/>
        <v>606.68924340000001</v>
      </c>
      <c r="S202" s="37">
        <f t="shared" si="93"/>
        <v>450.67838640000002</v>
      </c>
      <c r="T202" s="37">
        <f t="shared" si="93"/>
        <v>682.03355899999997</v>
      </c>
      <c r="U202" s="37">
        <f t="shared" si="93"/>
        <v>679.40761859999998</v>
      </c>
      <c r="V202" s="37">
        <f t="shared" si="93"/>
        <v>614.60611979999999</v>
      </c>
      <c r="W202" s="37">
        <f t="shared" si="93"/>
        <v>602.14913439999998</v>
      </c>
      <c r="X202" s="37">
        <f t="shared" si="93"/>
        <v>532.66164199999992</v>
      </c>
      <c r="Y202" s="37">
        <f t="shared" si="93"/>
        <v>545.5</v>
      </c>
      <c r="Z202" s="37">
        <f t="shared" si="93"/>
        <v>521.20000000000005</v>
      </c>
      <c r="AA202" s="37">
        <f t="shared" si="93"/>
        <v>503.2</v>
      </c>
      <c r="AB202" s="37">
        <f t="shared" si="93"/>
        <v>498.5</v>
      </c>
      <c r="AC202" s="37">
        <f t="shared" si="93"/>
        <v>512.20000000000005</v>
      </c>
    </row>
    <row r="203" spans="1:29" x14ac:dyDescent="0.8">
      <c r="B203" s="28"/>
      <c r="C203" s="29"/>
      <c r="D203" s="29"/>
      <c r="E203" s="2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1:29" x14ac:dyDescent="0.8">
      <c r="B204" s="45" t="s">
        <v>81</v>
      </c>
      <c r="C204" s="29" t="s">
        <v>4</v>
      </c>
      <c r="D204" s="29">
        <f t="shared" ref="D204:D207" si="94">AVERAGE(F204:AC204)</f>
        <v>54.768145161290313</v>
      </c>
      <c r="E204" s="29">
        <f t="shared" ref="E204:E207" si="95">SUM(F204:AC204)</f>
        <v>1314.4354838709676</v>
      </c>
      <c r="F204" s="30">
        <f t="shared" ref="F204:AC207" si="96">AVERAGE(F186,F180,F174,F168,F162,F156,F138,F150,F144,F132,F126,F120,F114,F108,F102,F96,F90,F84,F78,F72,F66,F60,F54,F48,F42,F36,F30,F24,F18,F192,F198)</f>
        <v>48.706451612903223</v>
      </c>
      <c r="G204" s="30">
        <f t="shared" si="96"/>
        <v>56.864516129032253</v>
      </c>
      <c r="H204" s="30">
        <f t="shared" si="96"/>
        <v>69.241935483870961</v>
      </c>
      <c r="I204" s="30">
        <f t="shared" si="96"/>
        <v>80.438709677419368</v>
      </c>
      <c r="J204" s="30">
        <f t="shared" si="96"/>
        <v>95.409677419354836</v>
      </c>
      <c r="K204" s="30">
        <f t="shared" si="96"/>
        <v>86.554838709677426</v>
      </c>
      <c r="L204" s="30">
        <f t="shared" si="96"/>
        <v>87.735483870967727</v>
      </c>
      <c r="M204" s="30">
        <f t="shared" si="96"/>
        <v>100.53870967741936</v>
      </c>
      <c r="N204" s="30">
        <f t="shared" si="96"/>
        <v>66.58064516129032</v>
      </c>
      <c r="O204" s="30">
        <f t="shared" si="96"/>
        <v>52.432258064516141</v>
      </c>
      <c r="P204" s="30">
        <f t="shared" si="96"/>
        <v>50.051612903225809</v>
      </c>
      <c r="Q204" s="30">
        <f t="shared" si="96"/>
        <v>40.567741935483859</v>
      </c>
      <c r="R204" s="30">
        <f t="shared" si="96"/>
        <v>30.251612903225809</v>
      </c>
      <c r="S204" s="30">
        <f t="shared" si="96"/>
        <v>51.077419354838703</v>
      </c>
      <c r="T204" s="30">
        <f t="shared" si="96"/>
        <v>47.264516129032259</v>
      </c>
      <c r="U204" s="30">
        <f t="shared" si="96"/>
        <v>36.880645161290325</v>
      </c>
      <c r="V204" s="30">
        <f t="shared" si="96"/>
        <v>45.212903225806464</v>
      </c>
      <c r="W204" s="30">
        <f t="shared" si="96"/>
        <v>40.412903225806453</v>
      </c>
      <c r="X204" s="30">
        <f t="shared" si="96"/>
        <v>48.49354838709678</v>
      </c>
      <c r="Y204" s="30">
        <f t="shared" si="96"/>
        <v>39.309677419354841</v>
      </c>
      <c r="Z204" s="30">
        <f t="shared" si="96"/>
        <v>30.067741935483873</v>
      </c>
      <c r="AA204" s="30">
        <f t="shared" si="96"/>
        <v>33.193548387096776</v>
      </c>
      <c r="AB204" s="30">
        <f t="shared" si="96"/>
        <v>40.083870967741937</v>
      </c>
      <c r="AC204" s="30">
        <f t="shared" si="96"/>
        <v>37.064516129032263</v>
      </c>
    </row>
    <row r="205" spans="1:29" x14ac:dyDescent="0.8">
      <c r="B205" s="28"/>
      <c r="C205" s="29" t="s">
        <v>9</v>
      </c>
      <c r="D205" s="29">
        <f t="shared" si="94"/>
        <v>253.80694444444441</v>
      </c>
      <c r="E205" s="29">
        <f t="shared" si="95"/>
        <v>6091.3666666666659</v>
      </c>
      <c r="F205" s="32">
        <f t="shared" si="96"/>
        <v>258.51612903225805</v>
      </c>
      <c r="G205" s="32">
        <f t="shared" si="96"/>
        <v>254.06451612903226</v>
      </c>
      <c r="H205" s="32">
        <f t="shared" si="96"/>
        <v>242.54838709677421</v>
      </c>
      <c r="I205" s="32">
        <f t="shared" si="96"/>
        <v>217.29032258064515</v>
      </c>
      <c r="J205" s="32">
        <f t="shared" si="96"/>
        <v>206.06451612903226</v>
      </c>
      <c r="K205" s="32">
        <f t="shared" si="96"/>
        <v>214.58064516129033</v>
      </c>
      <c r="L205" s="32">
        <f t="shared" si="96"/>
        <v>219.03225806451613</v>
      </c>
      <c r="M205" s="32">
        <f t="shared" si="96"/>
        <v>208.25806451612902</v>
      </c>
      <c r="N205" s="32">
        <f t="shared" si="96"/>
        <v>252.12903225806451</v>
      </c>
      <c r="O205" s="32">
        <f t="shared" si="96"/>
        <v>271.80645161290323</v>
      </c>
      <c r="P205" s="32">
        <f t="shared" si="96"/>
        <v>263.70967741935482</v>
      </c>
      <c r="Q205" s="32">
        <f t="shared" si="96"/>
        <v>253.61290322580646</v>
      </c>
      <c r="R205" s="32">
        <f t="shared" si="96"/>
        <v>271</v>
      </c>
      <c r="S205" s="32">
        <f t="shared" si="96"/>
        <v>253.25806451612902</v>
      </c>
      <c r="T205" s="32">
        <f t="shared" si="96"/>
        <v>268.93548387096774</v>
      </c>
      <c r="U205" s="32">
        <f t="shared" si="96"/>
        <v>281.25806451612902</v>
      </c>
      <c r="V205" s="32">
        <f t="shared" si="96"/>
        <v>274.80645161290323</v>
      </c>
      <c r="W205" s="32">
        <f t="shared" si="96"/>
        <v>276.90322580645159</v>
      </c>
      <c r="X205" s="32">
        <f t="shared" si="96"/>
        <v>272.41935483870969</v>
      </c>
      <c r="Y205" s="32">
        <f t="shared" si="96"/>
        <v>269.70967741935482</v>
      </c>
      <c r="Z205" s="32">
        <f t="shared" si="96"/>
        <v>277.96774193548384</v>
      </c>
      <c r="AA205" s="32">
        <f t="shared" si="96"/>
        <v>271.12903225806451</v>
      </c>
      <c r="AB205" s="32">
        <f t="shared" si="96"/>
        <v>265</v>
      </c>
      <c r="AC205" s="32">
        <f t="shared" si="96"/>
        <v>247.36666666666667</v>
      </c>
    </row>
    <row r="206" spans="1:29" x14ac:dyDescent="0.8">
      <c r="B206" s="28"/>
      <c r="C206" s="29" t="s">
        <v>14</v>
      </c>
      <c r="D206" s="29">
        <f t="shared" si="94"/>
        <v>208.13748300580895</v>
      </c>
      <c r="E206" s="29">
        <f t="shared" si="95"/>
        <v>4995.2995921394149</v>
      </c>
      <c r="F206" s="32">
        <f t="shared" si="96"/>
        <v>199.56666666666666</v>
      </c>
      <c r="G206" s="32">
        <f t="shared" si="96"/>
        <v>188.61290322580646</v>
      </c>
      <c r="H206" s="32">
        <f t="shared" si="96"/>
        <v>176.29032258064515</v>
      </c>
      <c r="I206" s="32">
        <f t="shared" si="96"/>
        <v>171.80645161290323</v>
      </c>
      <c r="J206" s="32">
        <f t="shared" si="96"/>
        <v>192.61290322580646</v>
      </c>
      <c r="K206" s="32">
        <f t="shared" si="96"/>
        <v>205.54838709677421</v>
      </c>
      <c r="L206" s="32">
        <f t="shared" si="96"/>
        <v>179.6</v>
      </c>
      <c r="M206" s="32">
        <f t="shared" si="96"/>
        <v>191.2</v>
      </c>
      <c r="N206" s="32">
        <f t="shared" si="96"/>
        <v>202.96666666666667</v>
      </c>
      <c r="O206" s="32">
        <f t="shared" si="96"/>
        <v>210.33333333333334</v>
      </c>
      <c r="P206" s="32">
        <f t="shared" si="96"/>
        <v>201.6</v>
      </c>
      <c r="Q206" s="32">
        <f t="shared" si="96"/>
        <v>201.4</v>
      </c>
      <c r="R206" s="32">
        <f t="shared" si="96"/>
        <v>210.83870967741936</v>
      </c>
      <c r="S206" s="32">
        <f t="shared" si="96"/>
        <v>155.29032258064515</v>
      </c>
      <c r="T206" s="32">
        <f t="shared" si="96"/>
        <v>204.2258064516129</v>
      </c>
      <c r="U206" s="32">
        <f t="shared" si="96"/>
        <v>237.80645161290323</v>
      </c>
      <c r="V206" s="32">
        <f t="shared" si="96"/>
        <v>259.54838709677421</v>
      </c>
      <c r="W206" s="32">
        <f t="shared" si="96"/>
        <v>273.80645161290323</v>
      </c>
      <c r="X206" s="32">
        <f t="shared" si="96"/>
        <v>246.7741935483871</v>
      </c>
      <c r="Y206" s="32">
        <f t="shared" si="96"/>
        <v>245.58064516129033</v>
      </c>
      <c r="Z206" s="32">
        <f t="shared" si="96"/>
        <v>212.06451612903226</v>
      </c>
      <c r="AA206" s="32">
        <f t="shared" si="96"/>
        <v>217.83870967741936</v>
      </c>
      <c r="AB206" s="32">
        <f t="shared" si="96"/>
        <v>210.67741935483872</v>
      </c>
      <c r="AC206" s="32">
        <f t="shared" si="96"/>
        <v>199.31034482758622</v>
      </c>
    </row>
    <row r="207" spans="1:29" x14ac:dyDescent="0.8">
      <c r="B207" s="28"/>
      <c r="C207" s="29" t="s">
        <v>17</v>
      </c>
      <c r="D207" s="29">
        <f t="shared" si="94"/>
        <v>44.132741368946888</v>
      </c>
      <c r="E207" s="29">
        <f t="shared" si="95"/>
        <v>1059.1857928547254</v>
      </c>
      <c r="F207" s="33">
        <f t="shared" si="96"/>
        <v>0</v>
      </c>
      <c r="G207" s="33">
        <f t="shared" si="96"/>
        <v>0</v>
      </c>
      <c r="H207" s="33">
        <f t="shared" si="96"/>
        <v>0</v>
      </c>
      <c r="I207" s="33">
        <f t="shared" si="96"/>
        <v>0</v>
      </c>
      <c r="J207" s="33">
        <f t="shared" si="96"/>
        <v>9.7599052631578941E-3</v>
      </c>
      <c r="K207" s="33">
        <f t="shared" si="96"/>
        <v>4.7688950193548374</v>
      </c>
      <c r="L207" s="33">
        <f t="shared" si="96"/>
        <v>29.68481779677419</v>
      </c>
      <c r="M207" s="33">
        <f t="shared" si="96"/>
        <v>67.819305309677418</v>
      </c>
      <c r="N207" s="33">
        <f t="shared" si="96"/>
        <v>100.53337638064517</v>
      </c>
      <c r="O207" s="33">
        <f t="shared" si="96"/>
        <v>118.30245069354839</v>
      </c>
      <c r="P207" s="33">
        <f t="shared" si="96"/>
        <v>135.21096137741935</v>
      </c>
      <c r="Q207" s="33">
        <f t="shared" si="96"/>
        <v>142.25418413870963</v>
      </c>
      <c r="R207" s="33">
        <f t="shared" si="96"/>
        <v>132.89649674193547</v>
      </c>
      <c r="S207" s="33">
        <f t="shared" si="96"/>
        <v>126.17622809354842</v>
      </c>
      <c r="T207" s="33">
        <f t="shared" si="96"/>
        <v>99.183041616129032</v>
      </c>
      <c r="U207" s="33">
        <f t="shared" si="96"/>
        <v>64.131433190322582</v>
      </c>
      <c r="V207" s="33">
        <f t="shared" si="96"/>
        <v>30.659890093548391</v>
      </c>
      <c r="W207" s="33">
        <f t="shared" si="96"/>
        <v>7.234725564516129</v>
      </c>
      <c r="X207" s="33">
        <f t="shared" si="96"/>
        <v>0.32022693333333335</v>
      </c>
      <c r="Y207" s="33">
        <f t="shared" si="96"/>
        <v>0</v>
      </c>
      <c r="Z207" s="33">
        <f t="shared" si="96"/>
        <v>0</v>
      </c>
      <c r="AA207" s="33">
        <f t="shared" si="96"/>
        <v>0</v>
      </c>
      <c r="AB207" s="33">
        <f t="shared" si="96"/>
        <v>0</v>
      </c>
      <c r="AC207" s="33">
        <f t="shared" si="96"/>
        <v>0</v>
      </c>
    </row>
    <row r="208" spans="1:29" x14ac:dyDescent="0.8">
      <c r="B208" s="28"/>
      <c r="C208" s="35" t="s">
        <v>18</v>
      </c>
      <c r="D208" s="36">
        <f t="shared" ref="D208:E208" si="97">SUM(D204:D207)</f>
        <v>560.84531398049057</v>
      </c>
      <c r="E208" s="36">
        <f t="shared" si="97"/>
        <v>13460.287535531774</v>
      </c>
      <c r="F208" s="37">
        <f>SUM(F204:F207)</f>
        <v>506.78924731182792</v>
      </c>
      <c r="G208" s="37">
        <f t="shared" ref="G208:AC208" si="98">SUM(G204:G207)</f>
        <v>499.54193548387099</v>
      </c>
      <c r="H208" s="37">
        <f t="shared" si="98"/>
        <v>488.08064516129036</v>
      </c>
      <c r="I208" s="37">
        <f t="shared" si="98"/>
        <v>469.53548387096777</v>
      </c>
      <c r="J208" s="37">
        <f t="shared" si="98"/>
        <v>494.09685667945672</v>
      </c>
      <c r="K208" s="37">
        <f t="shared" si="98"/>
        <v>511.45276598709677</v>
      </c>
      <c r="L208" s="37">
        <f t="shared" si="98"/>
        <v>516.05255973225803</v>
      </c>
      <c r="M208" s="37">
        <f t="shared" si="98"/>
        <v>567.81607950322586</v>
      </c>
      <c r="N208" s="37">
        <f t="shared" si="98"/>
        <v>622.20972046666657</v>
      </c>
      <c r="O208" s="37">
        <f t="shared" si="98"/>
        <v>652.87449370430113</v>
      </c>
      <c r="P208" s="37">
        <f t="shared" si="98"/>
        <v>650.57225170000004</v>
      </c>
      <c r="Q208" s="37">
        <f t="shared" si="98"/>
        <v>637.83482930000002</v>
      </c>
      <c r="R208" s="37">
        <f t="shared" si="98"/>
        <v>644.98681932258069</v>
      </c>
      <c r="S208" s="37">
        <f t="shared" si="98"/>
        <v>585.80203454516129</v>
      </c>
      <c r="T208" s="37">
        <f t="shared" si="98"/>
        <v>619.60884806774186</v>
      </c>
      <c r="U208" s="37">
        <f t="shared" si="98"/>
        <v>620.07659448064521</v>
      </c>
      <c r="V208" s="37">
        <f t="shared" si="98"/>
        <v>610.22763202903229</v>
      </c>
      <c r="W208" s="37">
        <f t="shared" si="98"/>
        <v>598.3573062096774</v>
      </c>
      <c r="X208" s="37">
        <f t="shared" si="98"/>
        <v>568.00732370752689</v>
      </c>
      <c r="Y208" s="37">
        <f t="shared" si="98"/>
        <v>554.6</v>
      </c>
      <c r="Z208" s="37">
        <f t="shared" si="98"/>
        <v>520.09999999999991</v>
      </c>
      <c r="AA208" s="37">
        <f t="shared" si="98"/>
        <v>522.16129032258061</v>
      </c>
      <c r="AB208" s="37">
        <f t="shared" si="98"/>
        <v>515.76129032258063</v>
      </c>
      <c r="AC208" s="37">
        <f t="shared" si="98"/>
        <v>483.74152762328515</v>
      </c>
    </row>
    <row r="216" spans="10:10" x14ac:dyDescent="0.8">
      <c r="J216" s="44"/>
    </row>
  </sheetData>
  <mergeCells count="41">
    <mergeCell ref="B186:B191"/>
    <mergeCell ref="B192:B197"/>
    <mergeCell ref="B198:B203"/>
    <mergeCell ref="B204:B208"/>
    <mergeCell ref="B150:B155"/>
    <mergeCell ref="B156:B161"/>
    <mergeCell ref="B162:B167"/>
    <mergeCell ref="B168:B173"/>
    <mergeCell ref="B174:B179"/>
    <mergeCell ref="B180:B185"/>
    <mergeCell ref="B114:B119"/>
    <mergeCell ref="B120:B125"/>
    <mergeCell ref="B126:B131"/>
    <mergeCell ref="B132:B137"/>
    <mergeCell ref="B138:B143"/>
    <mergeCell ref="B144:B149"/>
    <mergeCell ref="B78:B83"/>
    <mergeCell ref="B84:B89"/>
    <mergeCell ref="B90:B95"/>
    <mergeCell ref="B96:B101"/>
    <mergeCell ref="B102:B107"/>
    <mergeCell ref="B108:B113"/>
    <mergeCell ref="B42:B47"/>
    <mergeCell ref="B48:B53"/>
    <mergeCell ref="B54:B59"/>
    <mergeCell ref="B60:B65"/>
    <mergeCell ref="B66:B71"/>
    <mergeCell ref="B72:B77"/>
    <mergeCell ref="O16:AA16"/>
    <mergeCell ref="AB16:AC16"/>
    <mergeCell ref="B18:B23"/>
    <mergeCell ref="B24:B29"/>
    <mergeCell ref="B30:B35"/>
    <mergeCell ref="B36:B41"/>
    <mergeCell ref="F2:H2"/>
    <mergeCell ref="F5:H5"/>
    <mergeCell ref="B8:C8"/>
    <mergeCell ref="B16:C17"/>
    <mergeCell ref="D16:D17"/>
    <mergeCell ref="E16:E17"/>
    <mergeCell ref="F16:N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ตัวอย่างรายชั่วโมง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CHALEAMCHON PARATHAI</dc:creator>
  <cp:lastModifiedBy>CHALEAMCHON PARATHAI</cp:lastModifiedBy>
  <dcterms:created xsi:type="dcterms:W3CDTF">2024-09-09T07:03:33Z</dcterms:created>
  <dcterms:modified xsi:type="dcterms:W3CDTF">2024-09-09T07:04:06Z</dcterms:modified>
</cp:coreProperties>
</file>